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2\24. СМР Мамисон Инж Инф-ра\"/>
    </mc:Choice>
  </mc:AlternateContent>
  <bookViews>
    <workbookView xWindow="0" yWindow="0" windowWidth="4080" windowHeight="10230"/>
  </bookViews>
  <sheets>
    <sheet name="Лист1" sheetId="1" r:id="rId1"/>
  </sheets>
  <definedNames>
    <definedName name="_xlnm.Print_Area" localSheetId="0">Лист1!$A$1:$DI$39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H10" i="1" l="1"/>
  <c r="G10" i="1" s="1"/>
  <c r="H33" i="1"/>
  <c r="G8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9" i="1"/>
  <c r="DI4" i="1" l="1"/>
  <c r="DE4" i="1"/>
  <c r="DA4" i="1"/>
  <c r="CW4" i="1"/>
  <c r="CS4" i="1"/>
  <c r="CO4" i="1"/>
  <c r="CK4" i="1"/>
  <c r="CG4" i="1"/>
  <c r="CC4" i="1"/>
  <c r="BY4" i="1"/>
  <c r="BU4" i="1"/>
  <c r="BQ4" i="1"/>
  <c r="BI4" i="1"/>
  <c r="BM4" i="1"/>
  <c r="BE4" i="1"/>
  <c r="BA4" i="1"/>
  <c r="AW4" i="1"/>
  <c r="AS4" i="1"/>
  <c r="AO4" i="1"/>
  <c r="AK4" i="1"/>
  <c r="AG4" i="1"/>
  <c r="AC4" i="1"/>
  <c r="Y4" i="1"/>
  <c r="U4" i="1"/>
  <c r="Q4" i="1"/>
  <c r="M4" i="1"/>
</calcChain>
</file>

<file path=xl/sharedStrings.xml><?xml version="1.0" encoding="utf-8"?>
<sst xmlns="http://schemas.openxmlformats.org/spreadsheetml/2006/main" count="134" uniqueCount="89">
  <si>
    <t>График производства работ на объекте «Всесезонный туристско-рекреационный комплекс «Мамисон»,
Республика Северная Осетия-Алания. Инженерная инфраструктура
поселка Калак. Этап 1. Многофункциональный центр»</t>
  </si>
  <si>
    <t>№ п/п</t>
  </si>
  <si>
    <t>Наименование конструктивных решений (элементов), комплексов (видов) работ</t>
  </si>
  <si>
    <t>Единица измерения</t>
  </si>
  <si>
    <t>раб.
дн</t>
  </si>
  <si>
    <t>базовое начало работ</t>
  </si>
  <si>
    <t>базовое окончание работ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</si>
  <si>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</si>
  <si>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</si>
  <si>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</si>
  <si>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</si>
  <si>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</si>
  <si>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</si>
  <si>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</si>
  <si>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</si>
  <si>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</si>
  <si>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</si>
  <si>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</si>
  <si>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</si>
  <si>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комплекс</t>
  </si>
  <si>
    <t>1.1</t>
  </si>
  <si>
    <t>Рабочая документация</t>
  </si>
  <si>
    <t>2.1</t>
  </si>
  <si>
    <t>Геодезическая разбивочная основа</t>
  </si>
  <si>
    <t>2.2</t>
  </si>
  <si>
    <t>2.3</t>
  </si>
  <si>
    <t>Строительно-монтажные работы</t>
  </si>
  <si>
    <t>2.3.1</t>
  </si>
  <si>
    <t>Архитектурные решения</t>
  </si>
  <si>
    <t>2.3.2</t>
  </si>
  <si>
    <t>Конструктивные решения</t>
  </si>
  <si>
    <t>2.3.3</t>
  </si>
  <si>
    <t>Система электроснабжения и электрооборудования</t>
  </si>
  <si>
    <t>2.3.4</t>
  </si>
  <si>
    <t>Сети водоснабжения внутренние</t>
  </si>
  <si>
    <t>2.3.5</t>
  </si>
  <si>
    <t>Сети водоотведения внутренние</t>
  </si>
  <si>
    <t>2.3.6</t>
  </si>
  <si>
    <t>Система отопления</t>
  </si>
  <si>
    <t>2.3.7</t>
  </si>
  <si>
    <t>Система вентиляции</t>
  </si>
  <si>
    <t>2.3.8</t>
  </si>
  <si>
    <t>Сети связи внутренние</t>
  </si>
  <si>
    <t>2.3.9</t>
  </si>
  <si>
    <t>Комплексные системы безопасности</t>
  </si>
  <si>
    <t>2.3.10</t>
  </si>
  <si>
    <t>Система автоматизации, управления и диспетчеризации</t>
  </si>
  <si>
    <t>2.3.11</t>
  </si>
  <si>
    <t>Система газоснабжения</t>
  </si>
  <si>
    <t>2.3.12</t>
  </si>
  <si>
    <t>Технологические решения</t>
  </si>
  <si>
    <t>2.3.13</t>
  </si>
  <si>
    <t>Автоматическая установка пожарной сигнализации и противопожарной защиты</t>
  </si>
  <si>
    <t>2.3.14</t>
  </si>
  <si>
    <t>Мероприятия по огранизации доступа инвалидов</t>
  </si>
  <si>
    <t>2.3.15</t>
  </si>
  <si>
    <t>Лифт</t>
  </si>
  <si>
    <t>2.3.16</t>
  </si>
  <si>
    <t>Технологические решения. Котельная</t>
  </si>
  <si>
    <t>2.4</t>
  </si>
  <si>
    <t>Наружные сети связи</t>
  </si>
  <si>
    <t>2.5</t>
  </si>
  <si>
    <t>Сети водоснабжения наружные</t>
  </si>
  <si>
    <t>2.6</t>
  </si>
  <si>
    <t>Канализация наружная</t>
  </si>
  <si>
    <t>2.7</t>
  </si>
  <si>
    <t>Канализация ливневая</t>
  </si>
  <si>
    <t>2.8</t>
  </si>
  <si>
    <t>Наружные сети системы газоснабжения</t>
  </si>
  <si>
    <t>2.9</t>
  </si>
  <si>
    <t>Благоустройство и МАФ</t>
  </si>
  <si>
    <t>2.10</t>
  </si>
  <si>
    <t>Пусконаладочные работы</t>
  </si>
  <si>
    <t>2.10.1</t>
  </si>
  <si>
    <t>Пусконаладочные работы. Система электроснабжения</t>
  </si>
  <si>
    <t>2.10.2</t>
  </si>
  <si>
    <t>Пусконаладочные работы. Система вентиляции</t>
  </si>
  <si>
    <t>2.10.3</t>
  </si>
  <si>
    <t>Пусконаладочные работы. Котельная</t>
  </si>
  <si>
    <t>Ввод объекта в эксплуатацию</t>
  </si>
  <si>
    <t>декабрь</t>
  </si>
  <si>
    <t>т/з раб
 ч.дней</t>
  </si>
  <si>
    <t>среднее количество рабочих</t>
  </si>
  <si>
    <t>Объем работ</t>
  </si>
  <si>
    <t>Подготовительные работы. Планировка территории. Мобилизация</t>
  </si>
  <si>
    <t>Х</t>
  </si>
  <si>
    <t>* Х - дата подписания договора</t>
  </si>
  <si>
    <r>
      <rPr>
        <b/>
        <sz val="10"/>
        <color rgb="FFFF0000"/>
        <rFont val="Times New Roman"/>
        <family val="1"/>
        <charset val="204"/>
      </rPr>
      <t xml:space="preserve">Этап 1. </t>
    </r>
    <r>
      <rPr>
        <b/>
        <sz val="10"/>
        <color rgb="FF000000"/>
        <rFont val="Times New Roman"/>
        <family val="1"/>
        <charset val="204"/>
      </rPr>
      <t>Разработка рабочей документации</t>
    </r>
  </si>
  <si>
    <r>
      <t>Этап 2. Строительство (строительно-</t>
    </r>
    <r>
      <rPr>
        <b/>
        <sz val="10"/>
        <color rgb="FFFF0000"/>
        <rFont val="Times New Roman"/>
        <family val="1"/>
        <charset val="204"/>
      </rPr>
      <t xml:space="preserve">монтажные </t>
    </r>
    <r>
      <rPr>
        <b/>
        <sz val="10"/>
        <color rgb="FF000000"/>
        <rFont val="Times New Roman"/>
        <family val="1"/>
        <charset val="204"/>
      </rPr>
      <t>работы, оборудование)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</si>
</sst>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125">
        <bgColor theme="0"/>
      </patternFill>
    </fill>
    <fill>
      <patternFill patternType="gray125">
        <bgColor theme="2" tint="-9.9978637043366805E-2"/>
      </patternFill>
    </fill>
    <fill>
      <patternFill patternType="gray125">
        <bgColor theme="4" tint="-0.249977111117893"/>
      </patternFill>
    </fill>
    <fill>
      <patternFill patternType="solid">
        <fgColor indexed="6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bgColor theme="1" tint="0.499984740745262"/>
      </patternFill>
    </fill>
    <fill>
      <patternFill patternType="gray125">
        <bgColor rgb="FF007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3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7" fillId="0" borderId="1" xfId="1" applyFont="1" applyBorder="1"/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4" xfId="1" quotePrefix="1" applyNumberFormat="1" applyFont="1" applyFill="1" applyBorder="1" applyAlignment="1" applyProtection="1">
      <alignment horizontal="center" vertical="center" wrapText="1"/>
    </xf>
    <xf numFmtId="49" fontId="5" fillId="3" borderId="15" xfId="1" quotePrefix="1" applyNumberFormat="1" applyFont="1" applyFill="1" applyBorder="1" applyAlignment="1" applyProtection="1">
      <alignment horizontal="center" vertical="center" wrapText="1"/>
    </xf>
    <xf numFmtId="0" fontId="5" fillId="3" borderId="16" xfId="1" applyNumberFormat="1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16" xfId="0" applyFill="1" applyBorder="1"/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/>
    <xf numFmtId="0" fontId="6" fillId="3" borderId="14" xfId="0" applyFont="1" applyFill="1" applyBorder="1"/>
    <xf numFmtId="0" fontId="2" fillId="0" borderId="14" xfId="0" applyFont="1" applyBorder="1"/>
    <xf numFmtId="0" fontId="7" fillId="0" borderId="14" xfId="1" applyFont="1" applyBorder="1"/>
    <xf numFmtId="0" fontId="2" fillId="3" borderId="15" xfId="0" applyFont="1" applyFill="1" applyBorder="1"/>
    <xf numFmtId="0" fontId="6" fillId="3" borderId="6" xfId="0" applyFont="1" applyFill="1" applyBorder="1"/>
    <xf numFmtId="14" fontId="6" fillId="3" borderId="1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2" fillId="0" borderId="14" xfId="0" applyFont="1" applyFill="1" applyBorder="1"/>
    <xf numFmtId="0" fontId="2" fillId="0" borderId="1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0" fillId="3" borderId="6" xfId="0" applyFill="1" applyBorder="1"/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2" xfId="0" applyFont="1" applyFill="1" applyBorder="1"/>
    <xf numFmtId="0" fontId="0" fillId="6" borderId="13" xfId="0" applyFill="1" applyBorder="1"/>
    <xf numFmtId="0" fontId="0" fillId="6" borderId="6" xfId="0" applyFill="1" applyBorder="1"/>
    <xf numFmtId="0" fontId="2" fillId="1" borderId="1" xfId="0" applyFont="1" applyFill="1" applyBorder="1"/>
    <xf numFmtId="0" fontId="2" fillId="1" borderId="2" xfId="0" applyFont="1" applyFill="1" applyBorder="1"/>
    <xf numFmtId="0" fontId="0" fillId="1" borderId="14" xfId="0" applyFill="1" applyBorder="1"/>
    <xf numFmtId="0" fontId="0" fillId="1" borderId="1" xfId="0" applyFill="1" applyBorder="1"/>
    <xf numFmtId="0" fontId="0" fillId="6" borderId="14" xfId="0" applyFill="1" applyBorder="1"/>
    <xf numFmtId="0" fontId="0" fillId="6" borderId="1" xfId="0" applyFill="1" applyBorder="1"/>
    <xf numFmtId="0" fontId="7" fillId="1" borderId="1" xfId="1" applyFont="1" applyFill="1" applyBorder="1"/>
    <xf numFmtId="0" fontId="7" fillId="1" borderId="2" xfId="1" applyFont="1" applyFill="1" applyBorder="1"/>
    <xf numFmtId="0" fontId="2" fillId="6" borderId="16" xfId="0" applyFont="1" applyFill="1" applyBorder="1"/>
    <xf numFmtId="0" fontId="2" fillId="6" borderId="21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6" fillId="6" borderId="12" xfId="0" applyFont="1" applyFill="1" applyBorder="1"/>
    <xf numFmtId="0" fontId="2" fillId="7" borderId="1" xfId="0" applyFont="1" applyFill="1" applyBorder="1"/>
    <xf numFmtId="0" fontId="2" fillId="7" borderId="12" xfId="0" applyFont="1" applyFill="1" applyBorder="1"/>
    <xf numFmtId="0" fontId="2" fillId="1" borderId="12" xfId="0" applyFont="1" applyFill="1" applyBorder="1"/>
    <xf numFmtId="0" fontId="7" fillId="1" borderId="12" xfId="1" applyFont="1" applyFill="1" applyBorder="1"/>
    <xf numFmtId="0" fontId="2" fillId="6" borderId="17" xfId="0" applyFont="1" applyFill="1" applyBorder="1"/>
    <xf numFmtId="0" fontId="0" fillId="1" borderId="12" xfId="0" applyFill="1" applyBorder="1"/>
    <xf numFmtId="0" fontId="0" fillId="6" borderId="12" xfId="0" applyFill="1" applyBorder="1"/>
    <xf numFmtId="0" fontId="0" fillId="6" borderId="17" xfId="0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9" fillId="0" borderId="14" xfId="1" quotePrefix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49" fontId="9" fillId="0" borderId="14" xfId="2" quotePrefix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0" xfId="0" applyFont="1"/>
    <xf numFmtId="0" fontId="2" fillId="8" borderId="1" xfId="0" applyFont="1" applyFill="1" applyBorder="1"/>
    <xf numFmtId="0" fontId="7" fillId="8" borderId="1" xfId="1" applyFont="1" applyFill="1" applyBorder="1"/>
    <xf numFmtId="0" fontId="6" fillId="6" borderId="14" xfId="0" applyFont="1" applyFill="1" applyBorder="1"/>
    <xf numFmtId="0" fontId="2" fillId="7" borderId="14" xfId="0" applyFont="1" applyFill="1" applyBorder="1"/>
    <xf numFmtId="0" fontId="2" fillId="1" borderId="14" xfId="0" applyFont="1" applyFill="1" applyBorder="1"/>
    <xf numFmtId="0" fontId="7" fillId="1" borderId="14" xfId="1" applyFont="1" applyFill="1" applyBorder="1"/>
    <xf numFmtId="0" fontId="2" fillId="6" borderId="15" xfId="0" applyFont="1" applyFill="1" applyBorder="1"/>
    <xf numFmtId="0" fontId="0" fillId="8" borderId="1" xfId="0" applyFill="1" applyBorder="1"/>
    <xf numFmtId="0" fontId="7" fillId="4" borderId="1" xfId="1" applyFont="1" applyFill="1" applyBorder="1"/>
    <xf numFmtId="0" fontId="0" fillId="4" borderId="1" xfId="0" applyFill="1" applyBorder="1"/>
    <xf numFmtId="4" fontId="2" fillId="0" borderId="1" xfId="0" applyNumberFormat="1" applyFont="1" applyBorder="1" applyAlignment="1">
      <alignment horizontal="center" vertical="center"/>
    </xf>
    <xf numFmtId="0" fontId="0" fillId="9" borderId="1" xfId="0" applyFill="1" applyBorder="1"/>
    <xf numFmtId="14" fontId="2" fillId="0" borderId="1" xfId="1" applyNumberFormat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2" fillId="3" borderId="16" xfId="0" applyNumberFormat="1" applyFont="1" applyFill="1" applyBorder="1" applyAlignment="1">
      <alignment horizontal="center" vertical="center"/>
    </xf>
    <xf numFmtId="14" fontId="2" fillId="3" borderId="21" xfId="0" applyNumberFormat="1" applyFont="1" applyFill="1" applyBorder="1" applyAlignment="1">
      <alignment horizontal="center" vertical="center"/>
    </xf>
    <xf numFmtId="0" fontId="7" fillId="0" borderId="1" xfId="1" applyFont="1" applyFill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2" fillId="9" borderId="1" xfId="0" applyFont="1" applyFill="1" applyBorder="1"/>
    <xf numFmtId="0" fontId="11" fillId="4" borderId="1" xfId="0" applyFont="1" applyFill="1" applyBorder="1"/>
    <xf numFmtId="0" fontId="10" fillId="4" borderId="1" xfId="0" applyFont="1" applyFill="1" applyBorder="1"/>
    <xf numFmtId="0" fontId="7" fillId="7" borderId="1" xfId="1" applyFont="1" applyFill="1" applyBorder="1"/>
    <xf numFmtId="0" fontId="7" fillId="7" borderId="2" xfId="1" applyFont="1" applyFill="1" applyBorder="1"/>
    <xf numFmtId="0" fontId="7" fillId="7" borderId="12" xfId="1" applyFont="1" applyFill="1" applyBorder="1"/>
    <xf numFmtId="0" fontId="0" fillId="7" borderId="1" xfId="0" applyFill="1" applyBorder="1"/>
    <xf numFmtId="0" fontId="0" fillId="11" borderId="16" xfId="0" applyFill="1" applyBorder="1"/>
    <xf numFmtId="0" fontId="2" fillId="10" borderId="1" xfId="0" applyFont="1" applyFill="1" applyBorder="1"/>
    <xf numFmtId="0" fontId="2" fillId="10" borderId="2" xfId="0" applyFont="1" applyFill="1" applyBorder="1"/>
    <xf numFmtId="0" fontId="2" fillId="10" borderId="12" xfId="0" applyFont="1" applyFill="1" applyBorder="1"/>
    <xf numFmtId="0" fontId="0" fillId="10" borderId="1" xfId="0" applyFill="1" applyBorder="1"/>
    <xf numFmtId="0" fontId="0" fillId="6" borderId="27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0" borderId="18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2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9"/>
  <sheetViews>
    <sheetView tabSelected="1" view="pageBreakPreview" zoomScale="145" zoomScaleNormal="100" zoomScaleSheetLayoutView="145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7" sqref="B7"/>
    </sheetView>
  </sheetViews>
  <sheetFormatPr defaultRowHeight="15" x14ac:dyDescent="0.25"/>
  <cols>
    <col min="1" max="1" width="7" style="8" customWidth="1"/>
    <col min="2" max="2" width="34.42578125" style="5" customWidth="1"/>
    <col min="3" max="4" width="10.28515625" style="75" customWidth="1"/>
    <col min="6" max="6" width="10.28515625" customWidth="1"/>
    <col min="7" max="7" width="9.140625" style="31"/>
    <col min="8" max="9" width="13.5703125" style="90" customWidth="1"/>
    <col min="10" max="113" width="2.7109375" customWidth="1"/>
  </cols>
  <sheetData>
    <row r="1" spans="1:113" ht="47.25" customHeight="1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</row>
    <row r="2" spans="1:113" ht="24.95" customHeight="1" x14ac:dyDescent="0.25">
      <c r="A2" s="124" t="s">
        <v>1</v>
      </c>
      <c r="B2" s="127" t="s">
        <v>2</v>
      </c>
      <c r="C2" s="130" t="s">
        <v>3</v>
      </c>
      <c r="D2" s="130" t="s">
        <v>83</v>
      </c>
      <c r="E2" s="133" t="s">
        <v>81</v>
      </c>
      <c r="F2" s="133" t="s">
        <v>82</v>
      </c>
      <c r="G2" s="133" t="s">
        <v>4</v>
      </c>
      <c r="H2" s="133" t="s">
        <v>5</v>
      </c>
      <c r="I2" s="136" t="s">
        <v>6</v>
      </c>
      <c r="J2" s="116">
        <v>2022</v>
      </c>
      <c r="K2" s="117"/>
      <c r="L2" s="117"/>
      <c r="M2" s="117"/>
      <c r="N2" s="117"/>
      <c r="O2" s="117"/>
      <c r="P2" s="117"/>
      <c r="Q2" s="118"/>
      <c r="R2" s="116">
        <v>2023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8"/>
      <c r="BN2" s="116">
        <v>2024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8"/>
    </row>
    <row r="3" spans="1:113" ht="24.95" customHeight="1" x14ac:dyDescent="0.25">
      <c r="A3" s="125"/>
      <c r="B3" s="128"/>
      <c r="C3" s="131"/>
      <c r="D3" s="131"/>
      <c r="E3" s="134"/>
      <c r="F3" s="134"/>
      <c r="G3" s="134"/>
      <c r="H3" s="134"/>
      <c r="I3" s="137"/>
      <c r="J3" s="122" t="s">
        <v>7</v>
      </c>
      <c r="K3" s="121"/>
      <c r="L3" s="121"/>
      <c r="M3" s="121"/>
      <c r="N3" s="120" t="s">
        <v>8</v>
      </c>
      <c r="O3" s="120"/>
      <c r="P3" s="120"/>
      <c r="Q3" s="115"/>
      <c r="R3" s="119" t="s">
        <v>9</v>
      </c>
      <c r="S3" s="120"/>
      <c r="T3" s="120"/>
      <c r="U3" s="120"/>
      <c r="V3" s="120" t="s">
        <v>10</v>
      </c>
      <c r="W3" s="120"/>
      <c r="X3" s="120"/>
      <c r="Y3" s="120"/>
      <c r="Z3" s="120" t="s">
        <v>11</v>
      </c>
      <c r="AA3" s="120"/>
      <c r="AB3" s="120"/>
      <c r="AC3" s="120"/>
      <c r="AD3" s="120" t="s">
        <v>12</v>
      </c>
      <c r="AE3" s="120"/>
      <c r="AF3" s="120"/>
      <c r="AG3" s="120"/>
      <c r="AH3" s="120" t="s">
        <v>13</v>
      </c>
      <c r="AI3" s="120"/>
      <c r="AJ3" s="120"/>
      <c r="AK3" s="120"/>
      <c r="AL3" s="121" t="s">
        <v>14</v>
      </c>
      <c r="AM3" s="121"/>
      <c r="AN3" s="121"/>
      <c r="AO3" s="121"/>
      <c r="AP3" s="120" t="s">
        <v>15</v>
      </c>
      <c r="AQ3" s="120"/>
      <c r="AR3" s="120"/>
      <c r="AS3" s="120"/>
      <c r="AT3" s="120" t="s">
        <v>16</v>
      </c>
      <c r="AU3" s="120"/>
      <c r="AV3" s="120"/>
      <c r="AW3" s="120"/>
      <c r="AX3" s="120" t="s">
        <v>17</v>
      </c>
      <c r="AY3" s="120"/>
      <c r="AZ3" s="120"/>
      <c r="BA3" s="120"/>
      <c r="BB3" s="120" t="s">
        <v>18</v>
      </c>
      <c r="BC3" s="120"/>
      <c r="BD3" s="120"/>
      <c r="BE3" s="120"/>
      <c r="BF3" s="120" t="s">
        <v>7</v>
      </c>
      <c r="BG3" s="120"/>
      <c r="BH3" s="120"/>
      <c r="BI3" s="120"/>
      <c r="BJ3" s="113" t="s">
        <v>80</v>
      </c>
      <c r="BK3" s="114"/>
      <c r="BL3" s="114"/>
      <c r="BM3" s="115"/>
      <c r="BN3" s="119" t="s">
        <v>9</v>
      </c>
      <c r="BO3" s="120"/>
      <c r="BP3" s="120"/>
      <c r="BQ3" s="120"/>
      <c r="BR3" s="120" t="s">
        <v>10</v>
      </c>
      <c r="BS3" s="120"/>
      <c r="BT3" s="120"/>
      <c r="BU3" s="120"/>
      <c r="BV3" s="120" t="s">
        <v>11</v>
      </c>
      <c r="BW3" s="120"/>
      <c r="BX3" s="120"/>
      <c r="BY3" s="120"/>
      <c r="BZ3" s="120" t="s">
        <v>12</v>
      </c>
      <c r="CA3" s="120"/>
      <c r="CB3" s="120"/>
      <c r="CC3" s="120"/>
      <c r="CD3" s="120" t="s">
        <v>13</v>
      </c>
      <c r="CE3" s="120"/>
      <c r="CF3" s="120"/>
      <c r="CG3" s="120"/>
      <c r="CH3" s="121" t="s">
        <v>14</v>
      </c>
      <c r="CI3" s="121"/>
      <c r="CJ3" s="121"/>
      <c r="CK3" s="121"/>
      <c r="CL3" s="120" t="s">
        <v>15</v>
      </c>
      <c r="CM3" s="120"/>
      <c r="CN3" s="120"/>
      <c r="CO3" s="120"/>
      <c r="CP3" s="120" t="s">
        <v>16</v>
      </c>
      <c r="CQ3" s="120"/>
      <c r="CR3" s="120"/>
      <c r="CS3" s="120"/>
      <c r="CT3" s="120" t="s">
        <v>17</v>
      </c>
      <c r="CU3" s="120"/>
      <c r="CV3" s="120"/>
      <c r="CW3" s="120"/>
      <c r="CX3" s="120" t="s">
        <v>18</v>
      </c>
      <c r="CY3" s="120"/>
      <c r="CZ3" s="120"/>
      <c r="DA3" s="120"/>
      <c r="DB3" s="120" t="s">
        <v>7</v>
      </c>
      <c r="DC3" s="120"/>
      <c r="DD3" s="120"/>
      <c r="DE3" s="120"/>
      <c r="DF3" s="113" t="s">
        <v>80</v>
      </c>
      <c r="DG3" s="114"/>
      <c r="DH3" s="114"/>
      <c r="DI3" s="115"/>
    </row>
    <row r="4" spans="1:113" ht="24.95" customHeight="1" thickBot="1" x14ac:dyDescent="0.3">
      <c r="A4" s="126"/>
      <c r="B4" s="129"/>
      <c r="C4" s="132"/>
      <c r="D4" s="132"/>
      <c r="E4" s="135"/>
      <c r="F4" s="135"/>
      <c r="G4" s="135"/>
      <c r="H4" s="135"/>
      <c r="I4" s="138"/>
      <c r="J4" s="16">
        <v>1</v>
      </c>
      <c r="K4" s="14">
        <v>2</v>
      </c>
      <c r="L4" s="15">
        <v>3</v>
      </c>
      <c r="M4" s="15">
        <f t="shared" ref="M4" si="0">L4+1</f>
        <v>4</v>
      </c>
      <c r="N4" s="40">
        <v>1</v>
      </c>
      <c r="O4" s="40">
        <v>2</v>
      </c>
      <c r="P4" s="39">
        <v>3</v>
      </c>
      <c r="Q4" s="41">
        <f t="shared" ref="Q4" si="1">P4+1</f>
        <v>4</v>
      </c>
      <c r="R4" s="42">
        <v>1</v>
      </c>
      <c r="S4" s="40">
        <v>2</v>
      </c>
      <c r="T4" s="39">
        <v>3</v>
      </c>
      <c r="U4" s="39">
        <f t="shared" ref="U4" si="2">T4+1</f>
        <v>4</v>
      </c>
      <c r="V4" s="40">
        <v>1</v>
      </c>
      <c r="W4" s="40">
        <v>2</v>
      </c>
      <c r="X4" s="39">
        <v>3</v>
      </c>
      <c r="Y4" s="39">
        <f t="shared" ref="Y4" si="3">X4+1</f>
        <v>4</v>
      </c>
      <c r="Z4" s="40">
        <v>1</v>
      </c>
      <c r="AA4" s="40">
        <v>2</v>
      </c>
      <c r="AB4" s="39">
        <v>3</v>
      </c>
      <c r="AC4" s="39">
        <f t="shared" ref="AC4" si="4">AB4+1</f>
        <v>4</v>
      </c>
      <c r="AD4" s="40">
        <v>1</v>
      </c>
      <c r="AE4" s="40">
        <v>2</v>
      </c>
      <c r="AF4" s="39">
        <v>3</v>
      </c>
      <c r="AG4" s="39">
        <f t="shared" ref="AG4" si="5">AF4+1</f>
        <v>4</v>
      </c>
      <c r="AH4" s="14">
        <v>1</v>
      </c>
      <c r="AI4" s="14">
        <v>2</v>
      </c>
      <c r="AJ4" s="15">
        <v>3</v>
      </c>
      <c r="AK4" s="15">
        <f t="shared" ref="AK4" si="6">AJ4+1</f>
        <v>4</v>
      </c>
      <c r="AL4" s="14">
        <v>1</v>
      </c>
      <c r="AM4" s="14">
        <v>2</v>
      </c>
      <c r="AN4" s="15">
        <v>3</v>
      </c>
      <c r="AO4" s="15">
        <f t="shared" ref="AO4" si="7">AN4+1</f>
        <v>4</v>
      </c>
      <c r="AP4" s="14">
        <v>1</v>
      </c>
      <c r="AQ4" s="14">
        <v>2</v>
      </c>
      <c r="AR4" s="15">
        <v>3</v>
      </c>
      <c r="AS4" s="15">
        <f t="shared" ref="AS4" si="8">AR4+1</f>
        <v>4</v>
      </c>
      <c r="AT4" s="14">
        <v>1</v>
      </c>
      <c r="AU4" s="14">
        <v>2</v>
      </c>
      <c r="AV4" s="15">
        <v>3</v>
      </c>
      <c r="AW4" s="15">
        <f t="shared" ref="AW4" si="9">AV4+1</f>
        <v>4</v>
      </c>
      <c r="AX4" s="14">
        <v>1</v>
      </c>
      <c r="AY4" s="14">
        <v>2</v>
      </c>
      <c r="AZ4" s="15">
        <v>3</v>
      </c>
      <c r="BA4" s="15">
        <f t="shared" ref="BA4" si="10">AZ4+1</f>
        <v>4</v>
      </c>
      <c r="BB4" s="14">
        <v>1</v>
      </c>
      <c r="BC4" s="14">
        <v>2</v>
      </c>
      <c r="BD4" s="15">
        <v>3</v>
      </c>
      <c r="BE4" s="15">
        <f t="shared" ref="BE4" si="11">BD4+1</f>
        <v>4</v>
      </c>
      <c r="BF4" s="15">
        <v>1</v>
      </c>
      <c r="BG4" s="15">
        <v>2</v>
      </c>
      <c r="BH4" s="15">
        <v>3</v>
      </c>
      <c r="BI4" s="15">
        <f t="shared" ref="BI4" si="12">BH4+1</f>
        <v>4</v>
      </c>
      <c r="BJ4" s="40">
        <v>1</v>
      </c>
      <c r="BK4" s="40">
        <v>2</v>
      </c>
      <c r="BL4" s="39">
        <v>3</v>
      </c>
      <c r="BM4" s="41">
        <f t="shared" ref="BM4" si="13">BL4+1</f>
        <v>4</v>
      </c>
      <c r="BN4" s="42">
        <v>1</v>
      </c>
      <c r="BO4" s="40">
        <v>2</v>
      </c>
      <c r="BP4" s="39">
        <v>3</v>
      </c>
      <c r="BQ4" s="39">
        <f t="shared" ref="BQ4" si="14">BP4+1</f>
        <v>4</v>
      </c>
      <c r="BR4" s="40">
        <v>1</v>
      </c>
      <c r="BS4" s="40">
        <v>2</v>
      </c>
      <c r="BT4" s="39">
        <v>3</v>
      </c>
      <c r="BU4" s="39">
        <f t="shared" ref="BU4" si="15">BT4+1</f>
        <v>4</v>
      </c>
      <c r="BV4" s="40">
        <v>1</v>
      </c>
      <c r="BW4" s="40">
        <v>2</v>
      </c>
      <c r="BX4" s="39">
        <v>3</v>
      </c>
      <c r="BY4" s="39">
        <f t="shared" ref="BY4" si="16">BX4+1</f>
        <v>4</v>
      </c>
      <c r="BZ4" s="40">
        <v>1</v>
      </c>
      <c r="CA4" s="40">
        <v>2</v>
      </c>
      <c r="CB4" s="39">
        <v>3</v>
      </c>
      <c r="CC4" s="39">
        <f t="shared" ref="CC4" si="17">CB4+1</f>
        <v>4</v>
      </c>
      <c r="CD4" s="14">
        <v>1</v>
      </c>
      <c r="CE4" s="14">
        <v>2</v>
      </c>
      <c r="CF4" s="15">
        <v>3</v>
      </c>
      <c r="CG4" s="15">
        <f t="shared" ref="CG4" si="18">CF4+1</f>
        <v>4</v>
      </c>
      <c r="CH4" s="14">
        <v>1</v>
      </c>
      <c r="CI4" s="14">
        <v>2</v>
      </c>
      <c r="CJ4" s="15">
        <v>3</v>
      </c>
      <c r="CK4" s="15">
        <f t="shared" ref="CK4" si="19">CJ4+1</f>
        <v>4</v>
      </c>
      <c r="CL4" s="14">
        <v>1</v>
      </c>
      <c r="CM4" s="14">
        <v>2</v>
      </c>
      <c r="CN4" s="15">
        <v>3</v>
      </c>
      <c r="CO4" s="15">
        <f t="shared" ref="CO4" si="20">CN4+1</f>
        <v>4</v>
      </c>
      <c r="CP4" s="14">
        <v>1</v>
      </c>
      <c r="CQ4" s="14">
        <v>2</v>
      </c>
      <c r="CR4" s="15">
        <v>3</v>
      </c>
      <c r="CS4" s="15">
        <f t="shared" ref="CS4" si="21">CR4+1</f>
        <v>4</v>
      </c>
      <c r="CT4" s="14">
        <v>1</v>
      </c>
      <c r="CU4" s="14">
        <v>2</v>
      </c>
      <c r="CV4" s="15">
        <v>3</v>
      </c>
      <c r="CW4" s="15">
        <f t="shared" ref="CW4" si="22">CV4+1</f>
        <v>4</v>
      </c>
      <c r="CX4" s="14">
        <v>1</v>
      </c>
      <c r="CY4" s="14">
        <v>2</v>
      </c>
      <c r="CZ4" s="15">
        <v>3</v>
      </c>
      <c r="DA4" s="15">
        <f t="shared" ref="DA4" si="23">CZ4+1</f>
        <v>4</v>
      </c>
      <c r="DB4" s="15">
        <v>1</v>
      </c>
      <c r="DC4" s="15">
        <v>2</v>
      </c>
      <c r="DD4" s="15">
        <v>3</v>
      </c>
      <c r="DE4" s="15">
        <f t="shared" ref="DE4" si="24">DD4+1</f>
        <v>4</v>
      </c>
      <c r="DF4" s="40">
        <v>1</v>
      </c>
      <c r="DG4" s="40">
        <v>2</v>
      </c>
      <c r="DH4" s="39">
        <v>3</v>
      </c>
      <c r="DI4" s="41">
        <f t="shared" ref="DI4" si="25">DH4+1</f>
        <v>4</v>
      </c>
    </row>
    <row r="5" spans="1:113" ht="24" customHeight="1" x14ac:dyDescent="0.25">
      <c r="A5" s="20">
        <v>1</v>
      </c>
      <c r="B5" s="6" t="s">
        <v>87</v>
      </c>
      <c r="C5" s="7" t="s">
        <v>19</v>
      </c>
      <c r="D5" s="7">
        <v>1</v>
      </c>
      <c r="E5" s="21"/>
      <c r="F5" s="21"/>
      <c r="G5" s="7"/>
      <c r="H5" s="27"/>
      <c r="I5" s="28"/>
      <c r="J5" s="22"/>
      <c r="K5" s="21"/>
      <c r="L5" s="21"/>
      <c r="M5" s="21"/>
      <c r="N5" s="43"/>
      <c r="O5" s="43"/>
      <c r="P5" s="43"/>
      <c r="Q5" s="59"/>
      <c r="R5" s="78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6"/>
      <c r="BG5" s="26"/>
      <c r="BH5" s="26"/>
      <c r="BI5" s="26"/>
      <c r="BJ5" s="43"/>
      <c r="BK5" s="44"/>
      <c r="BL5" s="44"/>
      <c r="BM5" s="59"/>
      <c r="BN5" s="4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46"/>
      <c r="DG5" s="46"/>
      <c r="DH5" s="46"/>
      <c r="DI5" s="112"/>
    </row>
    <row r="6" spans="1:113" ht="24" customHeight="1" x14ac:dyDescent="0.25">
      <c r="A6" s="9" t="s">
        <v>20</v>
      </c>
      <c r="B6" s="4" t="s">
        <v>21</v>
      </c>
      <c r="C6" s="2" t="s">
        <v>19</v>
      </c>
      <c r="D6" s="2">
        <v>1</v>
      </c>
      <c r="E6" s="1"/>
      <c r="F6" s="1"/>
      <c r="G6" s="2"/>
      <c r="H6" s="68" t="s">
        <v>85</v>
      </c>
      <c r="I6" s="69">
        <v>45169</v>
      </c>
      <c r="J6" s="33"/>
      <c r="K6" s="34"/>
      <c r="L6" s="76"/>
      <c r="M6" s="76"/>
      <c r="N6" s="60"/>
      <c r="O6" s="60"/>
      <c r="P6" s="60"/>
      <c r="Q6" s="61"/>
      <c r="R6" s="79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76"/>
      <c r="BI6" s="76"/>
      <c r="BJ6" s="47"/>
      <c r="BK6" s="48"/>
      <c r="BL6" s="48"/>
      <c r="BM6" s="62"/>
      <c r="BN6" s="49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83"/>
      <c r="CE6" s="83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83"/>
      <c r="DE6" s="83"/>
      <c r="DF6" s="50"/>
      <c r="DG6" s="50"/>
      <c r="DH6" s="50"/>
      <c r="DI6" s="65"/>
    </row>
    <row r="7" spans="1:113" ht="24" customHeight="1" x14ac:dyDescent="0.25">
      <c r="A7" s="20">
        <v>2</v>
      </c>
      <c r="B7" s="6" t="s">
        <v>88</v>
      </c>
      <c r="C7" s="7" t="s">
        <v>19</v>
      </c>
      <c r="D7" s="7">
        <v>1</v>
      </c>
      <c r="E7" s="7"/>
      <c r="F7" s="7"/>
      <c r="G7" s="7"/>
      <c r="H7" s="7"/>
      <c r="I7" s="29"/>
      <c r="J7" s="22"/>
      <c r="K7" s="21"/>
      <c r="L7" s="21"/>
      <c r="M7" s="21"/>
      <c r="N7" s="43"/>
      <c r="O7" s="43"/>
      <c r="P7" s="43"/>
      <c r="Q7" s="59"/>
      <c r="R7" s="78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43"/>
      <c r="BK7" s="44"/>
      <c r="BL7" s="44"/>
      <c r="BM7" s="59"/>
      <c r="BN7" s="51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52"/>
      <c r="DG7" s="52"/>
      <c r="DH7" s="52"/>
      <c r="DI7" s="66"/>
    </row>
    <row r="8" spans="1:113" ht="24" customHeight="1" x14ac:dyDescent="0.25">
      <c r="A8" s="9" t="s">
        <v>22</v>
      </c>
      <c r="B8" s="4" t="s">
        <v>23</v>
      </c>
      <c r="C8" s="2" t="s">
        <v>19</v>
      </c>
      <c r="D8" s="2">
        <v>1</v>
      </c>
      <c r="E8" s="2"/>
      <c r="F8" s="2"/>
      <c r="G8" s="2">
        <f>I8-H8</f>
        <v>30</v>
      </c>
      <c r="H8" s="35">
        <v>45031</v>
      </c>
      <c r="I8" s="36">
        <v>45061</v>
      </c>
      <c r="J8" s="23"/>
      <c r="K8" s="1"/>
      <c r="L8" s="76"/>
      <c r="M8" s="76"/>
      <c r="N8" s="47"/>
      <c r="O8" s="47"/>
      <c r="P8" s="47"/>
      <c r="Q8" s="62"/>
      <c r="R8" s="80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60"/>
      <c r="AG8" s="60"/>
      <c r="AH8" s="37"/>
      <c r="AI8" s="37"/>
      <c r="AJ8" s="34"/>
      <c r="AK8" s="34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76"/>
      <c r="BI8" s="76"/>
      <c r="BJ8" s="47"/>
      <c r="BK8" s="48"/>
      <c r="BL8" s="48"/>
      <c r="BM8" s="62"/>
      <c r="BN8" s="49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83"/>
      <c r="CE8" s="83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83"/>
      <c r="DE8" s="83"/>
      <c r="DF8" s="50"/>
      <c r="DG8" s="50"/>
      <c r="DH8" s="50"/>
      <c r="DI8" s="65"/>
    </row>
    <row r="9" spans="1:113" ht="24" customHeight="1" x14ac:dyDescent="0.25">
      <c r="A9" s="9" t="s">
        <v>24</v>
      </c>
      <c r="B9" s="4" t="s">
        <v>84</v>
      </c>
      <c r="C9" s="2" t="s">
        <v>19</v>
      </c>
      <c r="D9" s="2">
        <v>1</v>
      </c>
      <c r="E9" s="2"/>
      <c r="F9" s="2"/>
      <c r="G9" s="2">
        <f>I9-H9</f>
        <v>46</v>
      </c>
      <c r="H9" s="35">
        <v>45061</v>
      </c>
      <c r="I9" s="36">
        <v>45107</v>
      </c>
      <c r="J9" s="23"/>
      <c r="K9" s="1"/>
      <c r="L9" s="76"/>
      <c r="M9" s="76"/>
      <c r="N9" s="47"/>
      <c r="O9" s="47"/>
      <c r="P9" s="47"/>
      <c r="Q9" s="62"/>
      <c r="R9" s="80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34"/>
      <c r="AI9" s="34"/>
      <c r="AJ9" s="37"/>
      <c r="AK9" s="37"/>
      <c r="AL9" s="37"/>
      <c r="AM9" s="37"/>
      <c r="AN9" s="37"/>
      <c r="AO9" s="3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76"/>
      <c r="BI9" s="76"/>
      <c r="BJ9" s="47"/>
      <c r="BK9" s="48"/>
      <c r="BL9" s="48"/>
      <c r="BM9" s="62"/>
      <c r="BN9" s="49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83"/>
      <c r="CE9" s="83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83"/>
      <c r="DE9" s="83"/>
      <c r="DF9" s="50"/>
      <c r="DG9" s="50"/>
      <c r="DH9" s="50"/>
      <c r="DI9" s="65"/>
    </row>
    <row r="10" spans="1:113" ht="24" customHeight="1" x14ac:dyDescent="0.25">
      <c r="A10" s="9" t="s">
        <v>25</v>
      </c>
      <c r="B10" s="4" t="s">
        <v>26</v>
      </c>
      <c r="C10" s="2" t="s">
        <v>19</v>
      </c>
      <c r="D10" s="2">
        <v>1</v>
      </c>
      <c r="E10" s="2">
        <v>25826.653749999998</v>
      </c>
      <c r="F10" s="2"/>
      <c r="G10" s="97">
        <f>I10-H10-90</f>
        <v>460</v>
      </c>
      <c r="H10" s="98">
        <f>H9</f>
        <v>45061</v>
      </c>
      <c r="I10" s="99">
        <v>45611</v>
      </c>
      <c r="J10" s="23"/>
      <c r="K10" s="1"/>
      <c r="L10" s="76"/>
      <c r="M10" s="76"/>
      <c r="N10" s="47"/>
      <c r="O10" s="47"/>
      <c r="P10" s="47"/>
      <c r="Q10" s="62"/>
      <c r="R10" s="80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34"/>
      <c r="AI10" s="34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8"/>
      <c r="BK10" s="109"/>
      <c r="BL10" s="109"/>
      <c r="BM10" s="110"/>
      <c r="BN10" s="49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111"/>
      <c r="CA10" s="111"/>
      <c r="CB10" s="111"/>
      <c r="CC10" s="111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32"/>
      <c r="DE10" s="32"/>
      <c r="DF10" s="50"/>
      <c r="DG10" s="50"/>
      <c r="DH10" s="50"/>
      <c r="DI10" s="65"/>
    </row>
    <row r="11" spans="1:113" ht="24" customHeight="1" x14ac:dyDescent="0.25">
      <c r="A11" s="70" t="s">
        <v>27</v>
      </c>
      <c r="B11" s="71" t="s">
        <v>28</v>
      </c>
      <c r="C11" s="74" t="s">
        <v>19</v>
      </c>
      <c r="D11" s="74">
        <v>1</v>
      </c>
      <c r="E11" s="74">
        <v>10115.605000000001</v>
      </c>
      <c r="F11" s="74">
        <v>70</v>
      </c>
      <c r="G11" s="2">
        <f>I11-H11</f>
        <v>152</v>
      </c>
      <c r="H11" s="88">
        <v>45413</v>
      </c>
      <c r="I11" s="89">
        <v>45565</v>
      </c>
      <c r="J11" s="24"/>
      <c r="K11" s="3"/>
      <c r="L11" s="77"/>
      <c r="M11" s="77"/>
      <c r="N11" s="53"/>
      <c r="O11" s="53"/>
      <c r="P11" s="53"/>
      <c r="Q11" s="63"/>
      <c r="R11" s="81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77"/>
      <c r="AI11" s="77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7"/>
      <c r="BI11" s="77"/>
      <c r="BJ11" s="53"/>
      <c r="BK11" s="54"/>
      <c r="BL11" s="54"/>
      <c r="BM11" s="63"/>
      <c r="BN11" s="49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32"/>
      <c r="CY11" s="32"/>
      <c r="CZ11" s="32"/>
      <c r="DA11" s="32"/>
      <c r="DB11" s="32"/>
      <c r="DC11" s="32"/>
      <c r="DD11" s="32"/>
      <c r="DE11" s="32"/>
      <c r="DF11" s="50"/>
      <c r="DG11" s="50"/>
      <c r="DH11" s="50"/>
      <c r="DI11" s="65"/>
    </row>
    <row r="12" spans="1:113" ht="24" customHeight="1" x14ac:dyDescent="0.25">
      <c r="A12" s="70" t="s">
        <v>29</v>
      </c>
      <c r="B12" s="71" t="s">
        <v>30</v>
      </c>
      <c r="C12" s="74" t="s">
        <v>19</v>
      </c>
      <c r="D12" s="74">
        <v>1</v>
      </c>
      <c r="E12" s="74">
        <v>8504.1549999999988</v>
      </c>
      <c r="F12" s="74">
        <v>40</v>
      </c>
      <c r="G12" s="2">
        <f>I12-H12-90</f>
        <v>229</v>
      </c>
      <c r="H12" s="88">
        <v>45108</v>
      </c>
      <c r="I12" s="89">
        <v>45427</v>
      </c>
      <c r="J12" s="24"/>
      <c r="K12" s="3"/>
      <c r="L12" s="77"/>
      <c r="M12" s="77"/>
      <c r="N12" s="53"/>
      <c r="O12" s="53"/>
      <c r="P12" s="53"/>
      <c r="Q12" s="63"/>
      <c r="R12" s="81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93"/>
      <c r="AI12" s="93"/>
      <c r="AJ12" s="93"/>
      <c r="AK12" s="93"/>
      <c r="AL12" s="93"/>
      <c r="AM12" s="93"/>
      <c r="AN12" s="93"/>
      <c r="AO12" s="93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103"/>
      <c r="BK12" s="104"/>
      <c r="BL12" s="104"/>
      <c r="BM12" s="105"/>
      <c r="BN12" s="49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106"/>
      <c r="CA12" s="106"/>
      <c r="CB12" s="106"/>
      <c r="CC12" s="106"/>
      <c r="CD12" s="85"/>
      <c r="CE12" s="85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17"/>
      <c r="CY12" s="17"/>
      <c r="CZ12" s="17"/>
      <c r="DA12" s="17"/>
      <c r="DB12" s="17"/>
      <c r="DC12" s="17"/>
      <c r="DD12" s="83"/>
      <c r="DE12" s="83"/>
      <c r="DF12" s="50"/>
      <c r="DG12" s="50"/>
      <c r="DH12" s="50"/>
      <c r="DI12" s="65"/>
    </row>
    <row r="13" spans="1:113" ht="24" customHeight="1" x14ac:dyDescent="0.25">
      <c r="A13" s="70" t="s">
        <v>31</v>
      </c>
      <c r="B13" s="71" t="s">
        <v>32</v>
      </c>
      <c r="C13" s="74" t="s">
        <v>19</v>
      </c>
      <c r="D13" s="74">
        <v>1</v>
      </c>
      <c r="E13" s="74">
        <v>1343.66</v>
      </c>
      <c r="F13" s="74">
        <v>10</v>
      </c>
      <c r="G13" s="2">
        <f t="shared" ref="G13:G37" si="26">I13-H13</f>
        <v>153</v>
      </c>
      <c r="H13" s="88">
        <v>45427</v>
      </c>
      <c r="I13" s="89">
        <v>45580</v>
      </c>
      <c r="J13" s="24"/>
      <c r="K13" s="3"/>
      <c r="L13" s="77"/>
      <c r="M13" s="77"/>
      <c r="N13" s="53"/>
      <c r="O13" s="53"/>
      <c r="P13" s="53"/>
      <c r="Q13" s="63"/>
      <c r="R13" s="81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77"/>
      <c r="AI13" s="77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77"/>
      <c r="BI13" s="77"/>
      <c r="BJ13" s="53"/>
      <c r="BK13" s="54"/>
      <c r="BL13" s="54"/>
      <c r="BM13" s="63"/>
      <c r="BN13" s="49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83"/>
      <c r="CE13" s="83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32"/>
      <c r="DA13" s="32"/>
      <c r="DB13" s="32"/>
      <c r="DC13" s="17"/>
      <c r="DD13" s="17"/>
      <c r="DE13" s="17"/>
      <c r="DF13" s="50"/>
      <c r="DG13" s="50"/>
      <c r="DH13" s="50"/>
      <c r="DI13" s="65"/>
    </row>
    <row r="14" spans="1:113" ht="24" customHeight="1" x14ac:dyDescent="0.25">
      <c r="A14" s="70" t="s">
        <v>33</v>
      </c>
      <c r="B14" s="71" t="s">
        <v>34</v>
      </c>
      <c r="C14" s="74" t="s">
        <v>19</v>
      </c>
      <c r="D14" s="74">
        <v>1</v>
      </c>
      <c r="E14" s="74">
        <v>287.10125000000005</v>
      </c>
      <c r="F14" s="74">
        <v>5</v>
      </c>
      <c r="G14" s="2">
        <f t="shared" si="26"/>
        <v>61</v>
      </c>
      <c r="H14" s="89">
        <v>45427</v>
      </c>
      <c r="I14" s="89">
        <v>45488</v>
      </c>
      <c r="J14" s="24"/>
      <c r="K14" s="3"/>
      <c r="L14" s="77"/>
      <c r="M14" s="77"/>
      <c r="N14" s="53"/>
      <c r="O14" s="53"/>
      <c r="P14" s="53"/>
      <c r="Q14" s="63"/>
      <c r="R14" s="81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7"/>
      <c r="AI14" s="7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77"/>
      <c r="BI14" s="77"/>
      <c r="BJ14" s="53"/>
      <c r="BK14" s="54"/>
      <c r="BL14" s="54"/>
      <c r="BM14" s="63"/>
      <c r="BN14" s="49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83"/>
      <c r="CE14" s="83"/>
      <c r="CF14" s="85"/>
      <c r="CG14" s="85"/>
      <c r="CH14" s="85"/>
      <c r="CI14" s="85"/>
      <c r="CJ14" s="85"/>
      <c r="CK14" s="85"/>
      <c r="CL14" s="85"/>
      <c r="CM14" s="85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50"/>
      <c r="DG14" s="50"/>
      <c r="DH14" s="50"/>
      <c r="DI14" s="65"/>
    </row>
    <row r="15" spans="1:113" ht="24" customHeight="1" x14ac:dyDescent="0.25">
      <c r="A15" s="70" t="s">
        <v>35</v>
      </c>
      <c r="B15" s="71" t="s">
        <v>36</v>
      </c>
      <c r="C15" s="74" t="s">
        <v>19</v>
      </c>
      <c r="D15" s="74">
        <v>1</v>
      </c>
      <c r="E15" s="74">
        <v>267.47624999999999</v>
      </c>
      <c r="F15" s="74">
        <v>5</v>
      </c>
      <c r="G15" s="2">
        <f t="shared" si="26"/>
        <v>61</v>
      </c>
      <c r="H15" s="89">
        <v>45427</v>
      </c>
      <c r="I15" s="89">
        <v>45488</v>
      </c>
      <c r="J15" s="24"/>
      <c r="K15" s="3"/>
      <c r="L15" s="77"/>
      <c r="M15" s="77"/>
      <c r="N15" s="53"/>
      <c r="O15" s="53"/>
      <c r="P15" s="53"/>
      <c r="Q15" s="63"/>
      <c r="R15" s="81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7"/>
      <c r="AI15" s="7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77"/>
      <c r="BI15" s="77"/>
      <c r="BJ15" s="53"/>
      <c r="BK15" s="54"/>
      <c r="BL15" s="54"/>
      <c r="BM15" s="63"/>
      <c r="BN15" s="49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83"/>
      <c r="CE15" s="83"/>
      <c r="CF15" s="85"/>
      <c r="CG15" s="85"/>
      <c r="CH15" s="85"/>
      <c r="CI15" s="85"/>
      <c r="CJ15" s="85"/>
      <c r="CK15" s="85"/>
      <c r="CL15" s="85"/>
      <c r="CM15" s="85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50"/>
      <c r="DG15" s="50"/>
      <c r="DH15" s="50"/>
      <c r="DI15" s="65"/>
    </row>
    <row r="16" spans="1:113" ht="24" customHeight="1" x14ac:dyDescent="0.25">
      <c r="A16" s="70" t="s">
        <v>37</v>
      </c>
      <c r="B16" s="71" t="s">
        <v>38</v>
      </c>
      <c r="C16" s="74" t="s">
        <v>19</v>
      </c>
      <c r="D16" s="74">
        <v>1</v>
      </c>
      <c r="E16" s="74">
        <v>202.53750000000002</v>
      </c>
      <c r="F16" s="74">
        <v>4</v>
      </c>
      <c r="G16" s="2">
        <f t="shared" si="26"/>
        <v>61</v>
      </c>
      <c r="H16" s="89">
        <v>45427</v>
      </c>
      <c r="I16" s="89">
        <v>45488</v>
      </c>
      <c r="J16" s="24"/>
      <c r="K16" s="3"/>
      <c r="L16" s="77"/>
      <c r="M16" s="77"/>
      <c r="N16" s="53"/>
      <c r="O16" s="53"/>
      <c r="P16" s="53"/>
      <c r="Q16" s="63"/>
      <c r="R16" s="81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77"/>
      <c r="AI16" s="7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77"/>
      <c r="BI16" s="77"/>
      <c r="BJ16" s="53"/>
      <c r="BK16" s="54"/>
      <c r="BL16" s="54"/>
      <c r="BM16" s="63"/>
      <c r="BN16" s="49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83"/>
      <c r="CE16" s="83"/>
      <c r="CF16" s="85"/>
      <c r="CG16" s="85"/>
      <c r="CH16" s="85"/>
      <c r="CI16" s="85"/>
      <c r="CJ16" s="85"/>
      <c r="CK16" s="85"/>
      <c r="CL16" s="85"/>
      <c r="CM16" s="85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32"/>
      <c r="DA16" s="32"/>
      <c r="DB16" s="32"/>
      <c r="DC16" s="32"/>
      <c r="DD16" s="17"/>
      <c r="DE16" s="17"/>
      <c r="DF16" s="50"/>
      <c r="DG16" s="50"/>
      <c r="DH16" s="50"/>
      <c r="DI16" s="65"/>
    </row>
    <row r="17" spans="1:113" ht="24" customHeight="1" x14ac:dyDescent="0.25">
      <c r="A17" s="70" t="s">
        <v>39</v>
      </c>
      <c r="B17" s="71" t="s">
        <v>40</v>
      </c>
      <c r="C17" s="74" t="s">
        <v>19</v>
      </c>
      <c r="D17" s="74">
        <v>1</v>
      </c>
      <c r="E17" s="74">
        <v>1376.4224999999999</v>
      </c>
      <c r="F17" s="74">
        <v>12</v>
      </c>
      <c r="G17" s="2">
        <f t="shared" si="26"/>
        <v>138</v>
      </c>
      <c r="H17" s="89">
        <v>45427</v>
      </c>
      <c r="I17" s="89">
        <v>45565</v>
      </c>
      <c r="J17" s="24"/>
      <c r="K17" s="3"/>
      <c r="L17" s="77"/>
      <c r="M17" s="77"/>
      <c r="N17" s="53"/>
      <c r="O17" s="53"/>
      <c r="P17" s="53"/>
      <c r="Q17" s="63"/>
      <c r="R17" s="81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77"/>
      <c r="AI17" s="7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77"/>
      <c r="BI17" s="77"/>
      <c r="BJ17" s="53"/>
      <c r="BK17" s="54"/>
      <c r="BL17" s="54"/>
      <c r="BM17" s="63"/>
      <c r="BN17" s="49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83"/>
      <c r="CE17" s="83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17"/>
      <c r="CY17" s="17"/>
      <c r="CZ17" s="32"/>
      <c r="DA17" s="32"/>
      <c r="DB17" s="32"/>
      <c r="DC17" s="32"/>
      <c r="DD17" s="17"/>
      <c r="DE17" s="17"/>
      <c r="DF17" s="50"/>
      <c r="DG17" s="50"/>
      <c r="DH17" s="50"/>
      <c r="DI17" s="65"/>
    </row>
    <row r="18" spans="1:113" ht="24" customHeight="1" x14ac:dyDescent="0.25">
      <c r="A18" s="70" t="s">
        <v>41</v>
      </c>
      <c r="B18" s="71" t="s">
        <v>42</v>
      </c>
      <c r="C18" s="74" t="s">
        <v>19</v>
      </c>
      <c r="D18" s="74">
        <v>1</v>
      </c>
      <c r="E18" s="74">
        <v>2049.2224999999999</v>
      </c>
      <c r="F18" s="74">
        <v>15</v>
      </c>
      <c r="G18" s="2">
        <f t="shared" si="26"/>
        <v>138</v>
      </c>
      <c r="H18" s="89">
        <v>45427</v>
      </c>
      <c r="I18" s="89">
        <v>45565</v>
      </c>
      <c r="J18" s="24"/>
      <c r="K18" s="3"/>
      <c r="L18" s="77"/>
      <c r="M18" s="77"/>
      <c r="N18" s="53"/>
      <c r="O18" s="53"/>
      <c r="P18" s="53"/>
      <c r="Q18" s="63"/>
      <c r="R18" s="81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77"/>
      <c r="AI18" s="7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77"/>
      <c r="BI18" s="77"/>
      <c r="BJ18" s="53"/>
      <c r="BK18" s="54"/>
      <c r="BL18" s="54"/>
      <c r="BM18" s="63"/>
      <c r="BN18" s="49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83"/>
      <c r="CE18" s="83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17"/>
      <c r="CY18" s="17"/>
      <c r="CZ18" s="32"/>
      <c r="DA18" s="32"/>
      <c r="DB18" s="32"/>
      <c r="DC18" s="32"/>
      <c r="DD18" s="32"/>
      <c r="DE18" s="32"/>
      <c r="DF18" s="50"/>
      <c r="DG18" s="50"/>
      <c r="DH18" s="50"/>
      <c r="DI18" s="65"/>
    </row>
    <row r="19" spans="1:113" ht="24" customHeight="1" x14ac:dyDescent="0.25">
      <c r="A19" s="70" t="s">
        <v>43</v>
      </c>
      <c r="B19" s="71" t="s">
        <v>44</v>
      </c>
      <c r="C19" s="74" t="s">
        <v>19</v>
      </c>
      <c r="D19" s="74">
        <v>1</v>
      </c>
      <c r="E19" s="74">
        <v>26.253749999999997</v>
      </c>
      <c r="F19" s="74">
        <v>2</v>
      </c>
      <c r="G19" s="2">
        <f t="shared" si="26"/>
        <v>39</v>
      </c>
      <c r="H19" s="89">
        <v>45427</v>
      </c>
      <c r="I19" s="89">
        <v>45466</v>
      </c>
      <c r="J19" s="24"/>
      <c r="K19" s="3"/>
      <c r="L19" s="77"/>
      <c r="M19" s="77"/>
      <c r="N19" s="53"/>
      <c r="O19" s="53"/>
      <c r="P19" s="53"/>
      <c r="Q19" s="63"/>
      <c r="R19" s="81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77"/>
      <c r="AI19" s="7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77"/>
      <c r="BI19" s="77"/>
      <c r="BJ19" s="53"/>
      <c r="BK19" s="54"/>
      <c r="BL19" s="54"/>
      <c r="BM19" s="63"/>
      <c r="BN19" s="49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83"/>
      <c r="CE19" s="83"/>
      <c r="CF19" s="85"/>
      <c r="CG19" s="85"/>
      <c r="CH19" s="85"/>
      <c r="CI19" s="85"/>
      <c r="CJ19" s="85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50"/>
      <c r="DG19" s="50"/>
      <c r="DH19" s="50"/>
      <c r="DI19" s="65"/>
    </row>
    <row r="20" spans="1:113" ht="24" customHeight="1" x14ac:dyDescent="0.25">
      <c r="A20" s="70" t="s">
        <v>45</v>
      </c>
      <c r="B20" s="71" t="s">
        <v>46</v>
      </c>
      <c r="C20" s="74" t="s">
        <v>19</v>
      </c>
      <c r="D20" s="74">
        <v>1</v>
      </c>
      <c r="E20" s="74">
        <v>160.36874999999998</v>
      </c>
      <c r="F20" s="74">
        <v>6</v>
      </c>
      <c r="G20" s="2">
        <f t="shared" si="26"/>
        <v>39</v>
      </c>
      <c r="H20" s="89">
        <v>45427</v>
      </c>
      <c r="I20" s="89">
        <v>45466</v>
      </c>
      <c r="J20" s="24"/>
      <c r="K20" s="3"/>
      <c r="L20" s="77"/>
      <c r="M20" s="77"/>
      <c r="N20" s="53"/>
      <c r="O20" s="53"/>
      <c r="P20" s="53"/>
      <c r="Q20" s="63"/>
      <c r="R20" s="81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77"/>
      <c r="AI20" s="7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77"/>
      <c r="BI20" s="77"/>
      <c r="BJ20" s="53"/>
      <c r="BK20" s="54"/>
      <c r="BL20" s="54"/>
      <c r="BM20" s="63"/>
      <c r="BN20" s="49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83"/>
      <c r="CE20" s="83"/>
      <c r="CF20" s="85"/>
      <c r="CG20" s="85"/>
      <c r="CH20" s="85"/>
      <c r="CI20" s="85"/>
      <c r="CJ20" s="85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50"/>
      <c r="DG20" s="50"/>
      <c r="DH20" s="50"/>
      <c r="DI20" s="65"/>
    </row>
    <row r="21" spans="1:113" ht="24" customHeight="1" x14ac:dyDescent="0.25">
      <c r="A21" s="70" t="s">
        <v>47</v>
      </c>
      <c r="B21" s="71" t="s">
        <v>48</v>
      </c>
      <c r="C21" s="74" t="s">
        <v>19</v>
      </c>
      <c r="D21" s="74">
        <v>1</v>
      </c>
      <c r="E21" s="74">
        <v>11.383750000000001</v>
      </c>
      <c r="F21" s="74">
        <v>3</v>
      </c>
      <c r="G21" s="2">
        <f t="shared" si="26"/>
        <v>20</v>
      </c>
      <c r="H21" s="88">
        <v>45458</v>
      </c>
      <c r="I21" s="89">
        <v>45478</v>
      </c>
      <c r="J21" s="24"/>
      <c r="K21" s="3"/>
      <c r="L21" s="77"/>
      <c r="M21" s="77"/>
      <c r="N21" s="53"/>
      <c r="O21" s="53"/>
      <c r="P21" s="53"/>
      <c r="Q21" s="63"/>
      <c r="R21" s="81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77"/>
      <c r="AI21" s="7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77"/>
      <c r="BI21" s="77"/>
      <c r="BJ21" s="53"/>
      <c r="BK21" s="54"/>
      <c r="BL21" s="54"/>
      <c r="BM21" s="63"/>
      <c r="BN21" s="49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83"/>
      <c r="CE21" s="83"/>
      <c r="CF21" s="17"/>
      <c r="CG21" s="17"/>
      <c r="CH21" s="83"/>
      <c r="CI21" s="83"/>
      <c r="CJ21" s="85"/>
      <c r="CK21" s="85"/>
      <c r="CL21" s="102"/>
      <c r="CM21" s="17"/>
      <c r="CN21" s="17"/>
      <c r="CO21" s="32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50"/>
      <c r="DG21" s="50"/>
      <c r="DH21" s="50"/>
      <c r="DI21" s="65"/>
    </row>
    <row r="22" spans="1:113" ht="24" customHeight="1" x14ac:dyDescent="0.25">
      <c r="A22" s="70" t="s">
        <v>49</v>
      </c>
      <c r="B22" s="71" t="s">
        <v>50</v>
      </c>
      <c r="C22" s="74" t="s">
        <v>19</v>
      </c>
      <c r="D22" s="74">
        <v>1</v>
      </c>
      <c r="E22" s="74">
        <v>3.7450000000000001</v>
      </c>
      <c r="F22" s="74">
        <v>2</v>
      </c>
      <c r="G22" s="2">
        <f t="shared" si="26"/>
        <v>29</v>
      </c>
      <c r="H22" s="88">
        <v>45566</v>
      </c>
      <c r="I22" s="89">
        <v>45595</v>
      </c>
      <c r="J22" s="24"/>
      <c r="K22" s="3"/>
      <c r="L22" s="77"/>
      <c r="M22" s="77"/>
      <c r="N22" s="53"/>
      <c r="O22" s="53"/>
      <c r="P22" s="53"/>
      <c r="Q22" s="63"/>
      <c r="R22" s="81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77"/>
      <c r="AI22" s="7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77"/>
      <c r="BI22" s="77"/>
      <c r="BJ22" s="53"/>
      <c r="BK22" s="54"/>
      <c r="BL22" s="54"/>
      <c r="BM22" s="63"/>
      <c r="BN22" s="49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83"/>
      <c r="CE22" s="83"/>
      <c r="CF22" s="17"/>
      <c r="CG22" s="17"/>
      <c r="CH22" s="83"/>
      <c r="CI22" s="83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85"/>
      <c r="CY22" s="85"/>
      <c r="CZ22" s="85"/>
      <c r="DA22" s="85"/>
      <c r="DB22" s="17"/>
      <c r="DC22" s="17"/>
      <c r="DD22" s="17"/>
      <c r="DE22" s="17"/>
      <c r="DF22" s="50"/>
      <c r="DG22" s="50"/>
      <c r="DH22" s="50"/>
      <c r="DI22" s="65"/>
    </row>
    <row r="23" spans="1:113" ht="24" customHeight="1" x14ac:dyDescent="0.25">
      <c r="A23" s="70" t="s">
        <v>51</v>
      </c>
      <c r="B23" s="71" t="s">
        <v>52</v>
      </c>
      <c r="C23" s="74" t="s">
        <v>19</v>
      </c>
      <c r="D23" s="74">
        <v>1</v>
      </c>
      <c r="E23" s="74">
        <v>864.38124999999991</v>
      </c>
      <c r="F23" s="74">
        <v>15</v>
      </c>
      <c r="G23" s="2">
        <f t="shared" si="26"/>
        <v>168</v>
      </c>
      <c r="H23" s="88">
        <v>45427</v>
      </c>
      <c r="I23" s="89">
        <v>45595</v>
      </c>
      <c r="J23" s="24"/>
      <c r="K23" s="3"/>
      <c r="L23" s="77"/>
      <c r="M23" s="77"/>
      <c r="N23" s="53"/>
      <c r="O23" s="53"/>
      <c r="P23" s="53"/>
      <c r="Q23" s="63"/>
      <c r="R23" s="81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77"/>
      <c r="AI23" s="77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77"/>
      <c r="BI23" s="77"/>
      <c r="BJ23" s="53"/>
      <c r="BK23" s="54"/>
      <c r="BL23" s="54"/>
      <c r="BM23" s="63"/>
      <c r="BN23" s="49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83"/>
      <c r="CE23" s="83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17"/>
      <c r="DC23" s="17"/>
      <c r="DD23" s="17"/>
      <c r="DE23" s="17"/>
      <c r="DF23" s="50"/>
      <c r="DG23" s="50"/>
      <c r="DH23" s="50"/>
      <c r="DI23" s="65"/>
    </row>
    <row r="24" spans="1:113" ht="24" customHeight="1" x14ac:dyDescent="0.25">
      <c r="A24" s="70" t="s">
        <v>53</v>
      </c>
      <c r="B24" s="71" t="s">
        <v>54</v>
      </c>
      <c r="C24" s="74" t="s">
        <v>19</v>
      </c>
      <c r="D24" s="74">
        <v>1</v>
      </c>
      <c r="E24" s="74">
        <v>32.31</v>
      </c>
      <c r="F24" s="74">
        <v>2</v>
      </c>
      <c r="G24" s="2">
        <f t="shared" si="26"/>
        <v>138</v>
      </c>
      <c r="H24" s="88">
        <v>45427</v>
      </c>
      <c r="I24" s="89">
        <v>45565</v>
      </c>
      <c r="J24" s="24"/>
      <c r="K24" s="3"/>
      <c r="L24" s="77"/>
      <c r="M24" s="77"/>
      <c r="N24" s="53"/>
      <c r="O24" s="53"/>
      <c r="P24" s="53"/>
      <c r="Q24" s="63"/>
      <c r="R24" s="81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77"/>
      <c r="AI24" s="7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77"/>
      <c r="BI24" s="77"/>
      <c r="BJ24" s="53"/>
      <c r="BK24" s="54"/>
      <c r="BL24" s="54"/>
      <c r="BM24" s="63"/>
      <c r="BN24" s="49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83"/>
      <c r="CE24" s="83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17"/>
      <c r="CY24" s="17"/>
      <c r="CZ24" s="17"/>
      <c r="DA24" s="17"/>
      <c r="DB24" s="17"/>
      <c r="DC24" s="17"/>
      <c r="DD24" s="17"/>
      <c r="DE24" s="17"/>
      <c r="DF24" s="50"/>
      <c r="DG24" s="50"/>
      <c r="DH24" s="50"/>
      <c r="DI24" s="65"/>
    </row>
    <row r="25" spans="1:113" ht="24" customHeight="1" x14ac:dyDescent="0.25">
      <c r="A25" s="70" t="s">
        <v>55</v>
      </c>
      <c r="B25" s="71" t="s">
        <v>56</v>
      </c>
      <c r="C25" s="74" t="s">
        <v>19</v>
      </c>
      <c r="D25" s="74">
        <v>1</v>
      </c>
      <c r="E25" s="74">
        <v>231.49249999999998</v>
      </c>
      <c r="F25" s="74">
        <v>4</v>
      </c>
      <c r="G25" s="2">
        <f t="shared" si="26"/>
        <v>59</v>
      </c>
      <c r="H25" s="88">
        <v>45536</v>
      </c>
      <c r="I25" s="89">
        <v>45595</v>
      </c>
      <c r="J25" s="24"/>
      <c r="K25" s="3"/>
      <c r="L25" s="77"/>
      <c r="M25" s="77"/>
      <c r="N25" s="53"/>
      <c r="O25" s="53"/>
      <c r="P25" s="53"/>
      <c r="Q25" s="63"/>
      <c r="R25" s="81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77"/>
      <c r="AI25" s="7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77"/>
      <c r="BI25" s="77"/>
      <c r="BJ25" s="53"/>
      <c r="BK25" s="54"/>
      <c r="BL25" s="54"/>
      <c r="BM25" s="63"/>
      <c r="BN25" s="49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83"/>
      <c r="CE25" s="83"/>
      <c r="CF25" s="17"/>
      <c r="CG25" s="17"/>
      <c r="CH25" s="83"/>
      <c r="CI25" s="83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85"/>
      <c r="CU25" s="85"/>
      <c r="CV25" s="85"/>
      <c r="CW25" s="85"/>
      <c r="CX25" s="85"/>
      <c r="CY25" s="85"/>
      <c r="CZ25" s="85"/>
      <c r="DA25" s="85"/>
      <c r="DB25" s="17"/>
      <c r="DC25" s="17"/>
      <c r="DD25" s="17"/>
      <c r="DE25" s="17"/>
      <c r="DF25" s="50"/>
      <c r="DG25" s="50"/>
      <c r="DH25" s="50"/>
      <c r="DI25" s="65"/>
    </row>
    <row r="26" spans="1:113" ht="24" customHeight="1" x14ac:dyDescent="0.25">
      <c r="A26" s="70" t="s">
        <v>57</v>
      </c>
      <c r="B26" s="71" t="s">
        <v>58</v>
      </c>
      <c r="C26" s="74" t="s">
        <v>19</v>
      </c>
      <c r="D26" s="74">
        <v>1</v>
      </c>
      <c r="E26" s="74">
        <v>350.54</v>
      </c>
      <c r="F26" s="74">
        <v>6</v>
      </c>
      <c r="G26" s="2">
        <f t="shared" si="26"/>
        <v>60</v>
      </c>
      <c r="H26" s="88">
        <v>45474</v>
      </c>
      <c r="I26" s="89">
        <v>45534</v>
      </c>
      <c r="J26" s="24"/>
      <c r="K26" s="3"/>
      <c r="L26" s="77"/>
      <c r="M26" s="77"/>
      <c r="N26" s="53"/>
      <c r="O26" s="53"/>
      <c r="P26" s="53"/>
      <c r="Q26" s="63"/>
      <c r="R26" s="81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77"/>
      <c r="AI26" s="77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77"/>
      <c r="BI26" s="77"/>
      <c r="BJ26" s="53"/>
      <c r="BK26" s="54"/>
      <c r="BL26" s="54"/>
      <c r="BM26" s="63"/>
      <c r="BN26" s="49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83"/>
      <c r="CE26" s="83"/>
      <c r="CF26" s="17"/>
      <c r="CG26" s="17"/>
      <c r="CH26" s="83"/>
      <c r="CI26" s="83"/>
      <c r="CJ26" s="17"/>
      <c r="CK26" s="17"/>
      <c r="CL26" s="101"/>
      <c r="CM26" s="101"/>
      <c r="CN26" s="101"/>
      <c r="CO26" s="101"/>
      <c r="CP26" s="85"/>
      <c r="CQ26" s="85"/>
      <c r="CR26" s="85"/>
      <c r="CS26" s="85"/>
      <c r="CT26" s="32"/>
      <c r="CU26" s="32"/>
      <c r="CV26" s="32"/>
      <c r="CW26" s="32"/>
      <c r="CX26" s="17"/>
      <c r="CY26" s="17"/>
      <c r="CZ26" s="17"/>
      <c r="DA26" s="17"/>
      <c r="DB26" s="17"/>
      <c r="DC26" s="17"/>
      <c r="DD26" s="17"/>
      <c r="DE26" s="17"/>
      <c r="DF26" s="50"/>
      <c r="DG26" s="50"/>
      <c r="DH26" s="50"/>
      <c r="DI26" s="65"/>
    </row>
    <row r="27" spans="1:113" ht="24" customHeight="1" x14ac:dyDescent="0.25">
      <c r="A27" s="9" t="s">
        <v>59</v>
      </c>
      <c r="B27" s="4" t="s">
        <v>60</v>
      </c>
      <c r="C27" s="2" t="s">
        <v>19</v>
      </c>
      <c r="D27" s="2">
        <v>1</v>
      </c>
      <c r="E27" s="86">
        <v>42.693750000000001</v>
      </c>
      <c r="F27" s="94">
        <v>4</v>
      </c>
      <c r="G27" s="2">
        <f t="shared" si="26"/>
        <v>29</v>
      </c>
      <c r="H27" s="35">
        <v>45474</v>
      </c>
      <c r="I27" s="89">
        <v>45503</v>
      </c>
      <c r="J27" s="23"/>
      <c r="K27" s="1"/>
      <c r="L27" s="76"/>
      <c r="M27" s="76"/>
      <c r="N27" s="47"/>
      <c r="O27" s="47"/>
      <c r="P27" s="47"/>
      <c r="Q27" s="62"/>
      <c r="R27" s="8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76"/>
      <c r="AI27" s="7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76"/>
      <c r="BI27" s="76"/>
      <c r="BJ27" s="47"/>
      <c r="BK27" s="48"/>
      <c r="BL27" s="48"/>
      <c r="BM27" s="62"/>
      <c r="BN27" s="49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83"/>
      <c r="CE27" s="83"/>
      <c r="CF27" s="17"/>
      <c r="CG27" s="17"/>
      <c r="CH27" s="83"/>
      <c r="CI27" s="83"/>
      <c r="CJ27" s="17"/>
      <c r="CK27" s="17"/>
      <c r="CL27" s="85"/>
      <c r="CM27" s="85"/>
      <c r="CN27" s="85"/>
      <c r="CO27" s="85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50"/>
      <c r="DG27" s="50"/>
      <c r="DH27" s="50"/>
      <c r="DI27" s="65"/>
    </row>
    <row r="28" spans="1:113" ht="24" customHeight="1" x14ac:dyDescent="0.25">
      <c r="A28" s="9" t="s">
        <v>61</v>
      </c>
      <c r="B28" s="4" t="s">
        <v>62</v>
      </c>
      <c r="C28" s="2" t="s">
        <v>19</v>
      </c>
      <c r="D28" s="2">
        <v>1</v>
      </c>
      <c r="E28" s="86">
        <v>2.9512499999999999</v>
      </c>
      <c r="F28" s="94">
        <v>2</v>
      </c>
      <c r="G28" s="2">
        <f t="shared" si="26"/>
        <v>60</v>
      </c>
      <c r="H28" s="35">
        <v>45139</v>
      </c>
      <c r="I28" s="89">
        <v>45199</v>
      </c>
      <c r="J28" s="23"/>
      <c r="K28" s="1"/>
      <c r="L28" s="76"/>
      <c r="M28" s="76"/>
      <c r="N28" s="47"/>
      <c r="O28" s="47"/>
      <c r="P28" s="47"/>
      <c r="Q28" s="62"/>
      <c r="R28" s="80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76"/>
      <c r="AI28" s="7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37"/>
      <c r="AU28" s="37"/>
      <c r="AV28" s="37"/>
      <c r="AW28" s="37"/>
      <c r="AX28" s="37"/>
      <c r="AY28" s="37"/>
      <c r="AZ28" s="37"/>
      <c r="BA28" s="85"/>
      <c r="BB28" s="17"/>
      <c r="BC28" s="17"/>
      <c r="BD28" s="17"/>
      <c r="BE28" s="17"/>
      <c r="BF28" s="1"/>
      <c r="BG28" s="1"/>
      <c r="BH28" s="76"/>
      <c r="BI28" s="76"/>
      <c r="BJ28" s="47"/>
      <c r="BK28" s="48"/>
      <c r="BL28" s="48"/>
      <c r="BM28" s="62"/>
      <c r="BN28" s="49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83"/>
      <c r="CE28" s="83"/>
      <c r="CF28" s="17"/>
      <c r="CG28" s="17"/>
      <c r="CH28" s="83"/>
      <c r="CI28" s="83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85"/>
      <c r="CY28" s="17"/>
      <c r="CZ28" s="17"/>
      <c r="DA28" s="17"/>
      <c r="DB28" s="17"/>
      <c r="DC28" s="17"/>
      <c r="DD28" s="17"/>
      <c r="DE28" s="17"/>
      <c r="DF28" s="50"/>
      <c r="DG28" s="50"/>
      <c r="DH28" s="50"/>
      <c r="DI28" s="65"/>
    </row>
    <row r="29" spans="1:113" ht="24" customHeight="1" x14ac:dyDescent="0.25">
      <c r="A29" s="9" t="s">
        <v>63</v>
      </c>
      <c r="B29" s="4" t="s">
        <v>64</v>
      </c>
      <c r="C29" s="2" t="s">
        <v>19</v>
      </c>
      <c r="D29" s="2">
        <v>1</v>
      </c>
      <c r="E29" s="86">
        <v>9.84375</v>
      </c>
      <c r="F29" s="94">
        <v>2</v>
      </c>
      <c r="G29" s="2">
        <f t="shared" si="26"/>
        <v>60</v>
      </c>
      <c r="H29" s="35">
        <v>45139</v>
      </c>
      <c r="I29" s="89">
        <v>45199</v>
      </c>
      <c r="J29" s="23"/>
      <c r="K29" s="1"/>
      <c r="L29" s="76"/>
      <c r="M29" s="76"/>
      <c r="N29" s="47"/>
      <c r="O29" s="47"/>
      <c r="P29" s="47"/>
      <c r="Q29" s="62"/>
      <c r="R29" s="80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76"/>
      <c r="AI29" s="76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37"/>
      <c r="AU29" s="37"/>
      <c r="AV29" s="37"/>
      <c r="AW29" s="37"/>
      <c r="AX29" s="37"/>
      <c r="AY29" s="37"/>
      <c r="AZ29" s="37"/>
      <c r="BA29" s="85"/>
      <c r="BB29" s="17"/>
      <c r="BC29" s="17"/>
      <c r="BD29" s="17"/>
      <c r="BE29" s="17"/>
      <c r="BF29" s="1"/>
      <c r="BG29" s="1"/>
      <c r="BH29" s="76"/>
      <c r="BI29" s="76"/>
      <c r="BJ29" s="47"/>
      <c r="BK29" s="48"/>
      <c r="BL29" s="48"/>
      <c r="BM29" s="62"/>
      <c r="BN29" s="49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83"/>
      <c r="CE29" s="83"/>
      <c r="CF29" s="17"/>
      <c r="CG29" s="17"/>
      <c r="CH29" s="83"/>
      <c r="CI29" s="83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50"/>
      <c r="DG29" s="50"/>
      <c r="DH29" s="50"/>
      <c r="DI29" s="65"/>
    </row>
    <row r="30" spans="1:113" ht="24" customHeight="1" x14ac:dyDescent="0.25">
      <c r="A30" s="9" t="s">
        <v>65</v>
      </c>
      <c r="B30" s="4" t="s">
        <v>66</v>
      </c>
      <c r="C30" s="2" t="s">
        <v>19</v>
      </c>
      <c r="D30" s="2">
        <v>1</v>
      </c>
      <c r="E30" s="86">
        <v>96.613749999999996</v>
      </c>
      <c r="F30" s="94">
        <v>4</v>
      </c>
      <c r="G30" s="2">
        <f t="shared" si="26"/>
        <v>68</v>
      </c>
      <c r="H30" s="35">
        <v>45162</v>
      </c>
      <c r="I30" s="89">
        <v>45230</v>
      </c>
      <c r="J30" s="23"/>
      <c r="K30" s="1"/>
      <c r="L30" s="76"/>
      <c r="M30" s="76"/>
      <c r="N30" s="47"/>
      <c r="O30" s="47"/>
      <c r="P30" s="47"/>
      <c r="Q30" s="62"/>
      <c r="R30" s="80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76"/>
      <c r="AI30" s="76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85"/>
      <c r="AX30" s="85"/>
      <c r="AY30" s="85"/>
      <c r="AZ30" s="85"/>
      <c r="BA30" s="85"/>
      <c r="BB30" s="85"/>
      <c r="BC30" s="85"/>
      <c r="BD30" s="85"/>
      <c r="BE30" s="85"/>
      <c r="BF30" s="1"/>
      <c r="BG30" s="1"/>
      <c r="BH30" s="76"/>
      <c r="BI30" s="76"/>
      <c r="BJ30" s="47"/>
      <c r="BK30" s="48"/>
      <c r="BL30" s="48"/>
      <c r="BM30" s="62"/>
      <c r="BN30" s="49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83"/>
      <c r="CE30" s="83"/>
      <c r="CF30" s="17"/>
      <c r="CG30" s="17"/>
      <c r="CH30" s="83"/>
      <c r="CI30" s="83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50"/>
      <c r="DG30" s="50"/>
      <c r="DH30" s="50"/>
      <c r="DI30" s="65"/>
    </row>
    <row r="31" spans="1:113" ht="24" customHeight="1" x14ac:dyDescent="0.25">
      <c r="A31" s="9" t="s">
        <v>67</v>
      </c>
      <c r="B31" s="4" t="s">
        <v>68</v>
      </c>
      <c r="C31" s="2" t="s">
        <v>19</v>
      </c>
      <c r="D31" s="2">
        <v>1</v>
      </c>
      <c r="E31" s="86">
        <v>12.213749999999999</v>
      </c>
      <c r="F31" s="94">
        <v>2</v>
      </c>
      <c r="G31" s="2">
        <f t="shared" si="26"/>
        <v>68</v>
      </c>
      <c r="H31" s="35">
        <v>45162</v>
      </c>
      <c r="I31" s="89">
        <v>45230</v>
      </c>
      <c r="J31" s="23"/>
      <c r="K31" s="1"/>
      <c r="L31" s="76"/>
      <c r="M31" s="76"/>
      <c r="N31" s="47"/>
      <c r="O31" s="47"/>
      <c r="P31" s="47"/>
      <c r="Q31" s="62"/>
      <c r="R31" s="80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76"/>
      <c r="AI31" s="76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85"/>
      <c r="AX31" s="85"/>
      <c r="AY31" s="85"/>
      <c r="AZ31" s="85"/>
      <c r="BA31" s="85"/>
      <c r="BB31" s="85"/>
      <c r="BC31" s="85"/>
      <c r="BD31" s="85"/>
      <c r="BE31" s="85"/>
      <c r="BF31" s="1"/>
      <c r="BG31" s="1"/>
      <c r="BH31" s="76"/>
      <c r="BI31" s="76"/>
      <c r="BJ31" s="47"/>
      <c r="BK31" s="48"/>
      <c r="BL31" s="48"/>
      <c r="BM31" s="62"/>
      <c r="BN31" s="49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83"/>
      <c r="CE31" s="83"/>
      <c r="CF31" s="17"/>
      <c r="CG31" s="17"/>
      <c r="CH31" s="83"/>
      <c r="CI31" s="83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50"/>
      <c r="DG31" s="50"/>
      <c r="DH31" s="50"/>
      <c r="DI31" s="65"/>
    </row>
    <row r="32" spans="1:113" ht="24" customHeight="1" x14ac:dyDescent="0.25">
      <c r="A32" s="9" t="s">
        <v>69</v>
      </c>
      <c r="B32" s="4" t="s">
        <v>70</v>
      </c>
      <c r="C32" s="2" t="s">
        <v>19</v>
      </c>
      <c r="D32" s="2">
        <v>1</v>
      </c>
      <c r="E32" s="86">
        <v>519.86374999999998</v>
      </c>
      <c r="F32" s="94">
        <v>10</v>
      </c>
      <c r="G32" s="2">
        <f t="shared" si="26"/>
        <v>91</v>
      </c>
      <c r="H32" s="88">
        <v>45474</v>
      </c>
      <c r="I32" s="89">
        <v>45565</v>
      </c>
      <c r="J32" s="23"/>
      <c r="K32" s="1"/>
      <c r="L32" s="76"/>
      <c r="M32" s="76"/>
      <c r="N32" s="47"/>
      <c r="O32" s="47"/>
      <c r="P32" s="47"/>
      <c r="Q32" s="62"/>
      <c r="R32" s="80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76"/>
      <c r="AI32" s="76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76"/>
      <c r="BI32" s="76"/>
      <c r="BJ32" s="47"/>
      <c r="BK32" s="48"/>
      <c r="BL32" s="48"/>
      <c r="BM32" s="62"/>
      <c r="BN32" s="49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83"/>
      <c r="CE32" s="83"/>
      <c r="CF32" s="17"/>
      <c r="CG32" s="17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17"/>
      <c r="CY32" s="17"/>
      <c r="CZ32" s="17"/>
      <c r="DA32" s="17"/>
      <c r="DB32" s="17"/>
      <c r="DC32" s="17"/>
      <c r="DD32" s="17"/>
      <c r="DE32" s="17"/>
      <c r="DF32" s="50"/>
      <c r="DG32" s="50"/>
      <c r="DH32" s="50"/>
      <c r="DI32" s="65"/>
    </row>
    <row r="33" spans="1:113" ht="24" customHeight="1" x14ac:dyDescent="0.25">
      <c r="A33" s="9" t="s">
        <v>71</v>
      </c>
      <c r="B33" s="4" t="s">
        <v>72</v>
      </c>
      <c r="C33" s="2" t="s">
        <v>19</v>
      </c>
      <c r="D33" s="2">
        <v>1</v>
      </c>
      <c r="E33" s="96">
        <v>1071.4649999999999</v>
      </c>
      <c r="F33" s="1"/>
      <c r="G33" s="97">
        <f t="shared" si="26"/>
        <v>90</v>
      </c>
      <c r="H33" s="98">
        <f>H36</f>
        <v>45536</v>
      </c>
      <c r="I33" s="99">
        <v>45626</v>
      </c>
      <c r="J33" s="23"/>
      <c r="K33" s="1"/>
      <c r="L33" s="76"/>
      <c r="M33" s="76"/>
      <c r="N33" s="47"/>
      <c r="O33" s="47"/>
      <c r="P33" s="47"/>
      <c r="Q33" s="62"/>
      <c r="R33" s="80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76"/>
      <c r="AI33" s="76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76"/>
      <c r="BI33" s="76"/>
      <c r="BJ33" s="47"/>
      <c r="BK33" s="48"/>
      <c r="BL33" s="48"/>
      <c r="BM33" s="62"/>
      <c r="BN33" s="49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83"/>
      <c r="CE33" s="83"/>
      <c r="CF33" s="17"/>
      <c r="CG33" s="17"/>
      <c r="CH33" s="83"/>
      <c r="CI33" s="83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50"/>
      <c r="DG33" s="50"/>
      <c r="DH33" s="50"/>
      <c r="DI33" s="65"/>
    </row>
    <row r="34" spans="1:113" ht="24" customHeight="1" x14ac:dyDescent="0.25">
      <c r="A34" s="72" t="s">
        <v>73</v>
      </c>
      <c r="B34" s="73" t="s">
        <v>74</v>
      </c>
      <c r="C34" s="74" t="s">
        <v>19</v>
      </c>
      <c r="D34" s="74">
        <v>1</v>
      </c>
      <c r="E34" s="95">
        <v>385.53625</v>
      </c>
      <c r="F34" s="74">
        <v>10</v>
      </c>
      <c r="G34" s="2">
        <f t="shared" si="26"/>
        <v>41</v>
      </c>
      <c r="H34" s="88">
        <v>45585</v>
      </c>
      <c r="I34" s="89">
        <v>45626</v>
      </c>
      <c r="J34" s="24"/>
      <c r="K34" s="3"/>
      <c r="L34" s="77"/>
      <c r="M34" s="77"/>
      <c r="N34" s="53"/>
      <c r="O34" s="53"/>
      <c r="P34" s="53"/>
      <c r="Q34" s="63"/>
      <c r="R34" s="81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77"/>
      <c r="AI34" s="7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77"/>
      <c r="BI34" s="77"/>
      <c r="BJ34" s="53"/>
      <c r="BK34" s="54"/>
      <c r="BL34" s="54"/>
      <c r="BM34" s="63"/>
      <c r="BN34" s="49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83"/>
      <c r="CE34" s="83"/>
      <c r="CF34" s="17"/>
      <c r="CG34" s="17"/>
      <c r="CH34" s="83"/>
      <c r="CI34" s="83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85"/>
      <c r="DB34" s="85"/>
      <c r="DC34" s="85"/>
      <c r="DD34" s="85"/>
      <c r="DE34" s="85"/>
      <c r="DF34" s="50"/>
      <c r="DG34" s="50"/>
      <c r="DH34" s="50"/>
      <c r="DI34" s="65"/>
    </row>
    <row r="35" spans="1:113" ht="24" customHeight="1" x14ac:dyDescent="0.25">
      <c r="A35" s="72" t="s">
        <v>75</v>
      </c>
      <c r="B35" s="73" t="s">
        <v>76</v>
      </c>
      <c r="C35" s="74" t="s">
        <v>19</v>
      </c>
      <c r="D35" s="74">
        <v>1</v>
      </c>
      <c r="E35" s="95">
        <v>67.841250000000002</v>
      </c>
      <c r="F35" s="74">
        <v>3</v>
      </c>
      <c r="G35" s="2">
        <f t="shared" si="26"/>
        <v>29</v>
      </c>
      <c r="H35" s="88">
        <v>45597</v>
      </c>
      <c r="I35" s="89">
        <v>45626</v>
      </c>
      <c r="J35" s="24"/>
      <c r="K35" s="3"/>
      <c r="L35" s="77"/>
      <c r="M35" s="77"/>
      <c r="N35" s="53"/>
      <c r="O35" s="53"/>
      <c r="P35" s="53"/>
      <c r="Q35" s="63"/>
      <c r="R35" s="81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77"/>
      <c r="AI35" s="7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77"/>
      <c r="BI35" s="77"/>
      <c r="BJ35" s="53"/>
      <c r="BK35" s="54"/>
      <c r="BL35" s="54"/>
      <c r="BM35" s="63"/>
      <c r="BN35" s="49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83"/>
      <c r="CE35" s="83"/>
      <c r="CF35" s="17"/>
      <c r="CG35" s="17"/>
      <c r="CH35" s="83"/>
      <c r="CI35" s="83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85"/>
      <c r="DC35" s="85"/>
      <c r="DD35" s="85"/>
      <c r="DE35" s="85"/>
      <c r="DF35" s="50"/>
      <c r="DG35" s="50"/>
      <c r="DH35" s="50"/>
      <c r="DI35" s="65"/>
    </row>
    <row r="36" spans="1:113" ht="24" customHeight="1" x14ac:dyDescent="0.25">
      <c r="A36" s="72" t="s">
        <v>77</v>
      </c>
      <c r="B36" s="73" t="s">
        <v>78</v>
      </c>
      <c r="C36" s="74" t="s">
        <v>19</v>
      </c>
      <c r="D36" s="74">
        <v>1</v>
      </c>
      <c r="E36" s="95">
        <v>618.08749999999998</v>
      </c>
      <c r="F36" s="74">
        <v>12</v>
      </c>
      <c r="G36" s="2">
        <f t="shared" si="26"/>
        <v>59</v>
      </c>
      <c r="H36" s="88">
        <v>45536</v>
      </c>
      <c r="I36" s="89">
        <v>45595</v>
      </c>
      <c r="J36" s="24"/>
      <c r="K36" s="3"/>
      <c r="L36" s="77"/>
      <c r="M36" s="77"/>
      <c r="N36" s="53"/>
      <c r="O36" s="53"/>
      <c r="P36" s="53"/>
      <c r="Q36" s="63"/>
      <c r="R36" s="81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77"/>
      <c r="AI36" s="7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77"/>
      <c r="BI36" s="77"/>
      <c r="BJ36" s="53"/>
      <c r="BK36" s="54"/>
      <c r="BL36" s="54"/>
      <c r="BM36" s="63"/>
      <c r="BN36" s="49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83"/>
      <c r="CE36" s="83"/>
      <c r="CF36" s="17"/>
      <c r="CG36" s="17"/>
      <c r="CH36" s="83"/>
      <c r="CI36" s="83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85"/>
      <c r="CU36" s="85"/>
      <c r="CV36" s="85"/>
      <c r="CW36" s="85"/>
      <c r="CX36" s="85"/>
      <c r="CY36" s="85"/>
      <c r="CZ36" s="85"/>
      <c r="DA36" s="85"/>
      <c r="DB36" s="32"/>
      <c r="DC36" s="32"/>
      <c r="DD36" s="32"/>
      <c r="DE36" s="32"/>
      <c r="DF36" s="50"/>
      <c r="DG36" s="50"/>
      <c r="DH36" s="50"/>
      <c r="DI36" s="65"/>
    </row>
    <row r="37" spans="1:113" ht="24" customHeight="1" thickBot="1" x14ac:dyDescent="0.3">
      <c r="A37" s="10">
        <v>3</v>
      </c>
      <c r="B37" s="11" t="s">
        <v>79</v>
      </c>
      <c r="C37" s="12" t="s">
        <v>19</v>
      </c>
      <c r="D37" s="12">
        <v>1</v>
      </c>
      <c r="E37" s="13"/>
      <c r="F37" s="13"/>
      <c r="G37" s="30">
        <f t="shared" si="26"/>
        <v>19</v>
      </c>
      <c r="H37" s="91">
        <v>45627</v>
      </c>
      <c r="I37" s="92">
        <v>45646</v>
      </c>
      <c r="J37" s="25"/>
      <c r="K37" s="13"/>
      <c r="L37" s="13"/>
      <c r="M37" s="13"/>
      <c r="N37" s="55"/>
      <c r="O37" s="55"/>
      <c r="P37" s="55"/>
      <c r="Q37" s="64"/>
      <c r="R37" s="82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55"/>
      <c r="BK37" s="56"/>
      <c r="BL37" s="56"/>
      <c r="BM37" s="64"/>
      <c r="BN37" s="57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07"/>
      <c r="DG37" s="107"/>
      <c r="DH37" s="107"/>
      <c r="DI37" s="67"/>
    </row>
    <row r="39" spans="1:113" x14ac:dyDescent="0.25">
      <c r="B39" s="5" t="s">
        <v>86</v>
      </c>
    </row>
  </sheetData>
  <mergeCells count="39">
    <mergeCell ref="A1:BM1"/>
    <mergeCell ref="A2:A4"/>
    <mergeCell ref="B2:B4"/>
    <mergeCell ref="C2:C4"/>
    <mergeCell ref="D2:D4"/>
    <mergeCell ref="J2:Q2"/>
    <mergeCell ref="R2:BM2"/>
    <mergeCell ref="F2:F4"/>
    <mergeCell ref="AT3:AW3"/>
    <mergeCell ref="AX3:BA3"/>
    <mergeCell ref="BB3:BE3"/>
    <mergeCell ref="BJ3:BM3"/>
    <mergeCell ref="E2:E4"/>
    <mergeCell ref="G2:G4"/>
    <mergeCell ref="H2:H4"/>
    <mergeCell ref="I2:I4"/>
    <mergeCell ref="J3:M3"/>
    <mergeCell ref="N3:Q3"/>
    <mergeCell ref="R3:U3"/>
    <mergeCell ref="CX3:DA3"/>
    <mergeCell ref="DB3:DE3"/>
    <mergeCell ref="BF3:BI3"/>
    <mergeCell ref="V3:Y3"/>
    <mergeCell ref="Z3:AC3"/>
    <mergeCell ref="AD3:AG3"/>
    <mergeCell ref="AH3:AK3"/>
    <mergeCell ref="AL3:AO3"/>
    <mergeCell ref="AP3:AS3"/>
    <mergeCell ref="DF3:DI3"/>
    <mergeCell ref="BN2:DI2"/>
    <mergeCell ref="BN3:BQ3"/>
    <mergeCell ref="BR3:BU3"/>
    <mergeCell ref="BV3:BY3"/>
    <mergeCell ref="BZ3:CC3"/>
    <mergeCell ref="CD3:CG3"/>
    <mergeCell ref="CH3:CK3"/>
    <mergeCell ref="CL3:CO3"/>
    <mergeCell ref="CP3:CS3"/>
    <mergeCell ref="CT3:CW3"/>
  </mergeCells>
  <printOptions horizontalCentered="1"/>
  <pageMargins left="0" right="0" top="0.74803149606299213" bottom="0.74803149606299213" header="0" footer="0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Дейстер Евгений Евгеньевич</dc:creator>
  <cp:lastModifiedBy>Будников Василий Геннадьевич</cp:lastModifiedBy>
  <cp:lastPrinted>2022-11-15T13:09:51Z</cp:lastPrinted>
  <dcterms:created xsi:type="dcterms:W3CDTF">2022-10-07T11:44:28Z</dcterms:created>
  <dcterms:modified xsi:type="dcterms:W3CDTF">2022-11-23T09:53:26Z</dcterms:modified>
</cp:coreProperties>
</file>