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ояснительная записка" sheetId="2" r:id="rId1"/>
    <sheet name="НМЦ" sheetId="1" r:id="rId2"/>
  </sheets>
  <definedNames>
    <definedName name="_xlnm.Print_Area" localSheetId="1">НМЦ!$A$1:$E$9</definedName>
    <definedName name="_xlnm.Print_Area" localSheetId="0">'Пояснительная записка'!$A$1:$E$18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5" i="2" l="1"/>
  <c r="B4" i="2"/>
  <c r="E9" i="1"/>
  <c r="D9" i="1"/>
  <c r="C9" i="1"/>
  <c r="D8" i="1"/>
  <c r="E8" i="1" s="1"/>
  <c r="C8" i="1"/>
  <c r="E7" i="1" l="1"/>
  <c r="D7" i="1"/>
  <c r="C7" i="1"/>
</calcChain>
</file>

<file path=xl/sharedStrings.xml><?xml version="1.0" encoding="utf-8"?>
<sst xmlns="http://schemas.openxmlformats.org/spreadsheetml/2006/main" count="32" uniqueCount="29">
  <si>
    <t>Всесезонный туристско-рекреационный комплекс "Ведучи", Чеченская Республика. Пассажирская подвесная канатная дорога VL4</t>
  </si>
  <si>
    <t>Всесезонный туристско-рекреационный комплекс "Ведучи", Чеченская Республика. Пассажирская подвесная канатная дорога VL5</t>
  </si>
  <si>
    <t>на выполнение работ по авторскому надзору</t>
  </si>
  <si>
    <t>Объект 1:</t>
  </si>
  <si>
    <t>Объект 2:</t>
  </si>
  <si>
    <t xml:space="preserve">Расчет начальной максимальной цены договора         </t>
  </si>
  <si>
    <t>№ п.п</t>
  </si>
  <si>
    <t>НДС</t>
  </si>
  <si>
    <t>Стоимость работ, руб. без НДС</t>
  </si>
  <si>
    <t>Наименование затрат</t>
  </si>
  <si>
    <t>Итого, руб. с учетом НДС</t>
  </si>
  <si>
    <t>2</t>
  </si>
  <si>
    <t>ВСЕГО:</t>
  </si>
  <si>
    <t>Авторский надзор по объекту 'Всесезонный туристско-рекреационный комплекс "Ведучи", Чеченская Республика. Пассажирская подвесная канатная дорога VL4</t>
  </si>
  <si>
    <t>Авторский надзор по объекту 'Всесезонный туристско-рекреационный комплекс "Ведучи", Чеченская Республика. Пассажирская подвесная канатная дорога VL5</t>
  </si>
  <si>
    <t>ПОЯСНИТЕЛЬНАЯ ЗАПИСКА</t>
  </si>
  <si>
    <t>К РАСЧЕТУ НАЧАЛЬНОЙ МАКСИМАЛЬНОЙ ЦЕНЫ ДОГОВОРА</t>
  </si>
  <si>
    <t>Описание метода расчета стоимости  работ</t>
  </si>
  <si>
    <t>Метод расчета стоимости работ выбран проектно-сметный.</t>
  </si>
  <si>
    <t>Налог на добавленную стоимость определен в размере 20%</t>
  </si>
  <si>
    <t>Итоговая стоимость работ составила:</t>
  </si>
  <si>
    <t>рублей с учетом НДС</t>
  </si>
  <si>
    <t>Заместитель директора Департамента развития инфраструктуры АО "КСК"</t>
  </si>
  <si>
    <t>Е.А. Татаринова</t>
  </si>
  <si>
    <t>Начальная максимальная цена договора (далее - НМЦД) определена в соответствии с  требованием 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нужд».</t>
  </si>
  <si>
    <t>Лимит средств на проведение авторского надзора в ССРСС рассчитан в размере 0,2% от Глав 1-9 сводных сметных расчетов, получивших положительное заключение государственной экспертизы.</t>
  </si>
  <si>
    <t>Расчет выполнен в соответствии с лимитами затрат на проведение авторского надзора, предусмотренными сводными сметными расчетами (ССРСС), получившими положительные заключения государственной экспертизы от 27.05.2022 № 20-1-1-3-033513-2022
 (Объект 1) и от 19.05.2022 №20-1-1-3-031309-2022 (Объект 2)</t>
  </si>
  <si>
    <t>Размер 0,2% определен пунктом 173 Методики определения сметной стоимости строительства, реконструкции,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
на территории Российской Федерации, утвержденной приказом Министерства строительства и жилищно-коммунального хозяйства Российской Федерации
от 04.08.2020 № 421/пр (далее- Методика № 421/пр)</t>
  </si>
  <si>
    <t xml:space="preserve">В расчете учтены затраты на проезд авторского надзора согласно пункту 174 Методики № 421/пр., которые также учтены в ССРСС.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</si>
</sst>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" fontId="3" fillId="2" borderId="1" xfId="0" quotePrefix="1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/>
    <xf numFmtId="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left" vertical="center" wrapText="1"/>
    </xf>
    <xf numFmtId="0" fontId="3" fillId="0" borderId="0" xfId="0" quotePrefix="1" applyFont="1" applyAlignment="1">
      <alignment horizontal="left" vertical="center" wrapText="1"/>
    </xf>
  </cellXfs>
  <cellStyles count="4">
    <cellStyle name="Обычный" xfId="0" builtinId="0"/>
    <cellStyle name="Обычный 3" xfId="1"/>
    <cellStyle name="Обычный 3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304800" cy="200025"/>
    <xdr:sp macro="" textlink="">
      <xdr:nvSpPr>
        <xdr:cNvPr id="2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8010525" y="424243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00025"/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8010525" y="424243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38125"/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4242435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4262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4262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38125"/>
    <xdr:sp macro="" textlink="">
      <xdr:nvSpPr>
        <xdr:cNvPr id="7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4541520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8010525" y="45415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00025"/>
    <xdr:sp macro="" textlink="">
      <xdr:nvSpPr>
        <xdr:cNvPr id="9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5591175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00025"/>
    <xdr:sp macro="" textlink="">
      <xdr:nvSpPr>
        <xdr:cNvPr id="10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5591175" y="66008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38125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5591175" y="66008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5591175" y="6800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1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5591175" y="6800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38125"/>
    <xdr:sp macro="" textlink="">
      <xdr:nvSpPr>
        <xdr:cNvPr id="1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5591175" y="896302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1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5591175" y="896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00025"/>
    <xdr:sp macro="" textlink="">
      <xdr:nvSpPr>
        <xdr:cNvPr id="16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5591175" y="103155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00025"/>
    <xdr:sp macro="" textlink="">
      <xdr:nvSpPr>
        <xdr:cNvPr id="17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5591175" y="105156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38125"/>
    <xdr:sp macro="" textlink="">
      <xdr:nvSpPr>
        <xdr:cNvPr id="1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5591175" y="10515600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1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5591175" y="10715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2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5591175" y="10715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60" zoomScaleNormal="100" workbookViewId="0">
      <selection activeCell="B15" sqref="B15"/>
    </sheetView>
  </sheetViews>
  <sheetFormatPr defaultRowHeight="15" x14ac:dyDescent="0.25"/>
  <cols>
    <col min="1" max="1" width="10.85546875" customWidth="1"/>
    <col min="2" max="2" width="33.7109375" customWidth="1"/>
    <col min="3" max="3" width="39.140625" customWidth="1"/>
  </cols>
  <sheetData>
    <row r="1" spans="1:5" ht="15.75" x14ac:dyDescent="0.25">
      <c r="A1" s="24" t="s">
        <v>15</v>
      </c>
      <c r="B1" s="24"/>
      <c r="C1" s="24"/>
      <c r="D1" s="24"/>
      <c r="E1" s="24"/>
    </row>
    <row r="2" spans="1:5" ht="15.75" x14ac:dyDescent="0.25">
      <c r="A2" s="25" t="s">
        <v>16</v>
      </c>
      <c r="B2" s="25"/>
      <c r="C2" s="25"/>
      <c r="D2" s="25"/>
      <c r="E2" s="25"/>
    </row>
    <row r="3" spans="1:5" ht="15.75" x14ac:dyDescent="0.25">
      <c r="A3" s="26" t="s">
        <v>2</v>
      </c>
      <c r="B3" s="26"/>
      <c r="C3" s="26"/>
      <c r="D3" s="26"/>
      <c r="E3" s="26"/>
    </row>
    <row r="4" spans="1:5" ht="47.25" customHeight="1" x14ac:dyDescent="0.25">
      <c r="A4" s="9" t="s">
        <v>3</v>
      </c>
      <c r="B4" s="27" t="str">
        <f>НМЦ!B3</f>
        <v>Всесезонный туристско-рекреационный комплекс "Ведучи", Чеченская Республика. Пассажирская подвесная канатная дорога VL4</v>
      </c>
      <c r="C4" s="27"/>
      <c r="D4" s="27"/>
      <c r="E4" s="27"/>
    </row>
    <row r="5" spans="1:5" ht="45" customHeight="1" x14ac:dyDescent="0.25">
      <c r="A5" s="9" t="s">
        <v>4</v>
      </c>
      <c r="B5" s="27" t="str">
        <f>НМЦ!B4</f>
        <v>Всесезонный туристско-рекреационный комплекс "Ведучи", Чеченская Республика. Пассажирская подвесная канатная дорога VL5</v>
      </c>
      <c r="C5" s="27"/>
      <c r="D5" s="27"/>
      <c r="E5" s="27"/>
    </row>
    <row r="6" spans="1:5" ht="72" customHeight="1" x14ac:dyDescent="0.25">
      <c r="A6" s="20" t="s">
        <v>24</v>
      </c>
      <c r="B6" s="20"/>
      <c r="C6" s="20"/>
      <c r="D6" s="20"/>
      <c r="E6" s="20"/>
    </row>
    <row r="7" spans="1:5" ht="15.75" customHeight="1" x14ac:dyDescent="0.25">
      <c r="A7" s="19" t="s">
        <v>17</v>
      </c>
      <c r="B7" s="19"/>
      <c r="C7" s="19"/>
      <c r="D7" s="19"/>
      <c r="E7" s="19"/>
    </row>
    <row r="8" spans="1:5" ht="31.5" customHeight="1" x14ac:dyDescent="0.25">
      <c r="A8" s="20" t="s">
        <v>18</v>
      </c>
      <c r="B8" s="20"/>
      <c r="C8" s="20"/>
      <c r="D8" s="20"/>
      <c r="E8" s="20"/>
    </row>
    <row r="9" spans="1:5" ht="67.5" customHeight="1" x14ac:dyDescent="0.25">
      <c r="A9" s="21" t="s">
        <v>26</v>
      </c>
      <c r="B9" s="21"/>
      <c r="C9" s="21"/>
      <c r="D9" s="21"/>
      <c r="E9" s="21"/>
    </row>
    <row r="10" spans="1:5" ht="36.75" customHeight="1" x14ac:dyDescent="0.25">
      <c r="A10" s="22" t="s">
        <v>25</v>
      </c>
      <c r="B10" s="22"/>
      <c r="C10" s="22"/>
      <c r="D10" s="22"/>
      <c r="E10" s="22"/>
    </row>
    <row r="11" spans="1:5" ht="120" customHeight="1" x14ac:dyDescent="0.25">
      <c r="A11" s="22" t="s">
        <v>27</v>
      </c>
      <c r="B11" s="22"/>
      <c r="C11" s="22"/>
      <c r="D11" s="22"/>
      <c r="E11" s="22"/>
    </row>
    <row r="12" spans="1:5" ht="31.5" customHeight="1" x14ac:dyDescent="0.25">
      <c r="A12" s="23" t="s">
        <v>28</v>
      </c>
      <c r="B12" s="23"/>
      <c r="C12" s="23"/>
      <c r="D12" s="23"/>
      <c r="E12" s="23"/>
    </row>
    <row r="13" spans="1:5" ht="15.75" x14ac:dyDescent="0.25">
      <c r="A13" s="16" t="s">
        <v>19</v>
      </c>
      <c r="B13" s="16"/>
      <c r="C13" s="16"/>
      <c r="D13" s="16"/>
      <c r="E13" s="16"/>
    </row>
    <row r="14" spans="1:5" ht="15.75" x14ac:dyDescent="0.25">
      <c r="A14" s="17" t="s">
        <v>20</v>
      </c>
      <c r="B14" s="17"/>
      <c r="C14" s="17"/>
    </row>
    <row r="15" spans="1:5" ht="15.75" x14ac:dyDescent="0.25">
      <c r="A15" s="10"/>
      <c r="B15" s="11">
        <f>НМЦ!E9</f>
        <v>5017692</v>
      </c>
      <c r="C15" s="10" t="s">
        <v>21</v>
      </c>
    </row>
    <row r="16" spans="1:5" ht="15.75" x14ac:dyDescent="0.25">
      <c r="A16" s="10"/>
      <c r="B16" s="11"/>
      <c r="C16" s="10"/>
    </row>
    <row r="17" spans="1:3" ht="15.75" x14ac:dyDescent="0.25">
      <c r="A17" s="10"/>
      <c r="B17" s="11"/>
      <c r="C17" s="10"/>
    </row>
    <row r="18" spans="1:3" ht="15.75" x14ac:dyDescent="0.25">
      <c r="A18" s="18" t="s">
        <v>22</v>
      </c>
      <c r="B18" s="18"/>
      <c r="C18" s="12" t="s">
        <v>23</v>
      </c>
    </row>
  </sheetData>
  <mergeCells count="15">
    <mergeCell ref="A6:E6"/>
    <mergeCell ref="A1:E1"/>
    <mergeCell ref="A2:E2"/>
    <mergeCell ref="A3:E3"/>
    <mergeCell ref="B4:E4"/>
    <mergeCell ref="B5:E5"/>
    <mergeCell ref="A13:E13"/>
    <mergeCell ref="A14:C14"/>
    <mergeCell ref="A18:B18"/>
    <mergeCell ref="A7:E7"/>
    <mergeCell ref="A8:E8"/>
    <mergeCell ref="A9:E9"/>
    <mergeCell ref="A10:E10"/>
    <mergeCell ref="A11:E11"/>
    <mergeCell ref="A12:E12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view="pageBreakPreview" zoomScale="60" zoomScaleNormal="100" workbookViewId="0">
      <selection activeCell="E9" sqref="A1:E9"/>
    </sheetView>
  </sheetViews>
  <sheetFormatPr defaultRowHeight="15" x14ac:dyDescent="0.25"/>
  <cols>
    <col min="1" max="1" width="10.42578125" customWidth="1"/>
    <col min="2" max="2" width="43.85546875" customWidth="1"/>
    <col min="3" max="3" width="19.85546875" customWidth="1"/>
    <col min="4" max="4" width="18.140625" customWidth="1"/>
    <col min="5" max="5" width="19.140625" customWidth="1"/>
    <col min="6" max="6" width="20.85546875" customWidth="1"/>
    <col min="7" max="7" width="24.5703125" customWidth="1"/>
    <col min="8" max="8" width="19.28515625" customWidth="1"/>
    <col min="11" max="11" width="20" customWidth="1"/>
  </cols>
  <sheetData>
    <row r="1" spans="1:5" ht="15.75" x14ac:dyDescent="0.25">
      <c r="A1" s="26" t="s">
        <v>5</v>
      </c>
      <c r="B1" s="26"/>
      <c r="C1" s="26"/>
      <c r="D1" s="26"/>
      <c r="E1" s="26"/>
    </row>
    <row r="2" spans="1:5" ht="15.75" x14ac:dyDescent="0.25">
      <c r="A2" s="26" t="s">
        <v>2</v>
      </c>
      <c r="B2" s="26"/>
      <c r="C2" s="26"/>
      <c r="D2" s="26"/>
      <c r="E2" s="26"/>
    </row>
    <row r="3" spans="1:5" ht="42" customHeight="1" x14ac:dyDescent="0.25">
      <c r="A3" s="1" t="s">
        <v>3</v>
      </c>
      <c r="B3" s="28" t="s">
        <v>0</v>
      </c>
      <c r="C3" s="28"/>
      <c r="D3" s="28"/>
      <c r="E3" s="28"/>
    </row>
    <row r="4" spans="1:5" ht="39" customHeight="1" x14ac:dyDescent="0.25">
      <c r="A4" s="1" t="s">
        <v>4</v>
      </c>
      <c r="B4" s="28" t="s">
        <v>1</v>
      </c>
      <c r="C4" s="28"/>
      <c r="D4" s="28"/>
      <c r="E4" s="28"/>
    </row>
    <row r="6" spans="1:5" ht="30" x14ac:dyDescent="0.25">
      <c r="A6" s="2" t="s">
        <v>6</v>
      </c>
      <c r="B6" s="4" t="s">
        <v>9</v>
      </c>
      <c r="C6" s="3" t="s">
        <v>8</v>
      </c>
      <c r="D6" s="4" t="s">
        <v>7</v>
      </c>
      <c r="E6" s="5" t="s">
        <v>10</v>
      </c>
    </row>
    <row r="7" spans="1:5" ht="78.75" x14ac:dyDescent="0.25">
      <c r="A7" s="7">
        <v>1</v>
      </c>
      <c r="B7" s="8" t="s">
        <v>13</v>
      </c>
      <c r="C7" s="6">
        <f>3212.14*1000</f>
        <v>3212140</v>
      </c>
      <c r="D7" s="6">
        <f>C7*0.2</f>
        <v>642428</v>
      </c>
      <c r="E7" s="6">
        <f>C7+D7</f>
        <v>3854568</v>
      </c>
    </row>
    <row r="8" spans="1:5" ht="78.75" x14ac:dyDescent="0.25">
      <c r="A8" s="7" t="s">
        <v>11</v>
      </c>
      <c r="B8" s="8" t="s">
        <v>14</v>
      </c>
      <c r="C8" s="6">
        <f>969.27*1000</f>
        <v>969270</v>
      </c>
      <c r="D8" s="6">
        <f>C8*0.2</f>
        <v>193854</v>
      </c>
      <c r="E8" s="6">
        <f>C8+D8</f>
        <v>1163124</v>
      </c>
    </row>
    <row r="9" spans="1:5" ht="43.5" customHeight="1" x14ac:dyDescent="0.25">
      <c r="A9" s="13"/>
      <c r="B9" s="14" t="s">
        <v>12</v>
      </c>
      <c r="C9" s="15">
        <f>SUM(C7:C8)</f>
        <v>4181410</v>
      </c>
      <c r="D9" s="15">
        <f>SUM(D7:D8)</f>
        <v>836282</v>
      </c>
      <c r="E9" s="15">
        <f>SUM(E7:E8)</f>
        <v>5017692</v>
      </c>
    </row>
  </sheetData>
  <mergeCells count="4">
    <mergeCell ref="A1:E1"/>
    <mergeCell ref="A2:E2"/>
    <mergeCell ref="B3:E3"/>
    <mergeCell ref="B4:E4"/>
  </mergeCells>
  <pageMargins left="0.7" right="0.7" top="0.75" bottom="0.75" header="0.3" footer="0.3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Пояснительная записка</vt:lpstr>
      <vt:lpstr>НМЦ</vt:lpstr>
      <vt:lpstr>НМЦ!Область_печати</vt:lpstr>
      <vt:lpstr>'Пояснительная записка'!Область_печати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2022-08-04T14:29:39Z</dcterms:modified>
</cp:coreProperties>
</file>