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1\25. КЛ-35 Этап 3 РД+СМР\"/>
    </mc:Choice>
  </mc:AlternateContent>
  <bookViews>
    <workbookView xWindow="28680" yWindow="-120" windowWidth="29040" windowHeight="15840" tabRatio="920" activeTab="1"/>
  </bookViews>
  <sheets>
    <sheet name="График" sheetId="134" r:id="rId1"/>
    <sheet name="ПЗ " sheetId="127" r:id="rId2"/>
    <sheet name="Протокол" sheetId="131" r:id="rId3"/>
    <sheet name="НМЦ" sheetId="128" r:id="rId4"/>
    <sheet name="Проект сметы контракта" sheetId="133" r:id="rId5"/>
    <sheet name="Ведомость объемов" sheetId="135" r:id="rId6"/>
    <sheet name="НМЦК" sheetId="13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" localSheetId="5">#REF!</definedName>
    <definedName name="\" localSheetId="4">#REF!</definedName>
    <definedName name="\">#REF!</definedName>
    <definedName name="\AUTOEXEC" localSheetId="5">#REF!</definedName>
    <definedName name="\AUTOEXEC" localSheetId="4">#REF!</definedName>
    <definedName name="\AUTOEXEC">#REF!</definedName>
    <definedName name="\k" localSheetId="5">#REF!</definedName>
    <definedName name="\k" localSheetId="4">#REF!</definedName>
    <definedName name="\k">#REF!</definedName>
    <definedName name="\m" localSheetId="5">#REF!</definedName>
    <definedName name="\m" localSheetId="4">#REF!</definedName>
    <definedName name="\m">#REF!</definedName>
    <definedName name="\n" localSheetId="5">#REF!</definedName>
    <definedName name="\n" localSheetId="4">#REF!</definedName>
    <definedName name="\n">#REF!</definedName>
    <definedName name="\n11" localSheetId="5">#REF!</definedName>
    <definedName name="\n11" localSheetId="4">#REF!</definedName>
    <definedName name="\n11">#REF!</definedName>
    <definedName name="\s" localSheetId="5">#REF!</definedName>
    <definedName name="\s" localSheetId="4">#REF!</definedName>
    <definedName name="\s">#REF!</definedName>
    <definedName name="\z" localSheetId="5">#REF!</definedName>
    <definedName name="\z" localSheetId="4">#REF!</definedName>
    <definedName name="\z">#REF!</definedName>
    <definedName name="________________________a2" localSheetId="5">#REF!</definedName>
    <definedName name="________________________a2" localSheetId="4">#REF!</definedName>
    <definedName name="________________________a2">#REF!</definedName>
    <definedName name="_______________________a2" localSheetId="5">#REF!</definedName>
    <definedName name="_______________________a2" localSheetId="4">#REF!</definedName>
    <definedName name="_______________________a2">#REF!</definedName>
    <definedName name="_____________________a2" localSheetId="5">#REF!</definedName>
    <definedName name="_____________________a2" localSheetId="4">#REF!</definedName>
    <definedName name="_____________________a2">#REF!</definedName>
    <definedName name="____________________a2" localSheetId="5">#REF!</definedName>
    <definedName name="____________________a2" localSheetId="4">#REF!</definedName>
    <definedName name="____________________a2">#REF!</definedName>
    <definedName name="___________________a2" localSheetId="5">#REF!</definedName>
    <definedName name="___________________a2" localSheetId="4">#REF!</definedName>
    <definedName name="___________________a2">#REF!</definedName>
    <definedName name="__________________a2" localSheetId="5">#REF!</definedName>
    <definedName name="__________________a2" localSheetId="4">#REF!</definedName>
    <definedName name="__________________a2">#REF!</definedName>
    <definedName name="_________________a2" localSheetId="5">#REF!</definedName>
    <definedName name="_________________a2" localSheetId="4">#REF!</definedName>
    <definedName name="_________________a2">#REF!</definedName>
    <definedName name="________________a2" localSheetId="5">#REF!</definedName>
    <definedName name="________________a2" localSheetId="4">#REF!</definedName>
    <definedName name="________________a2">#REF!</definedName>
    <definedName name="_______________a2" localSheetId="5">#REF!</definedName>
    <definedName name="_______________a2" localSheetId="4">#REF!</definedName>
    <definedName name="_______________a2">#REF!</definedName>
    <definedName name="______________a2" localSheetId="5">#REF!</definedName>
    <definedName name="______________a2" localSheetId="4">#REF!</definedName>
    <definedName name="______________a2">#REF!</definedName>
    <definedName name="_____________a2" localSheetId="5">#REF!</definedName>
    <definedName name="_____________a2" localSheetId="4">#REF!</definedName>
    <definedName name="_____________a2">#REF!</definedName>
    <definedName name="____________a2" localSheetId="5">#REF!</definedName>
    <definedName name="____________a2" localSheetId="4">#REF!</definedName>
    <definedName name="____________a2">#REF!</definedName>
    <definedName name="___________a2" localSheetId="5">#REF!</definedName>
    <definedName name="___________a2" localSheetId="4">#REF!</definedName>
    <definedName name="___________a2">#REF!</definedName>
    <definedName name="__________a2" localSheetId="5">#REF!</definedName>
    <definedName name="__________a2" localSheetId="4">#REF!</definedName>
    <definedName name="__________a2">#REF!</definedName>
    <definedName name="_________a2" localSheetId="5">#REF!</definedName>
    <definedName name="_________a2" localSheetId="4">#REF!</definedName>
    <definedName name="_________a2">#REF!</definedName>
    <definedName name="________a2" localSheetId="5">#REF!</definedName>
    <definedName name="________a2" localSheetId="4">#REF!</definedName>
    <definedName name="________a2">#REF!</definedName>
    <definedName name="_______a2" localSheetId="5">#REF!</definedName>
    <definedName name="_______a2" localSheetId="4">#REF!</definedName>
    <definedName name="_______a2">#REF!</definedName>
    <definedName name="_______A65560" localSheetId="5">[1]График!#REF!</definedName>
    <definedName name="_______A65560" localSheetId="4">[1]График!#REF!</definedName>
    <definedName name="_______A65560">[1]График!#REF!</definedName>
    <definedName name="_______E65560" localSheetId="5">[1]График!#REF!</definedName>
    <definedName name="_______E65560" localSheetId="4">[1]График!#REF!</definedName>
    <definedName name="_______E65560">[1]График!#REF!</definedName>
    <definedName name="______a2" localSheetId="5">#REF!</definedName>
    <definedName name="______a2" localSheetId="4">#REF!</definedName>
    <definedName name="______a2">#REF!</definedName>
    <definedName name="______A65560" localSheetId="5">[1]График!#REF!</definedName>
    <definedName name="______A65560" localSheetId="4">[1]График!#REF!</definedName>
    <definedName name="______A65560">[1]График!#REF!</definedName>
    <definedName name="______E65560" localSheetId="5">[1]График!#REF!</definedName>
    <definedName name="______E65560" localSheetId="4">[1]График!#REF!</definedName>
    <definedName name="______E65560">[1]График!#REF!</definedName>
    <definedName name="______xlnm.Primt_Area_3" localSheetId="5">#REF!</definedName>
    <definedName name="______xlnm.Primt_Area_3" localSheetId="4">#REF!</definedName>
    <definedName name="______xlnm.Primt_Area_3">#REF!</definedName>
    <definedName name="______xlnm.Print_Area_1" localSheetId="5">#REF!</definedName>
    <definedName name="______xlnm.Print_Area_1" localSheetId="4">#REF!</definedName>
    <definedName name="______xlnm.Print_Area_1">#REF!</definedName>
    <definedName name="______xlnm.Print_Area_2" localSheetId="5">#REF!</definedName>
    <definedName name="______xlnm.Print_Area_2" localSheetId="4">#REF!</definedName>
    <definedName name="______xlnm.Print_Area_2">#REF!</definedName>
    <definedName name="______xlnm.Print_Area_3" localSheetId="5">#REF!</definedName>
    <definedName name="______xlnm.Print_Area_3" localSheetId="4">#REF!</definedName>
    <definedName name="______xlnm.Print_Area_3">#REF!</definedName>
    <definedName name="______xlnm.Print_Area_4" localSheetId="5">#REF!</definedName>
    <definedName name="______xlnm.Print_Area_4" localSheetId="4">#REF!</definedName>
    <definedName name="______xlnm.Print_Area_4">#REF!</definedName>
    <definedName name="______xlnm.Print_Area_5" localSheetId="5">#REF!</definedName>
    <definedName name="______xlnm.Print_Area_5" localSheetId="4">#REF!</definedName>
    <definedName name="______xlnm.Print_Area_5">#REF!</definedName>
    <definedName name="______xlnm.Print_Area_6" localSheetId="5">#REF!</definedName>
    <definedName name="______xlnm.Print_Area_6" localSheetId="4">#REF!</definedName>
    <definedName name="______xlnm.Print_Area_6">#REF!</definedName>
    <definedName name="_____a2" localSheetId="5">#REF!</definedName>
    <definedName name="_____a2" localSheetId="4">#REF!</definedName>
    <definedName name="_____a2">#REF!</definedName>
    <definedName name="_____A65560" localSheetId="5">[1]График!#REF!</definedName>
    <definedName name="_____A65560" localSheetId="4">[1]График!#REF!</definedName>
    <definedName name="_____A65560">[1]График!#REF!</definedName>
    <definedName name="_____E65560" localSheetId="5">[1]График!#REF!</definedName>
    <definedName name="_____E65560" localSheetId="4">[1]График!#REF!</definedName>
    <definedName name="_____E65560">[1]График!#REF!</definedName>
    <definedName name="_____xlnm.Print_Area_1" localSheetId="5">#REF!</definedName>
    <definedName name="_____xlnm.Print_Area_1" localSheetId="4">#REF!</definedName>
    <definedName name="_____xlnm.Print_Area_1">#REF!</definedName>
    <definedName name="_____xlnm.Print_Area_2" localSheetId="5">#REF!</definedName>
    <definedName name="_____xlnm.Print_Area_2" localSheetId="4">#REF!</definedName>
    <definedName name="_____xlnm.Print_Area_2">#REF!</definedName>
    <definedName name="_____xlnm.Print_Area_3" localSheetId="5">#REF!</definedName>
    <definedName name="_____xlnm.Print_Area_3" localSheetId="4">#REF!</definedName>
    <definedName name="_____xlnm.Print_Area_3">#REF!</definedName>
    <definedName name="_____xlnm.Print_Area_4" localSheetId="5">#REF!</definedName>
    <definedName name="_____xlnm.Print_Area_4" localSheetId="4">#REF!</definedName>
    <definedName name="_____xlnm.Print_Area_4">#REF!</definedName>
    <definedName name="_____xlnm.Print_Area_5" localSheetId="5">#REF!</definedName>
    <definedName name="_____xlnm.Print_Area_5" localSheetId="4">#REF!</definedName>
    <definedName name="_____xlnm.Print_Area_5">#REF!</definedName>
    <definedName name="_____xlnm.Print_Area_6" localSheetId="5">#REF!</definedName>
    <definedName name="_____xlnm.Print_Area_6" localSheetId="4">#REF!</definedName>
    <definedName name="_____xlnm.Print_Area_6">#REF!</definedName>
    <definedName name="____a2" localSheetId="5">#REF!</definedName>
    <definedName name="____a2" localSheetId="4">#REF!</definedName>
    <definedName name="____a2">#REF!</definedName>
    <definedName name="____A65560" localSheetId="5">[1]График!#REF!</definedName>
    <definedName name="____A65560" localSheetId="4">[1]График!#REF!</definedName>
    <definedName name="____A65560">[1]График!#REF!</definedName>
    <definedName name="____E65560" localSheetId="5">[1]График!#REF!</definedName>
    <definedName name="____E65560" localSheetId="4">[1]График!#REF!</definedName>
    <definedName name="____E65560">[1]График!#REF!</definedName>
    <definedName name="____xlnm.Primt_Area_3" localSheetId="5">#REF!</definedName>
    <definedName name="____xlnm.Primt_Area_3" localSheetId="4">#REF!</definedName>
    <definedName name="____xlnm.Primt_Area_3">#REF!</definedName>
    <definedName name="____xlnm.Print_Area_1" localSheetId="5">#REF!</definedName>
    <definedName name="____xlnm.Print_Area_1" localSheetId="4">#REF!</definedName>
    <definedName name="____xlnm.Print_Area_1">#REF!</definedName>
    <definedName name="____xlnm.Print_Area_2" localSheetId="5">#REF!</definedName>
    <definedName name="____xlnm.Print_Area_2" localSheetId="4">#REF!</definedName>
    <definedName name="____xlnm.Print_Area_2">#REF!</definedName>
    <definedName name="____xlnm.Print_Area_3" localSheetId="5">#REF!</definedName>
    <definedName name="____xlnm.Print_Area_3" localSheetId="4">#REF!</definedName>
    <definedName name="____xlnm.Print_Area_3">#REF!</definedName>
    <definedName name="____xlnm.Print_Area_4" localSheetId="5">#REF!</definedName>
    <definedName name="____xlnm.Print_Area_4" localSheetId="4">#REF!</definedName>
    <definedName name="____xlnm.Print_Area_4">#REF!</definedName>
    <definedName name="____xlnm.Print_Area_5" localSheetId="5">#REF!</definedName>
    <definedName name="____xlnm.Print_Area_5" localSheetId="4">#REF!</definedName>
    <definedName name="____xlnm.Print_Area_5">#REF!</definedName>
    <definedName name="____xlnm.Print_Area_6" localSheetId="5">#REF!</definedName>
    <definedName name="____xlnm.Print_Area_6" localSheetId="4">#REF!</definedName>
    <definedName name="____xlnm.Print_Area_6">#REF!</definedName>
    <definedName name="___a2" localSheetId="5">#REF!</definedName>
    <definedName name="___a2" localSheetId="4">#REF!</definedName>
    <definedName name="___a2">#REF!</definedName>
    <definedName name="___A65560" localSheetId="5">[1]График!#REF!</definedName>
    <definedName name="___A65560" localSheetId="4">[1]График!#REF!</definedName>
    <definedName name="___A65560">[1]График!#REF!</definedName>
    <definedName name="___E65560" localSheetId="5">[1]График!#REF!</definedName>
    <definedName name="___E65560" localSheetId="4">[1]График!#REF!</definedName>
    <definedName name="___E65560">[1]График!#REF!</definedName>
    <definedName name="___xlnm.Primt_Area_3" localSheetId="5">#REF!</definedName>
    <definedName name="___xlnm.Primt_Area_3" localSheetId="4">#REF!</definedName>
    <definedName name="___xlnm.Primt_Area_3">#REF!</definedName>
    <definedName name="___xlnm.Print_Area_1" localSheetId="5">#REF!</definedName>
    <definedName name="___xlnm.Print_Area_1" localSheetId="4">#REF!</definedName>
    <definedName name="___xlnm.Print_Area_1">#REF!</definedName>
    <definedName name="___xlnm.Print_Area_2" localSheetId="5">#REF!</definedName>
    <definedName name="___xlnm.Print_Area_2" localSheetId="4">#REF!</definedName>
    <definedName name="___xlnm.Print_Area_2">#REF!</definedName>
    <definedName name="___xlnm.Print_Area_3" localSheetId="5">#REF!</definedName>
    <definedName name="___xlnm.Print_Area_3" localSheetId="4">#REF!</definedName>
    <definedName name="___xlnm.Print_Area_3">#REF!</definedName>
    <definedName name="___xlnm.Print_Area_4" localSheetId="5">#REF!</definedName>
    <definedName name="___xlnm.Print_Area_4" localSheetId="4">#REF!</definedName>
    <definedName name="___xlnm.Print_Area_4">#REF!</definedName>
    <definedName name="___xlnm.Print_Area_5" localSheetId="5">#REF!</definedName>
    <definedName name="___xlnm.Print_Area_5" localSheetId="4">#REF!</definedName>
    <definedName name="___xlnm.Print_Area_5">#REF!</definedName>
    <definedName name="___xlnm.Print_Area_6" localSheetId="5">#REF!</definedName>
    <definedName name="___xlnm.Print_Area_6" localSheetId="4">#REF!</definedName>
    <definedName name="___xlnm.Print_Area_6">#REF!</definedName>
    <definedName name="__1___Excel_BuiltIn_Print_Area_3_1" localSheetId="5">#REF!</definedName>
    <definedName name="__1___Excel_BuiltIn_Print_Area_3_1" localSheetId="4">#REF!</definedName>
    <definedName name="__1___Excel_BuiltIn_Print_Area_3_1">#REF!</definedName>
    <definedName name="__2__Excel_BuiltIn_Print_Area_3_1" localSheetId="5">#REF!</definedName>
    <definedName name="__2__Excel_BuiltIn_Print_Area_3_1" localSheetId="4">#REF!</definedName>
    <definedName name="__2__Excel_BuiltIn_Print_Area_3_1">#REF!</definedName>
    <definedName name="__a2" localSheetId="5">#REF!</definedName>
    <definedName name="__a2" localSheetId="4">#REF!</definedName>
    <definedName name="__a2">#REF!</definedName>
    <definedName name="__A65560" localSheetId="5">[1]График!#REF!</definedName>
    <definedName name="__A65560" localSheetId="4">[1]График!#REF!</definedName>
    <definedName name="__A65560">[1]График!#REF!</definedName>
    <definedName name="__E65560" localSheetId="5">[1]График!#REF!</definedName>
    <definedName name="__E65560" localSheetId="4">[1]График!#REF!</definedName>
    <definedName name="__E65560">[1]График!#REF!</definedName>
    <definedName name="__xlnm.Primt_Area_3" localSheetId="5">#REF!</definedName>
    <definedName name="__xlnm.Primt_Area_3" localSheetId="4">#REF!</definedName>
    <definedName name="__xlnm.Primt_Area_3">#REF!</definedName>
    <definedName name="__xlnm.Print_Area_1" localSheetId="5">#REF!</definedName>
    <definedName name="__xlnm.Print_Area_1" localSheetId="4">#REF!</definedName>
    <definedName name="__xlnm.Print_Area_1">#REF!</definedName>
    <definedName name="__xlnm.Print_Area_2" localSheetId="5">#REF!</definedName>
    <definedName name="__xlnm.Print_Area_2" localSheetId="4">#REF!</definedName>
    <definedName name="__xlnm.Print_Area_2">#REF!</definedName>
    <definedName name="__xlnm.Print_Area_3" localSheetId="5">#REF!</definedName>
    <definedName name="__xlnm.Print_Area_3" localSheetId="4">#REF!</definedName>
    <definedName name="__xlnm.Print_Area_3">#REF!</definedName>
    <definedName name="__xlnm.Print_Area_4" localSheetId="5">#REF!</definedName>
    <definedName name="__xlnm.Print_Area_4" localSheetId="4">#REF!</definedName>
    <definedName name="__xlnm.Print_Area_4">#REF!</definedName>
    <definedName name="__xlnm.Print_Area_5" localSheetId="5">#REF!</definedName>
    <definedName name="__xlnm.Print_Area_5" localSheetId="4">#REF!</definedName>
    <definedName name="__xlnm.Print_Area_5">#REF!</definedName>
    <definedName name="__xlnm.Print_Area_6" localSheetId="5">#REF!</definedName>
    <definedName name="__xlnm.Print_Area_6" localSheetId="4">#REF!</definedName>
    <definedName name="__xlnm.Print_Area_6">#REF!</definedName>
    <definedName name="_02121" localSheetId="5">#REF!</definedName>
    <definedName name="_02121" localSheetId="4">#REF!</definedName>
    <definedName name="_02121">#REF!</definedName>
    <definedName name="_1" localSheetId="5">#REF!</definedName>
    <definedName name="_1" localSheetId="4">#REF!</definedName>
    <definedName name="_1">#REF!</definedName>
    <definedName name="_1._Выберите_вид_работ" localSheetId="5">#REF!</definedName>
    <definedName name="_1._Выберите_вид_работ" localSheetId="4">#REF!</definedName>
    <definedName name="_1._Выберите_вид_работ">#REF!</definedName>
    <definedName name="_1___Excel_BuiltIn_Print_Area_3_1" localSheetId="5">#REF!</definedName>
    <definedName name="_1___Excel_BuiltIn_Print_Area_3_1" localSheetId="4">#REF!</definedName>
    <definedName name="_1___Excel_BuiltIn_Print_Area_3_1">#REF!</definedName>
    <definedName name="_12Excel_BuiltIn_Print_Titles_2_1_1" localSheetId="5">#REF!</definedName>
    <definedName name="_12Excel_BuiltIn_Print_Titles_2_1_1" localSheetId="4">#REF!</definedName>
    <definedName name="_12Excel_BuiltIn_Print_Titles_2_1_1">#REF!</definedName>
    <definedName name="_1Excel_BuiltIn_Print_Area_1_1_1" localSheetId="5">#REF!</definedName>
    <definedName name="_1Excel_BuiltIn_Print_Area_1_1_1" localSheetId="4">#REF!</definedName>
    <definedName name="_1Excel_BuiltIn_Print_Area_1_1_1">#REF!</definedName>
    <definedName name="_1Excel_BuiltIn_Print_Area_3_1" localSheetId="5">#REF!</definedName>
    <definedName name="_1Excel_BuiltIn_Print_Area_3_1" localSheetId="4">#REF!</definedName>
    <definedName name="_1Excel_BuiltIn_Print_Area_3_1">#REF!</definedName>
    <definedName name="_2._Выберите_категорию_горных_пород_по_буримости" localSheetId="5">#REF!</definedName>
    <definedName name="_2._Выберите_категорию_горных_пород_по_буримости" localSheetId="4">#REF!</definedName>
    <definedName name="_2._Выберите_категорию_горных_пород_по_буримости">#REF!</definedName>
    <definedName name="_2__Excel_BuiltIn_Print_Area_3_1" localSheetId="5">#REF!</definedName>
    <definedName name="_2__Excel_BuiltIn_Print_Area_3_1" localSheetId="4">#REF!</definedName>
    <definedName name="_2__Excel_BuiltIn_Print_Area_3_1">#REF!</definedName>
    <definedName name="_2Excel_BuiltIn_Print_Area_1_1_1" localSheetId="5">#REF!</definedName>
    <definedName name="_2Excel_BuiltIn_Print_Area_1_1_1" localSheetId="4">#REF!</definedName>
    <definedName name="_2Excel_BuiltIn_Print_Area_1_1_1">#REF!</definedName>
    <definedName name="_2Excel_BuiltIn_Print_Area_3_1" localSheetId="5">#REF!</definedName>
    <definedName name="_2Excel_BuiltIn_Print_Area_3_1" localSheetId="4">#REF!</definedName>
    <definedName name="_2Excel_BuiltIn_Print_Area_3_1">#REF!</definedName>
    <definedName name="_2Excel_BuiltIn_Print_Titles_1_1_1" localSheetId="5">#REF!</definedName>
    <definedName name="_2Excel_BuiltIn_Print_Titles_1_1_1" localSheetId="4">#REF!</definedName>
    <definedName name="_2Excel_BuiltIn_Print_Titles_1_1_1">#REF!</definedName>
    <definedName name="_3Excel_BuiltIn_Print_Titles_2_1_1" localSheetId="5">#REF!</definedName>
    <definedName name="_3Excel_BuiltIn_Print_Titles_2_1_1" localSheetId="4">#REF!</definedName>
    <definedName name="_3Excel_BuiltIn_Print_Titles_2_1_1">#REF!</definedName>
    <definedName name="_3а._Выберите_диаметр_скважины" localSheetId="5">#REF!</definedName>
    <definedName name="_3а._Выберите_диаметр_скважины" localSheetId="4">#REF!</definedName>
    <definedName name="_3а._Выберите_диаметр_скважины">#REF!</definedName>
    <definedName name="_3б._Выберите_диаметр_скважины" localSheetId="5">#REF!</definedName>
    <definedName name="_3б._Выберите_диаметр_скважины" localSheetId="4">#REF!</definedName>
    <definedName name="_3б._Выберите_диаметр_скважины">#REF!</definedName>
    <definedName name="_3в._Выберите_диаметр_скважины" localSheetId="5">#REF!</definedName>
    <definedName name="_3в._Выберите_диаметр_скважины" localSheetId="4">#REF!</definedName>
    <definedName name="_3в._Выберите_диаметр_скважины">#REF!</definedName>
    <definedName name="_3г._Выберите_диаметр_скважины" localSheetId="5">#REF!</definedName>
    <definedName name="_3г._Выберите_диаметр_скважины" localSheetId="4">#REF!</definedName>
    <definedName name="_3г._Выберите_диаметр_скважины">#REF!</definedName>
    <definedName name="_3д._Выберите_диаметр_скважины" localSheetId="5">#REF!</definedName>
    <definedName name="_3д._Выберите_диаметр_скважины" localSheetId="4">#REF!</definedName>
    <definedName name="_3д._Выберите_диаметр_скважины">#REF!</definedName>
    <definedName name="_3е._Выберите_диаметр_скважины" localSheetId="5">#REF!</definedName>
    <definedName name="_3е._Выберите_диаметр_скважины" localSheetId="4">#REF!</definedName>
    <definedName name="_3е._Выберите_диаметр_скважины">#REF!</definedName>
    <definedName name="_3ж._Выберите_диаметр_скважины" localSheetId="5">#REF!</definedName>
    <definedName name="_3ж._Выберите_диаметр_скважины" localSheetId="4">#REF!</definedName>
    <definedName name="_3ж._Выберите_диаметр_скважины">#REF!</definedName>
    <definedName name="_3з._Выберите_диаметр_скважины" localSheetId="5">#REF!</definedName>
    <definedName name="_3з._Выберите_диаметр_скважины" localSheetId="4">#REF!</definedName>
    <definedName name="_3з._Выберите_диаметр_скважины">#REF!</definedName>
    <definedName name="_3и._Выберите_диаметр_скважины" localSheetId="5">#REF!</definedName>
    <definedName name="_3и._Выберите_диаметр_скважины" localSheetId="4">#REF!</definedName>
    <definedName name="_3и._Выберите_диаметр_скважины">#REF!</definedName>
    <definedName name="_3к._Выберите_диаметр_скважины" localSheetId="5">#REF!</definedName>
    <definedName name="_3к._Выберите_диаметр_скважины" localSheetId="4">#REF!</definedName>
    <definedName name="_3к._Выберите_диаметр_скважины">#REF!</definedName>
    <definedName name="_3л._Выберите_диаметр_скважины" localSheetId="5">#REF!</definedName>
    <definedName name="_3л._Выберите_диаметр_скважины" localSheetId="4">#REF!</definedName>
    <definedName name="_3л._Выберите_диаметр_скважины">#REF!</definedName>
    <definedName name="_3м._Выберите_диаметр_скважины" localSheetId="5">#REF!</definedName>
    <definedName name="_3м._Выберите_диаметр_скважины" localSheetId="4">#REF!</definedName>
    <definedName name="_3м._Выберите_диаметр_скважины">#REF!</definedName>
    <definedName name="_4Excel_BuiltIn_Print_Area_1_1_1" localSheetId="5">#REF!</definedName>
    <definedName name="_4Excel_BuiltIn_Print_Area_1_1_1" localSheetId="4">#REF!</definedName>
    <definedName name="_4Excel_BuiltIn_Print_Area_1_1_1">#REF!</definedName>
    <definedName name="_4Excel_BuiltIn_Print_Titles_1_1_1" localSheetId="5">#REF!</definedName>
    <definedName name="_4Excel_BuiltIn_Print_Titles_1_1_1" localSheetId="4">#REF!</definedName>
    <definedName name="_4Excel_BuiltIn_Print_Titles_1_1_1">#REF!</definedName>
    <definedName name="_6Excel_BuiltIn_Print_Titles_2_1_1" localSheetId="5">#REF!</definedName>
    <definedName name="_6Excel_BuiltIn_Print_Titles_2_1_1" localSheetId="4">#REF!</definedName>
    <definedName name="_6Excel_BuiltIn_Print_Titles_2_1_1">#REF!</definedName>
    <definedName name="_8Excel_BuiltIn_Print_Titles_1_1_1" localSheetId="5">#REF!</definedName>
    <definedName name="_8Excel_BuiltIn_Print_Titles_1_1_1" localSheetId="4">#REF!</definedName>
    <definedName name="_8Excel_BuiltIn_Print_Titles_1_1_1">#REF!</definedName>
    <definedName name="_a2" localSheetId="5">#REF!</definedName>
    <definedName name="_a2" localSheetId="4">#REF!</definedName>
    <definedName name="_a2">#REF!</definedName>
    <definedName name="_A65560" localSheetId="5">[1]График!#REF!</definedName>
    <definedName name="_A65560" localSheetId="4">[1]График!#REF!</definedName>
    <definedName name="_A65560">[1]График!#REF!</definedName>
    <definedName name="_AUTOEXEC" localSheetId="5">#REF!</definedName>
    <definedName name="_AUTOEXEC" localSheetId="4">#REF!</definedName>
    <definedName name="_AUTOEXEC">#REF!</definedName>
    <definedName name="_AUTOEXEC_1" localSheetId="5">#REF!</definedName>
    <definedName name="_AUTOEXEC_1" localSheetId="4">#REF!</definedName>
    <definedName name="_AUTOEXEC_1">#REF!</definedName>
    <definedName name="_AUTOEXEC_1_1" localSheetId="5">[2]Смета!#REF!</definedName>
    <definedName name="_AUTOEXEC_1_1" localSheetId="4">[2]Смета!#REF!</definedName>
    <definedName name="_AUTOEXEC_1_1">[2]Смета!#REF!</definedName>
    <definedName name="_AUTOEXEC_2" localSheetId="5">#REF!</definedName>
    <definedName name="_AUTOEXEC_2" localSheetId="4">#REF!</definedName>
    <definedName name="_AUTOEXEC_2">#REF!</definedName>
    <definedName name="_E65560" localSheetId="5">[1]График!#REF!</definedName>
    <definedName name="_E65560" localSheetId="4">[1]График!#REF!</definedName>
    <definedName name="_E65560">[1]График!#REF!</definedName>
    <definedName name="_k" localSheetId="5">#REF!</definedName>
    <definedName name="_k" localSheetId="4">#REF!</definedName>
    <definedName name="_k" localSheetId="2">#REF!</definedName>
    <definedName name="_k">#REF!</definedName>
    <definedName name="_k_1" localSheetId="5">#REF!</definedName>
    <definedName name="_k_1" localSheetId="4">#REF!</definedName>
    <definedName name="_k_1">#REF!</definedName>
    <definedName name="_k_1_1" localSheetId="5">[2]Смета!#REF!</definedName>
    <definedName name="_k_1_1" localSheetId="4">[2]Смета!#REF!</definedName>
    <definedName name="_k_1_1">[2]Смета!#REF!</definedName>
    <definedName name="_k_2" localSheetId="5">#REF!</definedName>
    <definedName name="_k_2" localSheetId="4">#REF!</definedName>
    <definedName name="_k_2">#REF!</definedName>
    <definedName name="_m" localSheetId="5">#REF!</definedName>
    <definedName name="_m" localSheetId="4">#REF!</definedName>
    <definedName name="_m" localSheetId="2">#REF!</definedName>
    <definedName name="_m">#REF!</definedName>
    <definedName name="_m_1" localSheetId="5">#REF!</definedName>
    <definedName name="_m_1" localSheetId="4">#REF!</definedName>
    <definedName name="_m_1">#REF!</definedName>
    <definedName name="_m_1_1" localSheetId="5">[2]Смета!#REF!</definedName>
    <definedName name="_m_1_1" localSheetId="4">[2]Смета!#REF!</definedName>
    <definedName name="_m_1_1">[2]Смета!#REF!</definedName>
    <definedName name="_m_2" localSheetId="5">#REF!</definedName>
    <definedName name="_m_2" localSheetId="4">#REF!</definedName>
    <definedName name="_m_2">#REF!</definedName>
    <definedName name="_s" localSheetId="5">#REF!</definedName>
    <definedName name="_s" localSheetId="4">#REF!</definedName>
    <definedName name="_s" localSheetId="2">#REF!</definedName>
    <definedName name="_s">#REF!</definedName>
    <definedName name="_s_1" localSheetId="5">#REF!</definedName>
    <definedName name="_s_1" localSheetId="4">#REF!</definedName>
    <definedName name="_s_1">#REF!</definedName>
    <definedName name="_s_1_1" localSheetId="5">[2]Смета!#REF!</definedName>
    <definedName name="_s_1_1" localSheetId="4">[2]Смета!#REF!</definedName>
    <definedName name="_s_1_1">[2]Смета!#REF!</definedName>
    <definedName name="_s_2" localSheetId="5">#REF!</definedName>
    <definedName name="_s_2" localSheetId="4">#REF!</definedName>
    <definedName name="_s_2">#REF!</definedName>
    <definedName name="_z" localSheetId="5">#REF!</definedName>
    <definedName name="_z" localSheetId="4">#REF!</definedName>
    <definedName name="_z" localSheetId="2">#REF!</definedName>
    <definedName name="_z">#REF!</definedName>
    <definedName name="_z_1" localSheetId="5">#REF!</definedName>
    <definedName name="_z_1" localSheetId="4">#REF!</definedName>
    <definedName name="_z_1">#REF!</definedName>
    <definedName name="_z_1_1" localSheetId="5">[2]Смета!#REF!</definedName>
    <definedName name="_z_1_1" localSheetId="4">[2]Смета!#REF!</definedName>
    <definedName name="_z_1_1">[2]Смета!#REF!</definedName>
    <definedName name="_z_2" localSheetId="5">#REF!</definedName>
    <definedName name="_z_2" localSheetId="4">#REF!</definedName>
    <definedName name="_z_2">#REF!</definedName>
    <definedName name="_Восемь">'[3]Таблица 4 АСУТП'!$B$84:$B$86</definedName>
    <definedName name="_два_1">'[3]Таблица 4 АСУТП'!$B$16:$B$23</definedName>
    <definedName name="_два_2">'[3]Таблица 4 АСУТП'!$B$24:$B$25</definedName>
    <definedName name="_Девять">'[3]Таблица 4 АСУТП'!$B$90:$B$92</definedName>
    <definedName name="_пять">'[3]Таблица 4 АСУТП'!$B$42:$B$47</definedName>
    <definedName name="_Раз">'[3]Таблица 4 АСУТП'!$B$8:$B$14</definedName>
    <definedName name="_семь_1">'[3]Таблица 4 АСУТП'!$B$66:$B$79</definedName>
    <definedName name="_семь_2">'[3]Таблица 4 АСУТП'!$B$80:$B$81</definedName>
    <definedName name="_три">'[3]Таблица 4 АСУТП'!$B$27:$B$31</definedName>
    <definedName name="_xlnm._FilterDatabase" localSheetId="5" hidden="1">#REF!</definedName>
    <definedName name="_xlnm._FilterDatabase" localSheetId="4" hidden="1">#REF!</definedName>
    <definedName name="_xlnm._FilterDatabase" hidden="1">#REF!</definedName>
    <definedName name="_четыре">'[3]Таблица 4 АСУТП'!$B$33:$B$40</definedName>
    <definedName name="_шесть_1">'[3]Таблица 4 АСУТП'!$B$49:$B$62</definedName>
    <definedName name="_шесть_2">'[3]Таблица 4 АСУТП'!$B$63:$B$64</definedName>
    <definedName name="a" localSheetId="5">#REF!</definedName>
    <definedName name="a" localSheetId="4">#REF!</definedName>
    <definedName name="a" localSheetId="2" hidden="1">{#N/A,#N/A,TRUE,"Смета на пасс. обор. №1"}</definedName>
    <definedName name="a">#REF!</definedName>
    <definedName name="a_1" hidden="1">{#N/A,#N/A,TRUE,"Смета на пасс. обор. №1"}</definedName>
    <definedName name="aaa" localSheetId="5">#REF!</definedName>
    <definedName name="aaa" localSheetId="4">#REF!</definedName>
    <definedName name="aaa">#REF!</definedName>
    <definedName name="ab" localSheetId="5">#REF!</definedName>
    <definedName name="ab" localSheetId="4">#REF!</definedName>
    <definedName name="ab">#REF!</definedName>
    <definedName name="adadsasd" localSheetId="5">[4]топография!#REF!</definedName>
    <definedName name="adadsasd" localSheetId="4">[4]топография!#REF!</definedName>
    <definedName name="adadsasd">[4]топография!#REF!</definedName>
    <definedName name="AnDiscount">0.945</definedName>
    <definedName name="as" localSheetId="5">#REF!</definedName>
    <definedName name="as" localSheetId="4">#REF!</definedName>
    <definedName name="as">#REF!</definedName>
    <definedName name="asd" localSheetId="5">#REF!</definedName>
    <definedName name="asd" localSheetId="4">#REF!</definedName>
    <definedName name="asd" localSheetId="2">#REF!</definedName>
    <definedName name="asd">#REF!</definedName>
    <definedName name="ave_height" localSheetId="5">#REF!</definedName>
    <definedName name="ave_height" localSheetId="4">#REF!</definedName>
    <definedName name="ave_height">#REF!</definedName>
    <definedName name="ave_hight" localSheetId="5">#REF!</definedName>
    <definedName name="ave_hight" localSheetId="4">#REF!</definedName>
    <definedName name="ave_hight">#REF!</definedName>
    <definedName name="b" localSheetId="5">#REF!</definedName>
    <definedName name="b" localSheetId="4">#REF!</definedName>
    <definedName name="b" localSheetId="2" hidden="1">{#N/A,#N/A,TRUE,"Смета на пасс. обор. №1"}</definedName>
    <definedName name="b">#REF!</definedName>
    <definedName name="b_1" hidden="1">{#N/A,#N/A,TRUE,"Смета на пасс. обор. №1"}</definedName>
    <definedName name="ba" hidden="1">{#N/A,#N/A,TRUE,"Смета на пасс. обор. №1"}</definedName>
    <definedName name="ba_1" hidden="1">{#N/A,#N/A,TRUE,"Смета на пасс. обор. №1"}</definedName>
    <definedName name="bhk" localSheetId="5">[5]топография!#REF!</definedName>
    <definedName name="bhk" localSheetId="4">[5]топография!#REF!</definedName>
    <definedName name="bhk">[5]топография!#REF!</definedName>
    <definedName name="bjbkl" localSheetId="5">[6]топография!#REF!</definedName>
    <definedName name="bjbkl" localSheetId="4">[6]топография!#REF!</definedName>
    <definedName name="bjbkl">[6]топография!#REF!</definedName>
    <definedName name="CC_fSF" localSheetId="5">#REF!</definedName>
    <definedName name="CC_fSF" localSheetId="4">#REF!</definedName>
    <definedName name="CC_fSF">#REF!</definedName>
    <definedName name="ccc" hidden="1">{#N/A,#N/A,TRUE,"Смета на пасс. обор. №1"}</definedName>
    <definedName name="ccc_1" hidden="1">{#N/A,#N/A,TRUE,"Смета на пасс. обор. №1"}</definedName>
    <definedName name="CnfName" localSheetId="5">[7]Лист1!#REF!</definedName>
    <definedName name="CnfName" localSheetId="4">[7]Лист1!#REF!</definedName>
    <definedName name="CnfName">[7]Лист1!#REF!</definedName>
    <definedName name="CnfName_1" localSheetId="5">[8]Обновление!#REF!</definedName>
    <definedName name="CnfName_1" localSheetId="4">[8]Обновление!#REF!</definedName>
    <definedName name="CnfName_1">[8]Обновление!#REF!</definedName>
    <definedName name="cntNumber" localSheetId="5">'[9]Счет-Фактура'!#REF!</definedName>
    <definedName name="cntNumber" localSheetId="4">'[9]Счет-Фактура'!#REF!</definedName>
    <definedName name="cntNumber">'[9]Счет-Фактура'!#REF!</definedName>
    <definedName name="cntPayerCountCor" localSheetId="5">'[9]Счет-Фактура'!#REF!</definedName>
    <definedName name="cntPayerCountCor" localSheetId="4">'[9]Счет-Фактура'!#REF!</definedName>
    <definedName name="cntPayerCountCor">'[9]Счет-Фактура'!#REF!</definedName>
    <definedName name="cntQnt" localSheetId="5">'[9]Счет-Фактура'!#REF!</definedName>
    <definedName name="cntQnt" localSheetId="4">'[9]Счет-Фактура'!#REF!</definedName>
    <definedName name="cntQnt">'[9]Счет-Фактура'!#REF!</definedName>
    <definedName name="cntSuppAddr2" localSheetId="5">'[9]Счет-Фактура'!#REF!</definedName>
    <definedName name="cntSuppAddr2" localSheetId="4">'[9]Счет-Фактура'!#REF!</definedName>
    <definedName name="cntSuppAddr2">'[9]Счет-Фактура'!#REF!</definedName>
    <definedName name="cntSuppMFO1" localSheetId="5">'[9]Счет-Фактура'!#REF!</definedName>
    <definedName name="cntSuppMFO1" localSheetId="4">'[9]Счет-Фактура'!#REF!</definedName>
    <definedName name="cntSuppMFO1">'[9]Счет-Фактура'!#REF!</definedName>
    <definedName name="cntUnit" localSheetId="5">'[9]Счет-Фактура'!#REF!</definedName>
    <definedName name="cntUnit" localSheetId="4">'[9]Счет-Фактура'!#REF!</definedName>
    <definedName name="cntUnit">'[9]Счет-Фактура'!#REF!</definedName>
    <definedName name="ConfName" localSheetId="5">[7]Лист1!#REF!</definedName>
    <definedName name="ConfName" localSheetId="4">[7]Лист1!#REF!</definedName>
    <definedName name="ConfName">[7]Лист1!#REF!</definedName>
    <definedName name="ConfName_1" localSheetId="5">[8]Обновление!#REF!</definedName>
    <definedName name="ConfName_1" localSheetId="4">[8]Обновление!#REF!</definedName>
    <definedName name="ConfName_1">[8]Обновление!#REF!</definedName>
    <definedName name="Currency_Risk_Factor">1.05</definedName>
    <definedName name="d" localSheetId="5">#REF!</definedName>
    <definedName name="d" localSheetId="4">#REF!</definedName>
    <definedName name="d">#REF!</definedName>
    <definedName name="Database" localSheetId="5">#REF!</definedName>
    <definedName name="Database" localSheetId="4">#REF!</definedName>
    <definedName name="Database">#REF!</definedName>
    <definedName name="DateColJournal" localSheetId="5">#REF!</definedName>
    <definedName name="DateColJournal" localSheetId="4">#REF!</definedName>
    <definedName name="DateColJournal">#REF!</definedName>
    <definedName name="Dc" localSheetId="5">[10]Lucent!#REF!</definedName>
    <definedName name="Dc" localSheetId="4">[10]Lucent!#REF!</definedName>
    <definedName name="Dc">[10]Lucent!#REF!</definedName>
    <definedName name="dck" localSheetId="5">[11]топография!#REF!</definedName>
    <definedName name="dck" localSheetId="4">[11]топография!#REF!</definedName>
    <definedName name="dck" localSheetId="2">[12]топография!#REF!</definedName>
    <definedName name="dck">[11]топография!#REF!</definedName>
    <definedName name="dck_1" localSheetId="5">[13]топография!#REF!</definedName>
    <definedName name="dck_1" localSheetId="4">[13]топография!#REF!</definedName>
    <definedName name="dck_1">[13]топография!#REF!</definedName>
    <definedName name="ddduy" localSheetId="5">#REF!</definedName>
    <definedName name="ddduy" localSheetId="4">#REF!</definedName>
    <definedName name="ddduy" localSheetId="2">#REF!</definedName>
    <definedName name="ddduy">#REF!</definedName>
    <definedName name="Delivery">1.15</definedName>
    <definedName name="deviation1" localSheetId="5">#REF!</definedName>
    <definedName name="deviation1" localSheetId="4">#REF!</definedName>
    <definedName name="deviation1">#REF!</definedName>
    <definedName name="df" localSheetId="5">#REF!</definedName>
    <definedName name="df" localSheetId="4">#REF!</definedName>
    <definedName name="df">#REF!</definedName>
    <definedName name="dfff" localSheetId="5">[14]топография!#REF!</definedName>
    <definedName name="dfff" localSheetId="4">[14]топография!#REF!</definedName>
    <definedName name="dfff">[14]топография!#REF!</definedName>
    <definedName name="Disc_Tbl" localSheetId="5">#REF!</definedName>
    <definedName name="Disc_Tbl" localSheetId="4">#REF!</definedName>
    <definedName name="Disc_Tbl">#REF!</definedName>
    <definedName name="DiscontRate" localSheetId="5">#REF!</definedName>
    <definedName name="DiscontRate" localSheetId="4">#REF!</definedName>
    <definedName name="DiscontRate">#REF!</definedName>
    <definedName name="Dl" localSheetId="5">[10]Lucent!#REF!</definedName>
    <definedName name="Dl" localSheetId="4">[10]Lucent!#REF!</definedName>
    <definedName name="Dl">[10]Lucent!#REF!</definedName>
    <definedName name="DM" localSheetId="5">#REF!</definedName>
    <definedName name="DM" localSheetId="4">#REF!</definedName>
    <definedName name="DM">#REF!</definedName>
    <definedName name="Dsc_Vector" localSheetId="5">#REF!</definedName>
    <definedName name="Dsc_Vector" localSheetId="4">#REF!</definedName>
    <definedName name="Dsc_Vector">#REF!</definedName>
    <definedName name="e" hidden="1">{#N/A,#N/A,TRUE,"Смета на пасс. обор. №1"}</definedName>
    <definedName name="e_1" hidden="1">{#N/A,#N/A,TRUE,"Смета на пасс. обор. №1"}</definedName>
    <definedName name="EILName" localSheetId="5">[7]Лист1!#REF!</definedName>
    <definedName name="EILName" localSheetId="4">[7]Лист1!#REF!</definedName>
    <definedName name="EILName">[7]Лист1!#REF!</definedName>
    <definedName name="EILName_1" localSheetId="5">[8]Обновление!#REF!</definedName>
    <definedName name="EILName_1" localSheetId="4">[8]Обновление!#REF!</definedName>
    <definedName name="EILName_1">[8]Обновление!#REF!</definedName>
    <definedName name="EQUIP" localSheetId="5">[15]Спецификация!#REF!</definedName>
    <definedName name="EQUIP" localSheetId="4">[15]Спецификация!#REF!</definedName>
    <definedName name="EQUIP">[15]Спецификация!#REF!</definedName>
    <definedName name="ert" localSheetId="5">#REF!</definedName>
    <definedName name="ert" localSheetId="4">#REF!</definedName>
    <definedName name="ert">#REF!</definedName>
    <definedName name="Excel_BuiltIn_Database" localSheetId="5">#REF!</definedName>
    <definedName name="Excel_BuiltIn_Database" localSheetId="4">#REF!</definedName>
    <definedName name="Excel_BuiltIn_Database">#REF!</definedName>
    <definedName name="Excel_BuiltIn_Print_Area" localSheetId="5">#REF!</definedName>
    <definedName name="Excel_BuiltIn_Print_Area" localSheetId="4">#REF!</definedName>
    <definedName name="Excel_BuiltIn_Print_Area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1_1" localSheetId="5">#REF!</definedName>
    <definedName name="Excel_BuiltIn_Print_Area_1_1" localSheetId="4">#REF!</definedName>
    <definedName name="Excel_BuiltIn_Print_Area_1_1">#REF!</definedName>
    <definedName name="Excel_BuiltIn_Print_Area_1_1_1" localSheetId="5">#REF!</definedName>
    <definedName name="Excel_BuiltIn_Print_Area_1_1_1" localSheetId="4">#REF!</definedName>
    <definedName name="Excel_BuiltIn_Print_Area_1_1_1">#REF!</definedName>
    <definedName name="Excel_BuiltIn_Print_Area_10_1" localSheetId="5">#REF!</definedName>
    <definedName name="Excel_BuiltIn_Print_Area_10_1" localSheetId="4">#REF!</definedName>
    <definedName name="Excel_BuiltIn_Print_Area_10_1">#REF!</definedName>
    <definedName name="Excel_BuiltIn_Print_Area_10_1_1" localSheetId="5">#REF!</definedName>
    <definedName name="Excel_BuiltIn_Print_Area_10_1_1" localSheetId="4">#REF!</definedName>
    <definedName name="Excel_BuiltIn_Print_Area_10_1_1">#REF!</definedName>
    <definedName name="Excel_BuiltIn_Print_Area_11" localSheetId="5">#REF!</definedName>
    <definedName name="Excel_BuiltIn_Print_Area_11" localSheetId="4">#REF!</definedName>
    <definedName name="Excel_BuiltIn_Print_Area_11">#REF!</definedName>
    <definedName name="Excel_BuiltIn_Print_Area_11_1" localSheetId="5">#REF!</definedName>
    <definedName name="Excel_BuiltIn_Print_Area_11_1" localSheetId="4">#REF!</definedName>
    <definedName name="Excel_BuiltIn_Print_Area_11_1">#REF!</definedName>
    <definedName name="Excel_BuiltIn_Print_Area_12" localSheetId="5">#REF!</definedName>
    <definedName name="Excel_BuiltIn_Print_Area_12" localSheetId="4">#REF!</definedName>
    <definedName name="Excel_BuiltIn_Print_Area_12">#REF!</definedName>
    <definedName name="Excel_BuiltIn_Print_Area_13" localSheetId="5">#REF!</definedName>
    <definedName name="Excel_BuiltIn_Print_Area_13" localSheetId="4">#REF!</definedName>
    <definedName name="Excel_BuiltIn_Print_Area_13" localSheetId="2">"$#ССЫЛ!.$A$2:$E$8"</definedName>
    <definedName name="Excel_BuiltIn_Print_Area_13">#REF!</definedName>
    <definedName name="Excel_BuiltIn_Print_Area_14" localSheetId="5">#REF!</definedName>
    <definedName name="Excel_BuiltIn_Print_Area_14" localSheetId="4">#REF!</definedName>
    <definedName name="Excel_BuiltIn_Print_Area_14">#REF!</definedName>
    <definedName name="Excel_BuiltIn_Print_Area_14_1">"$#ССЫЛ!.$#ССЫЛ!$#ССЫЛ!:$#ССЫЛ!$#ССЫЛ!"</definedName>
    <definedName name="Excel_BuiltIn_Print_Area_2" localSheetId="5">#REF!</definedName>
    <definedName name="Excel_BuiltIn_Print_Area_2" localSheetId="4">#REF!</definedName>
    <definedName name="Excel_BuiltIn_Print_Area_2" localSheetId="2">"$#ССЫЛ!.$A$2:$D$4"</definedName>
    <definedName name="Excel_BuiltIn_Print_Area_2">#REF!</definedName>
    <definedName name="Excel_BuiltIn_Print_Area_2_1" localSheetId="5">#REF!</definedName>
    <definedName name="Excel_BuiltIn_Print_Area_2_1" localSheetId="4">#REF!</definedName>
    <definedName name="Excel_BuiltIn_Print_Area_2_1">#REF!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 localSheetId="5">#REF!</definedName>
    <definedName name="Excel_BuiltIn_Print_Area_3_1" localSheetId="4">#REF!</definedName>
    <definedName name="Excel_BuiltIn_Print_Area_3_1" localSheetId="2">"$#ССЫЛ!.$A$2:$E$4"</definedName>
    <definedName name="Excel_BuiltIn_Print_Area_3_1">#REF!</definedName>
    <definedName name="Excel_BuiltIn_Print_Area_32">"$#ССЫЛ!.$#ССЫЛ!$#ССЫЛ!:$#ССЫЛ!$#ССЫЛ!"</definedName>
    <definedName name="Excel_BuiltIn_Print_Area_4" localSheetId="5">#REF!</definedName>
    <definedName name="Excel_BuiltIn_Print_Area_4" localSheetId="4">#REF!</definedName>
    <definedName name="Excel_BuiltIn_Print_Area_4">#REF!</definedName>
    <definedName name="Excel_BuiltIn_Print_Area_4_1" localSheetId="5">#REF!</definedName>
    <definedName name="Excel_BuiltIn_Print_Area_4_1" localSheetId="4">#REF!</definedName>
    <definedName name="Excel_BuiltIn_Print_Area_4_1">#REF!</definedName>
    <definedName name="Excel_BuiltIn_Print_Area_4_1_1" localSheetId="5">#REF!</definedName>
    <definedName name="Excel_BuiltIn_Print_Area_4_1_1" localSheetId="4">#REF!</definedName>
    <definedName name="Excel_BuiltIn_Print_Area_4_1_1">#REF!</definedName>
    <definedName name="Excel_BuiltIn_Print_Area_4_1_1_1" localSheetId="5">#REF!</definedName>
    <definedName name="Excel_BuiltIn_Print_Area_4_1_1_1" localSheetId="4">#REF!</definedName>
    <definedName name="Excel_BuiltIn_Print_Area_4_1_1_1">#REF!</definedName>
    <definedName name="Excel_BuiltIn_Print_Area_43">"$#ССЫЛ!.$#ССЫЛ!$#ССЫЛ!:$#ССЫЛ!$#ССЫЛ!"</definedName>
    <definedName name="Excel_BuiltIn_Print_Area_5" localSheetId="5">#REF!</definedName>
    <definedName name="Excel_BuiltIn_Print_Area_5" localSheetId="4">#REF!</definedName>
    <definedName name="Excel_BuiltIn_Print_Area_5" localSheetId="2">#REF!</definedName>
    <definedName name="Excel_BuiltIn_Print_Area_5">#REF!</definedName>
    <definedName name="Excel_BuiltIn_Print_Area_5_1" localSheetId="5">#REF!</definedName>
    <definedName name="Excel_BuiltIn_Print_Area_5_1" localSheetId="4">#REF!</definedName>
    <definedName name="Excel_BuiltIn_Print_Area_5_1">#REF!</definedName>
    <definedName name="Excel_BuiltIn_Print_Area_5_1_1" localSheetId="5">#REF!</definedName>
    <definedName name="Excel_BuiltIn_Print_Area_5_1_1" localSheetId="4">#REF!</definedName>
    <definedName name="Excel_BuiltIn_Print_Area_5_1_1">#REF!</definedName>
    <definedName name="Excel_BuiltIn_Print_Area_6" localSheetId="5">#REF!</definedName>
    <definedName name="Excel_BuiltIn_Print_Area_6" localSheetId="4">#REF!</definedName>
    <definedName name="Excel_BuiltIn_Print_Area_6">#REF!</definedName>
    <definedName name="Excel_BuiltIn_Print_Area_6_1" localSheetId="5">#REF!</definedName>
    <definedName name="Excel_BuiltIn_Print_Area_6_1" localSheetId="4">#REF!</definedName>
    <definedName name="Excel_BuiltIn_Print_Area_6_1">#REF!</definedName>
    <definedName name="Excel_BuiltIn_Print_Area_7" localSheetId="5">#REF!</definedName>
    <definedName name="Excel_BuiltIn_Print_Area_7" localSheetId="4">#REF!</definedName>
    <definedName name="Excel_BuiltIn_Print_Area_7" localSheetId="2">"$#ССЫЛ!.$A$2:$E$5"</definedName>
    <definedName name="Excel_BuiltIn_Print_Area_7">#REF!</definedName>
    <definedName name="Excel_BuiltIn_Print_Area_7_1" localSheetId="5">#REF!</definedName>
    <definedName name="Excel_BuiltIn_Print_Area_7_1" localSheetId="4">#REF!</definedName>
    <definedName name="Excel_BuiltIn_Print_Area_7_1">#REF!</definedName>
    <definedName name="Excel_BuiltIn_Print_Area_7_1_1" localSheetId="5">#REF!</definedName>
    <definedName name="Excel_BuiltIn_Print_Area_7_1_1" localSheetId="4">#REF!</definedName>
    <definedName name="Excel_BuiltIn_Print_Area_7_1_1">#REF!</definedName>
    <definedName name="Excel_BuiltIn_Print_Area_7_1_1_1" localSheetId="5">#REF!</definedName>
    <definedName name="Excel_BuiltIn_Print_Area_7_1_1_1" localSheetId="4">#REF!</definedName>
    <definedName name="Excel_BuiltIn_Print_Area_7_1_1_1">#REF!</definedName>
    <definedName name="Excel_BuiltIn_Print_Area_7_1_1_1_1" localSheetId="5">#REF!</definedName>
    <definedName name="Excel_BuiltIn_Print_Area_7_1_1_1_1" localSheetId="4">#REF!</definedName>
    <definedName name="Excel_BuiltIn_Print_Area_7_1_1_1_1">#REF!</definedName>
    <definedName name="Excel_BuiltIn_Print_Area_8_1" localSheetId="5">#REF!</definedName>
    <definedName name="Excel_BuiltIn_Print_Area_8_1" localSheetId="4">#REF!</definedName>
    <definedName name="Excel_BuiltIn_Print_Area_8_1">#REF!</definedName>
    <definedName name="Excel_BuiltIn_Print_Area_9" localSheetId="5">#REF!</definedName>
    <definedName name="Excel_BuiltIn_Print_Area_9" localSheetId="4">#REF!</definedName>
    <definedName name="Excel_BuiltIn_Print_Area_9">#REF!</definedName>
    <definedName name="Excel_BuiltIn_Print_Area_9_1" localSheetId="5">#REF!</definedName>
    <definedName name="Excel_BuiltIn_Print_Area_9_1" localSheetId="4">#REF!</definedName>
    <definedName name="Excel_BuiltIn_Print_Area_9_1">#REF!</definedName>
    <definedName name="Excel_BuiltIn_Print_Area_9_1_1" localSheetId="5">#REF!</definedName>
    <definedName name="Excel_BuiltIn_Print_Area_9_1_1" localSheetId="4">#REF!</definedName>
    <definedName name="Excel_BuiltIn_Print_Area_9_1_1">#REF!</definedName>
    <definedName name="Excel_BuiltIn_Print_Area_9_1_1_1" localSheetId="5">#REF!</definedName>
    <definedName name="Excel_BuiltIn_Print_Area_9_1_1_1" localSheetId="4">#REF!</definedName>
    <definedName name="Excel_BuiltIn_Print_Area_9_1_1_1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Excel_BuiltIn_Print_Titles_1" localSheetId="5">#REF!</definedName>
    <definedName name="Excel_BuiltIn_Print_Titles_1" localSheetId="4">#REF!</definedName>
    <definedName name="Excel_BuiltIn_Print_Titles_1" localSheetId="2">#REF!</definedName>
    <definedName name="Excel_BuiltIn_Print_Titles_1">#REF!</definedName>
    <definedName name="Excel_BuiltIn_Print_Titles_1_1" localSheetId="5">#REF!</definedName>
    <definedName name="Excel_BuiltIn_Print_Titles_1_1" localSheetId="4">#REF!</definedName>
    <definedName name="Excel_BuiltIn_Print_Titles_1_1">#REF!</definedName>
    <definedName name="Excel_BuiltIn_Print_Titles_1_1_1" localSheetId="5">#REF!</definedName>
    <definedName name="Excel_BuiltIn_Print_Titles_1_1_1" localSheetId="4">#REF!</definedName>
    <definedName name="Excel_BuiltIn_Print_Titles_1_1_1">#REF!</definedName>
    <definedName name="Excel_BuiltIn_Print_Titles_14" localSheetId="5">#REF!</definedName>
    <definedName name="Excel_BuiltIn_Print_Titles_14" localSheetId="4">#REF!</definedName>
    <definedName name="Excel_BuiltIn_Print_Titles_14">#REF!</definedName>
    <definedName name="Excel_BuiltIn_Print_Titles_2" localSheetId="5">#REF!</definedName>
    <definedName name="Excel_BuiltIn_Print_Titles_2" localSheetId="4">#REF!</definedName>
    <definedName name="Excel_BuiltIn_Print_Titles_2">#REF!</definedName>
    <definedName name="Excel_BuiltIn_Print_Titles_2_1" localSheetId="5">#REF!</definedName>
    <definedName name="Excel_BuiltIn_Print_Titles_2_1" localSheetId="4">#REF!</definedName>
    <definedName name="Excel_BuiltIn_Print_Titles_2_1">#REF!</definedName>
    <definedName name="Excel_BuiltIn_Print_Titles_3" localSheetId="5">#REF!</definedName>
    <definedName name="Excel_BuiltIn_Print_Titles_3" localSheetId="4">#REF!</definedName>
    <definedName name="Excel_BuiltIn_Print_Titles_3">#REF!</definedName>
    <definedName name="Excel_BuiltIn_Print_Titles_4" localSheetId="5">#REF!</definedName>
    <definedName name="Excel_BuiltIn_Print_Titles_4" localSheetId="4">#REF!</definedName>
    <definedName name="Excel_BuiltIn_Print_Titles_4">#REF!</definedName>
    <definedName name="fg" localSheetId="5">#REF!</definedName>
    <definedName name="fg" localSheetId="4">#REF!</definedName>
    <definedName name="fg">#REF!</definedName>
    <definedName name="fgh" localSheetId="5">[16]топография!#REF!</definedName>
    <definedName name="fgh" localSheetId="4">[16]топография!#REF!</definedName>
    <definedName name="fgh">[16]топография!#REF!</definedName>
    <definedName name="fl" localSheetId="5">[10]Lucent!#REF!</definedName>
    <definedName name="fl" localSheetId="4">[10]Lucent!#REF!</definedName>
    <definedName name="fl">[10]Lucent!#REF!</definedName>
    <definedName name="Grp_Vector" localSheetId="5">#REF!</definedName>
    <definedName name="Grp_Vector" localSheetId="4">#REF!</definedName>
    <definedName name="Grp_Vector">#REF!</definedName>
    <definedName name="h" localSheetId="5">#REF!</definedName>
    <definedName name="h" localSheetId="4">#REF!</definedName>
    <definedName name="h">#REF!</definedName>
    <definedName name="hPriceRange" localSheetId="5">[7]Лист1!#REF!</definedName>
    <definedName name="hPriceRange" localSheetId="4">[7]Лист1!#REF!</definedName>
    <definedName name="hPriceRange">[7]Лист1!#REF!</definedName>
    <definedName name="hPriceRange_1" localSheetId="5">[8]Цена!#REF!</definedName>
    <definedName name="hPriceRange_1" localSheetId="4">[8]Цена!#REF!</definedName>
    <definedName name="hPriceRange_1">[8]Цена!#REF!</definedName>
    <definedName name="i" localSheetId="5">#REF!</definedName>
    <definedName name="i" localSheetId="4">#REF!</definedName>
    <definedName name="i">#REF!</definedName>
    <definedName name="idPriceColumn" localSheetId="5">[7]Лист1!#REF!</definedName>
    <definedName name="idPriceColumn" localSheetId="4">[7]Лист1!#REF!</definedName>
    <definedName name="idPriceColumn">[7]Лист1!#REF!</definedName>
    <definedName name="idPriceColumn_1" localSheetId="5">[8]Цена!#REF!</definedName>
    <definedName name="idPriceColumn_1" localSheetId="4">[8]Цена!#REF!</definedName>
    <definedName name="idPriceColumn_1">[8]Цена!#REF!</definedName>
    <definedName name="iii" localSheetId="5">#REF!</definedName>
    <definedName name="iii" localSheetId="4">#REF!</definedName>
    <definedName name="iii">#REF!</definedName>
    <definedName name="iiiii" localSheetId="5">#REF!</definedName>
    <definedName name="iiiii" localSheetId="4">#REF!</definedName>
    <definedName name="iiiii">#REF!</definedName>
    <definedName name="Importation_Cost" localSheetId="5">#REF!</definedName>
    <definedName name="Importation_Cost" localSheetId="4">#REF!</definedName>
    <definedName name="Importation_Cost">#REF!</definedName>
    <definedName name="infl" localSheetId="5">[17]ПДР!#REF!</definedName>
    <definedName name="infl" localSheetId="4">[17]ПДР!#REF!</definedName>
    <definedName name="infl">[17]ПДР!#REF!</definedName>
    <definedName name="Itog" localSheetId="5">#REF!</definedName>
    <definedName name="Itog" localSheetId="4">#REF!</definedName>
    <definedName name="Itog" localSheetId="2">#REF!</definedName>
    <definedName name="Itog">#REF!</definedName>
    <definedName name="Itog_1" localSheetId="5">#REF!</definedName>
    <definedName name="Itog_1" localSheetId="4">#REF!</definedName>
    <definedName name="Itog_1">#REF!</definedName>
    <definedName name="j" hidden="1">{#N/A,#N/A,TRUE,"Смета на пасс. обор. №1"}</definedName>
    <definedName name="j_1" hidden="1">{#N/A,#N/A,TRUE,"Смета на пасс. обор. №1"}</definedName>
    <definedName name="jkjhggh" localSheetId="5">#REF!</definedName>
    <definedName name="jkjhggh" localSheetId="4">#REF!</definedName>
    <definedName name="jkjhggh">#REF!</definedName>
    <definedName name="kkkkk" localSheetId="5">#REF!</definedName>
    <definedName name="kkkkk" localSheetId="4">#REF!</definedName>
    <definedName name="kkkkk">#REF!</definedName>
    <definedName name="Koeffcb" localSheetId="5">#REF!</definedName>
    <definedName name="Koeffcb" localSheetId="4">#REF!</definedName>
    <definedName name="Koeffcb">#REF!</definedName>
    <definedName name="kp" localSheetId="5">[17]ПДР!#REF!</definedName>
    <definedName name="kp" localSheetId="4">[17]ПДР!#REF!</definedName>
    <definedName name="kp">[17]ПДР!#REF!</definedName>
    <definedName name="KPlan" localSheetId="5">#REF!</definedName>
    <definedName name="KPlan" localSheetId="4">#REF!</definedName>
    <definedName name="KPlan">#REF!</definedName>
    <definedName name="l" localSheetId="5">#REF!</definedName>
    <definedName name="l" localSheetId="4">#REF!</definedName>
    <definedName name="l">#REF!</definedName>
    <definedName name="language" localSheetId="5">#REF!</definedName>
    <definedName name="language" localSheetId="4">#REF!</definedName>
    <definedName name="language">#REF!</definedName>
    <definedName name="ljujhunb" localSheetId="5">[14]топография!#REF!</definedName>
    <definedName name="ljujhunb" localSheetId="4">[14]топография!#REF!</definedName>
    <definedName name="ljujhunb">[14]топография!#REF!</definedName>
    <definedName name="lp">[18]Panduit!$E$4</definedName>
    <definedName name="m" localSheetId="5">#REF!</definedName>
    <definedName name="m" localSheetId="4">#REF!</definedName>
    <definedName name="m" localSheetId="2">[19]Microsoft!#REF!</definedName>
    <definedName name="m">#REF!</definedName>
    <definedName name="MATER" localSheetId="5">[15]Спецификация!#REF!</definedName>
    <definedName name="MATER" localSheetId="4">[15]Спецификация!#REF!</definedName>
    <definedName name="MATER">[15]Спецификация!#REF!</definedName>
    <definedName name="mm" localSheetId="5">[19]Microsoft!#REF!</definedName>
    <definedName name="mm" localSheetId="4">[19]Microsoft!#REF!</definedName>
    <definedName name="mm">[19]Microsoft!#REF!</definedName>
    <definedName name="mmm" localSheetId="5">[19]Microsoft!#REF!</definedName>
    <definedName name="mmm" localSheetId="4">[19]Microsoft!#REF!</definedName>
    <definedName name="mmm">[19]Microsoft!#REF!</definedName>
    <definedName name="n" localSheetId="5">#REF!</definedName>
    <definedName name="n" localSheetId="4">#REF!</definedName>
    <definedName name="n">#REF!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"000000000000,00"</definedName>
    <definedName name="n0x">IF(n_3=1,n_2,n_3&amp;n_1)</definedName>
    <definedName name="n1x">IF(n_3=1,n_2,n_3&amp;n_5)</definedName>
    <definedName name="Nalog" localSheetId="5">#REF!</definedName>
    <definedName name="Nalog" localSheetId="4">#REF!</definedName>
    <definedName name="Nalog">#REF!</definedName>
    <definedName name="name" localSheetId="5">#REF!</definedName>
    <definedName name="name" localSheetId="4">#REF!</definedName>
    <definedName name="name">#REF!</definedName>
    <definedName name="ngh" localSheetId="5">[4]топография!#REF!</definedName>
    <definedName name="ngh" localSheetId="4">[4]топография!#REF!</definedName>
    <definedName name="ngh">[4]топография!#REF!</definedName>
    <definedName name="NumColJournal" localSheetId="5">#REF!</definedName>
    <definedName name="NumColJournal" localSheetId="4">#REF!</definedName>
    <definedName name="NumColJournal">#REF!</definedName>
    <definedName name="o" localSheetId="5">#REF!</definedName>
    <definedName name="o" localSheetId="4">#REF!</definedName>
    <definedName name="o">#REF!</definedName>
    <definedName name="OELName" localSheetId="5">[7]Лист1!#REF!</definedName>
    <definedName name="OELName" localSheetId="4">[7]Лист1!#REF!</definedName>
    <definedName name="OELName">[7]Лист1!#REF!</definedName>
    <definedName name="OELName_1" localSheetId="5">[8]Обновление!#REF!</definedName>
    <definedName name="OELName_1" localSheetId="4">[8]Обновление!#REF!</definedName>
    <definedName name="OELName_1">[8]Обновление!#REF!</definedName>
    <definedName name="OPLName" localSheetId="5">[7]Лист1!#REF!</definedName>
    <definedName name="OPLName" localSheetId="4">[7]Лист1!#REF!</definedName>
    <definedName name="OPLName">[7]Лист1!#REF!</definedName>
    <definedName name="OPLName_1" localSheetId="5">[8]Обновление!#REF!</definedName>
    <definedName name="OPLName_1" localSheetId="4">[8]Обновление!#REF!</definedName>
    <definedName name="OPLName_1">[8]Обновление!#REF!</definedName>
    <definedName name="oppp" localSheetId="5">#REF!</definedName>
    <definedName name="oppp" localSheetId="4">#REF!</definedName>
    <definedName name="oppp">#REF!</definedName>
    <definedName name="p" localSheetId="5">[7]Лист1!#REF!</definedName>
    <definedName name="p" localSheetId="4">[7]Лист1!#REF!</definedName>
    <definedName name="p" localSheetId="2" hidden="1">{#N/A,#N/A,TRUE,"Смета на пасс. обор. №1"}</definedName>
    <definedName name="p">[7]Лист1!#REF!</definedName>
    <definedName name="p_1" localSheetId="5">[8]Product!#REF!</definedName>
    <definedName name="p_1" localSheetId="4">[8]Product!#REF!</definedName>
    <definedName name="p_1" localSheetId="2" hidden="1">{#N/A,#N/A,TRUE,"Смета на пасс. обор. №1"}</definedName>
    <definedName name="p_1">[8]Product!#REF!</definedName>
    <definedName name="pp" localSheetId="5">#REF!</definedName>
    <definedName name="pp" localSheetId="4">#REF!</definedName>
    <definedName name="pp">#REF!</definedName>
    <definedName name="ppp" localSheetId="5">#REF!</definedName>
    <definedName name="ppp" localSheetId="4">#REF!</definedName>
    <definedName name="ppp">#REF!</definedName>
    <definedName name="pr" localSheetId="5">[15]Спецификация!#REF!</definedName>
    <definedName name="pr" localSheetId="4">[15]Спецификация!#REF!</definedName>
    <definedName name="pr">[15]Спецификация!#REF!</definedName>
    <definedName name="PriceRange" localSheetId="5">[7]Лист1!#REF!</definedName>
    <definedName name="PriceRange" localSheetId="4">[7]Лист1!#REF!</definedName>
    <definedName name="PriceRange">[7]Лист1!#REF!</definedName>
    <definedName name="PriceRange_1" localSheetId="5">[8]Цена!#REF!</definedName>
    <definedName name="PriceRange_1" localSheetId="4">[8]Цена!#REF!</definedName>
    <definedName name="PriceRange_1">[8]Цена!#REF!</definedName>
    <definedName name="Profit" localSheetId="5">[10]Lucent!#REF!</definedName>
    <definedName name="Profit" localSheetId="4">[10]Lucent!#REF!</definedName>
    <definedName name="Profit">[10]Lucent!#REF!</definedName>
    <definedName name="profit2" localSheetId="5">[10]Lucent!#REF!</definedName>
    <definedName name="profit2" localSheetId="4">[10]Lucent!#REF!</definedName>
    <definedName name="profit2">[10]Lucent!#REF!</definedName>
    <definedName name="ProfitLucent">1.65</definedName>
    <definedName name="PROJ" localSheetId="5">[15]Спецификация!#REF!</definedName>
    <definedName name="PROJ" localSheetId="4">[15]Спецификация!#REF!</definedName>
    <definedName name="PROJ">[15]Спецификация!#REF!</definedName>
    <definedName name="propis" localSheetId="5">#REF!</definedName>
    <definedName name="propis" localSheetId="4">#REF!</definedName>
    <definedName name="propis">#REF!</definedName>
    <definedName name="q" localSheetId="5">#REF!</definedName>
    <definedName name="q" localSheetId="4">#REF!</definedName>
    <definedName name="q">#REF!</definedName>
    <definedName name="qqq" hidden="1">{#N/A,#N/A,TRUE,"Смета на пасс. обор. №1"}</definedName>
    <definedName name="qqq_1" hidden="1">{#N/A,#N/A,TRUE,"Смета на пасс. обор. №1"}</definedName>
    <definedName name="qqqqqqq" localSheetId="5">[20]топография!#REF!</definedName>
    <definedName name="qqqqqqq" localSheetId="4">[20]топография!#REF!</definedName>
    <definedName name="qqqqqqq">[20]топография!#REF!</definedName>
    <definedName name="qqqqqqqqqqqqqqqqqqqqqqqqqqqqqqqqqqq" localSheetId="5">#REF!</definedName>
    <definedName name="qqqqqqqqqqqqqqqqqqqqqqqqqqqqqqqqqqq" localSheetId="4">#REF!</definedName>
    <definedName name="qqqqqqqqqqqqqqqqqqqqqqqqqqqqqqqqqqq">#REF!</definedName>
    <definedName name="QT_Type">"QT-2L"</definedName>
    <definedName name="qwer" localSheetId="5">#REF!</definedName>
    <definedName name="qwer" localSheetId="4">#REF!</definedName>
    <definedName name="qwer">#REF!</definedName>
    <definedName name="R_Lst" localSheetId="5">#REF!</definedName>
    <definedName name="R_Lst" localSheetId="4">#REF!</definedName>
    <definedName name="R_Lst">#REF!</definedName>
    <definedName name="R_Net" localSheetId="5">#REF!</definedName>
    <definedName name="R_Net" localSheetId="4">#REF!</definedName>
    <definedName name="R_Net">#REF!</definedName>
    <definedName name="Rate" localSheetId="5">#REF!</definedName>
    <definedName name="Rate" localSheetId="4">#REF!</definedName>
    <definedName name="Rate">#REF!</definedName>
    <definedName name="rehl" localSheetId="5">#REF!</definedName>
    <definedName name="rehl" localSheetId="4">#REF!</definedName>
    <definedName name="rehl">#REF!</definedName>
    <definedName name="rf" localSheetId="5">#REF!</definedName>
    <definedName name="rf" localSheetId="4">#REF!</definedName>
    <definedName name="rf">#REF!</definedName>
    <definedName name="Rit">[21]УКП!$H$3</definedName>
    <definedName name="rr" localSheetId="5">'[22]Пример расчета'!#REF!</definedName>
    <definedName name="rr" localSheetId="4">'[22]Пример расчета'!#REF!</definedName>
    <definedName name="rr">'[22]Пример расчета'!#REF!</definedName>
    <definedName name="rty" localSheetId="5">#REF!</definedName>
    <definedName name="rty" localSheetId="4">#REF!</definedName>
    <definedName name="rty">#REF!</definedName>
    <definedName name="rtyrty" localSheetId="5">#REF!</definedName>
    <definedName name="rtyrty" localSheetId="4">#REF!</definedName>
    <definedName name="rtyrty">#REF!</definedName>
    <definedName name="sd" localSheetId="5">#REF!</definedName>
    <definedName name="sd" localSheetId="4">#REF!</definedName>
    <definedName name="sd">#REF!</definedName>
    <definedName name="SD_DC" localSheetId="5">#REF!</definedName>
    <definedName name="SD_DC" localSheetId="4">#REF!</definedName>
    <definedName name="SD_DC">#REF!</definedName>
    <definedName name="sdd" localSheetId="5">[4]топография!#REF!</definedName>
    <definedName name="sdd" localSheetId="4">[4]топография!#REF!</definedName>
    <definedName name="sdd">[4]топография!#REF!</definedName>
    <definedName name="sddsdaD" localSheetId="5">[14]топография!#REF!</definedName>
    <definedName name="sddsdaD" localSheetId="4">[14]топография!#REF!</definedName>
    <definedName name="sddsdaD">[14]топография!#REF!</definedName>
    <definedName name="SDDsfd" localSheetId="5">#REF!</definedName>
    <definedName name="SDDsfd" localSheetId="4">#REF!</definedName>
    <definedName name="SDDsfd">#REF!</definedName>
    <definedName name="SDSA" localSheetId="5">#REF!</definedName>
    <definedName name="SDSA" localSheetId="4">#REF!</definedName>
    <definedName name="SDSA">#REF!</definedName>
    <definedName name="SF_SFs" localSheetId="5">#REF!</definedName>
    <definedName name="SF_SFs" localSheetId="4">#REF!</definedName>
    <definedName name="SF_SFs">#REF!</definedName>
    <definedName name="SM" localSheetId="5">#REF!</definedName>
    <definedName name="SM" localSheetId="4">#REF!</definedName>
    <definedName name="SM">#REF!</definedName>
    <definedName name="SM_SM" localSheetId="5">#REF!</definedName>
    <definedName name="SM_SM" localSheetId="4">#REF!</definedName>
    <definedName name="SM_SM">#REF!</definedName>
    <definedName name="SM_STO" localSheetId="5">#REF!</definedName>
    <definedName name="SM_STO" localSheetId="4">#REF!</definedName>
    <definedName name="SM_STO" localSheetId="2">#REF!</definedName>
    <definedName name="SM_STO">#REF!</definedName>
    <definedName name="SM_STO_1" localSheetId="5">'[23]СМЕТА проект'!#REF!</definedName>
    <definedName name="SM_STO_1" localSheetId="4">'[23]СМЕТА проект'!#REF!</definedName>
    <definedName name="SM_STO_1" localSheetId="2">'[23]СМЕТА проект'!#REF!</definedName>
    <definedName name="SM_STO_1">'[23]СМЕТА проект'!#REF!</definedName>
    <definedName name="SM_STO1" localSheetId="5">#REF!</definedName>
    <definedName name="SM_STO1" localSheetId="4">#REF!</definedName>
    <definedName name="SM_STO1" localSheetId="2">#REF!</definedName>
    <definedName name="SM_STO1">#REF!</definedName>
    <definedName name="SM_STO1_1" localSheetId="5">#REF!</definedName>
    <definedName name="SM_STO1_1" localSheetId="4">#REF!</definedName>
    <definedName name="SM_STO1_1">#REF!</definedName>
    <definedName name="SM_STO1_1_1" localSheetId="5">#REF!</definedName>
    <definedName name="SM_STO1_1_1" localSheetId="4">#REF!</definedName>
    <definedName name="SM_STO1_1_1">#REF!</definedName>
    <definedName name="SM_STO2" localSheetId="5">#REF!</definedName>
    <definedName name="SM_STO2" localSheetId="4">#REF!</definedName>
    <definedName name="SM_STO2">#REF!</definedName>
    <definedName name="SM_STO2_1" localSheetId="5">#REF!</definedName>
    <definedName name="SM_STO2_1" localSheetId="4">#REF!</definedName>
    <definedName name="SM_STO2_1">#REF!</definedName>
    <definedName name="SM_STO3" localSheetId="5">#REF!</definedName>
    <definedName name="SM_STO3" localSheetId="4">#REF!</definedName>
    <definedName name="SM_STO3">#REF!</definedName>
    <definedName name="SM_STO3_1" localSheetId="5">#REF!</definedName>
    <definedName name="SM_STO3_1" localSheetId="4">#REF!</definedName>
    <definedName name="SM_STO3_1">#REF!</definedName>
    <definedName name="Smmmmmmmmmmmmmmm" localSheetId="5">#REF!</definedName>
    <definedName name="Smmmmmmmmmmmmmmm" localSheetId="4">#REF!</definedName>
    <definedName name="Smmmmmmmmmmmmmmm">#REF!</definedName>
    <definedName name="Status" localSheetId="5">#REF!</definedName>
    <definedName name="Status" localSheetId="4">#REF!</definedName>
    <definedName name="Status">#REF!</definedName>
    <definedName name="SU_5" localSheetId="5">#REF!</definedName>
    <definedName name="SU_5" localSheetId="4">#REF!</definedName>
    <definedName name="SU_5">#REF!</definedName>
    <definedName name="SUM_" localSheetId="5">#REF!</definedName>
    <definedName name="SUM_" localSheetId="4">#REF!</definedName>
    <definedName name="SUM_" localSheetId="2">#REF!</definedName>
    <definedName name="SUM_">#REF!</definedName>
    <definedName name="SUM__1" localSheetId="5">#REF!</definedName>
    <definedName name="SUM__1" localSheetId="4">#REF!</definedName>
    <definedName name="SUM__1">#REF!</definedName>
    <definedName name="SUM_1" localSheetId="5">#REF!</definedName>
    <definedName name="SUM_1" localSheetId="4">#REF!</definedName>
    <definedName name="SUM_1">#REF!</definedName>
    <definedName name="SUM_1_1" localSheetId="5">#REF!</definedName>
    <definedName name="SUM_1_1" localSheetId="4">#REF!</definedName>
    <definedName name="SUM_1_1">#REF!</definedName>
    <definedName name="SUM_1_1_1" localSheetId="5">#REF!</definedName>
    <definedName name="SUM_1_1_1" localSheetId="4">#REF!</definedName>
    <definedName name="SUM_1_1_1">#REF!</definedName>
    <definedName name="sum_2" localSheetId="5">#REF!</definedName>
    <definedName name="sum_2" localSheetId="4">#REF!</definedName>
    <definedName name="sum_2">#REF!</definedName>
    <definedName name="SUM_3" localSheetId="5">#REF!</definedName>
    <definedName name="SUM_3" localSheetId="4">#REF!</definedName>
    <definedName name="SUM_3">#REF!</definedName>
    <definedName name="SUM_3_1" localSheetId="5">#REF!</definedName>
    <definedName name="SUM_3_1" localSheetId="4">#REF!</definedName>
    <definedName name="SUM_3_1">#REF!</definedName>
    <definedName name="sum_4" localSheetId="5">#REF!</definedName>
    <definedName name="sum_4" localSheetId="4">#REF!</definedName>
    <definedName name="sum_4">#REF!</definedName>
    <definedName name="SV" localSheetId="5">#REF!</definedName>
    <definedName name="SV" localSheetId="4">#REF!</definedName>
    <definedName name="SV">#REF!</definedName>
    <definedName name="SV_25" localSheetId="5">#REF!</definedName>
    <definedName name="SV_25" localSheetId="4">#REF!</definedName>
    <definedName name="SV_25">#REF!</definedName>
    <definedName name="SV_STO" localSheetId="5">#REF!</definedName>
    <definedName name="SV_STO" localSheetId="4">#REF!</definedName>
    <definedName name="SV_STO">#REF!</definedName>
    <definedName name="t" localSheetId="5">#REF!</definedName>
    <definedName name="t" localSheetId="4">#REF!</definedName>
    <definedName name="t">#REF!</definedName>
    <definedName name="Time_diff" localSheetId="5">#REF!</definedName>
    <definedName name="Time_diff" localSheetId="4">#REF!</definedName>
    <definedName name="Time_diff">#REF!</definedName>
    <definedName name="Times" localSheetId="5">#REF!</definedName>
    <definedName name="Times" localSheetId="4">#REF!</definedName>
    <definedName name="Times">#REF!</definedName>
    <definedName name="Times_1" localSheetId="5">#REF!</definedName>
    <definedName name="Times_1" localSheetId="4">#REF!</definedName>
    <definedName name="Times_1">#REF!</definedName>
    <definedName name="Times_10" localSheetId="5">#REF!</definedName>
    <definedName name="Times_10" localSheetId="4">#REF!</definedName>
    <definedName name="Times_10">#REF!</definedName>
    <definedName name="Times_11" localSheetId="5">#REF!</definedName>
    <definedName name="Times_11" localSheetId="4">#REF!</definedName>
    <definedName name="Times_11">#REF!</definedName>
    <definedName name="Times_12" localSheetId="5">#REF!</definedName>
    <definedName name="Times_12" localSheetId="4">#REF!</definedName>
    <definedName name="Times_12">#REF!</definedName>
    <definedName name="Times_13" localSheetId="5">#REF!</definedName>
    <definedName name="Times_13" localSheetId="4">#REF!</definedName>
    <definedName name="Times_13">#REF!</definedName>
    <definedName name="Times_14" localSheetId="5">#REF!</definedName>
    <definedName name="Times_14" localSheetId="4">#REF!</definedName>
    <definedName name="Times_14">#REF!</definedName>
    <definedName name="Times_15" localSheetId="5">#REF!</definedName>
    <definedName name="Times_15" localSheetId="4">#REF!</definedName>
    <definedName name="Times_15">#REF!</definedName>
    <definedName name="Times_16" localSheetId="5">#REF!</definedName>
    <definedName name="Times_16" localSheetId="4">#REF!</definedName>
    <definedName name="Times_16">#REF!</definedName>
    <definedName name="Times_17" localSheetId="5">#REF!</definedName>
    <definedName name="Times_17" localSheetId="4">#REF!</definedName>
    <definedName name="Times_17">#REF!</definedName>
    <definedName name="Times_18" localSheetId="5">#REF!</definedName>
    <definedName name="Times_18" localSheetId="4">#REF!</definedName>
    <definedName name="Times_18">#REF!</definedName>
    <definedName name="Times_19" localSheetId="5">#REF!</definedName>
    <definedName name="Times_19" localSheetId="4">#REF!</definedName>
    <definedName name="Times_19">#REF!</definedName>
    <definedName name="Times_2" localSheetId="5">#REF!</definedName>
    <definedName name="Times_2" localSheetId="4">#REF!</definedName>
    <definedName name="Times_2">#REF!</definedName>
    <definedName name="Times_20" localSheetId="5">#REF!</definedName>
    <definedName name="Times_20" localSheetId="4">#REF!</definedName>
    <definedName name="Times_20">#REF!</definedName>
    <definedName name="Times_21" localSheetId="5">#REF!</definedName>
    <definedName name="Times_21" localSheetId="4">#REF!</definedName>
    <definedName name="Times_21">#REF!</definedName>
    <definedName name="Times_22" localSheetId="5">#REF!</definedName>
    <definedName name="Times_22" localSheetId="4">#REF!</definedName>
    <definedName name="Times_22">#REF!</definedName>
    <definedName name="Times_49" localSheetId="5">#REF!</definedName>
    <definedName name="Times_49" localSheetId="4">#REF!</definedName>
    <definedName name="Times_49">#REF!</definedName>
    <definedName name="Times_5" localSheetId="5">#REF!</definedName>
    <definedName name="Times_5" localSheetId="4">#REF!</definedName>
    <definedName name="Times_5">#REF!</definedName>
    <definedName name="Times_50" localSheetId="5">#REF!</definedName>
    <definedName name="Times_50" localSheetId="4">#REF!</definedName>
    <definedName name="Times_50">#REF!</definedName>
    <definedName name="Times_51" localSheetId="5">#REF!</definedName>
    <definedName name="Times_51" localSheetId="4">#REF!</definedName>
    <definedName name="Times_51">#REF!</definedName>
    <definedName name="Times_52" localSheetId="5">#REF!</definedName>
    <definedName name="Times_52" localSheetId="4">#REF!</definedName>
    <definedName name="Times_52">#REF!</definedName>
    <definedName name="Times_53" localSheetId="5">#REF!</definedName>
    <definedName name="Times_53" localSheetId="4">#REF!</definedName>
    <definedName name="Times_53">#REF!</definedName>
    <definedName name="Times_54" localSheetId="5">#REF!</definedName>
    <definedName name="Times_54" localSheetId="4">#REF!</definedName>
    <definedName name="Times_54">#REF!</definedName>
    <definedName name="Times_6" localSheetId="5">#REF!</definedName>
    <definedName name="Times_6" localSheetId="4">#REF!</definedName>
    <definedName name="Times_6">#REF!</definedName>
    <definedName name="Times_7" localSheetId="5">#REF!</definedName>
    <definedName name="Times_7" localSheetId="4">#REF!</definedName>
    <definedName name="Times_7">#REF!</definedName>
    <definedName name="Times_8" localSheetId="5">#REF!</definedName>
    <definedName name="Times_8" localSheetId="4">#REF!</definedName>
    <definedName name="Times_8">#REF!</definedName>
    <definedName name="Times_9" localSheetId="5">#REF!</definedName>
    <definedName name="Times_9" localSheetId="4">#REF!</definedName>
    <definedName name="Times_9">#REF!</definedName>
    <definedName name="tyu" localSheetId="5">#REF!</definedName>
    <definedName name="tyu" localSheetId="4">#REF!</definedName>
    <definedName name="tyu">#REF!</definedName>
    <definedName name="U_Lst" localSheetId="5">#REF!</definedName>
    <definedName name="U_Lst" localSheetId="4">#REF!</definedName>
    <definedName name="U_Lst">#REF!</definedName>
    <definedName name="U_Net" localSheetId="5">#REF!</definedName>
    <definedName name="U_Net" localSheetId="4">#REF!</definedName>
    <definedName name="U_Net">#REF!</definedName>
    <definedName name="ujl" localSheetId="5">#REF!</definedName>
    <definedName name="ujl" localSheetId="4">#REF!</definedName>
    <definedName name="ujl">#REF!</definedName>
    <definedName name="USA" localSheetId="5">[24]Шкаф!#REF!</definedName>
    <definedName name="USA" localSheetId="4">[24]Шкаф!#REF!</definedName>
    <definedName name="USA">[24]Шкаф!#REF!</definedName>
    <definedName name="USA_1" localSheetId="5">#REF!</definedName>
    <definedName name="USA_1" localSheetId="4">#REF!</definedName>
    <definedName name="USA_1">#REF!</definedName>
    <definedName name="usd" localSheetId="5">#REF!</definedName>
    <definedName name="usd" localSheetId="4">#REF!</definedName>
    <definedName name="usd">#REF!</definedName>
    <definedName name="v" localSheetId="5">#REF!</definedName>
    <definedName name="v" localSheetId="4">#REF!</definedName>
    <definedName name="v">#REF!</definedName>
    <definedName name="vhjk" localSheetId="5">[5]топография!#REF!</definedName>
    <definedName name="vhjk" localSheetId="4">[5]топография!#REF!</definedName>
    <definedName name="vhjk">[5]топография!#REF!</definedName>
    <definedName name="vsego" localSheetId="5">#REF!</definedName>
    <definedName name="vsego" localSheetId="4">#REF!</definedName>
    <definedName name="vsego">#REF!</definedName>
    <definedName name="w" localSheetId="5">#REF!</definedName>
    <definedName name="w" localSheetId="4">#REF!</definedName>
    <definedName name="w">#REF!</definedName>
    <definedName name="we" hidden="1">{#N/A,#N/A,TRUE,"Смета на пасс. обор. №1"}</definedName>
    <definedName name="we_1" hidden="1">{#N/A,#N/A,TRUE,"Смета на пасс. обор. №1"}</definedName>
    <definedName name="wer" localSheetId="5">#REF!</definedName>
    <definedName name="wer" localSheetId="4">#REF!</definedName>
    <definedName name="wer">#REF!</definedName>
    <definedName name="WORK" localSheetId="5">[15]Спецификация!#REF!</definedName>
    <definedName name="WORK" localSheetId="4">[15]Спецификация!#REF!</definedName>
    <definedName name="WORK">[15]Спецификация!#REF!</definedName>
    <definedName name="wrn.1." hidden="1">{#N/A,#N/A,FALSE,"Шаблон_Спец1"}</definedName>
    <definedName name="wrn.sp2344." hidden="1">{#N/A,#N/A,TRUE,"Смета на пасс. обор. №1"}</definedName>
    <definedName name="wrn.sp2344._1" hidden="1">{#N/A,#N/A,TRUE,"Смета на пасс. обор. №1"}</definedName>
    <definedName name="wrn.sp2345" hidden="1">{#N/A,#N/A,TRUE,"Смета на пасс. обор. №1"}</definedName>
    <definedName name="wrn.sp2345_1" hidden="1">{#N/A,#N/A,TRUE,"Смета на пасс. обор. №1"}</definedName>
    <definedName name="ww" localSheetId="5">#REF!</definedName>
    <definedName name="ww" localSheetId="4">#REF!</definedName>
    <definedName name="ww">#REF!</definedName>
    <definedName name="xh" localSheetId="5">#REF!</definedName>
    <definedName name="xh" localSheetId="4">#REF!</definedName>
    <definedName name="xh">#REF!</definedName>
    <definedName name="y" localSheetId="5">#REF!</definedName>
    <definedName name="y" localSheetId="4">#REF!</definedName>
    <definedName name="y">#REF!</definedName>
    <definedName name="Yamaha_26" localSheetId="5">#REF!</definedName>
    <definedName name="Yamaha_26" localSheetId="4">#REF!</definedName>
    <definedName name="Yamaha_26">#REF!</definedName>
    <definedName name="yui" localSheetId="5">#REF!</definedName>
    <definedName name="yui" localSheetId="4">#REF!</definedName>
    <definedName name="yui">#REF!</definedName>
    <definedName name="yyy" localSheetId="5">#REF!</definedName>
    <definedName name="yyy" localSheetId="4">#REF!</definedName>
    <definedName name="yyy">#REF!</definedName>
    <definedName name="ZAK1" localSheetId="5">#REF!</definedName>
    <definedName name="ZAK1" localSheetId="4">#REF!</definedName>
    <definedName name="ZAK1">#REF!</definedName>
    <definedName name="ZAK1_1" localSheetId="5">#REF!</definedName>
    <definedName name="ZAK1_1" localSheetId="4">#REF!</definedName>
    <definedName name="ZAK1_1">#REF!</definedName>
    <definedName name="ZAK2" localSheetId="5">#REF!</definedName>
    <definedName name="ZAK2" localSheetId="4">#REF!</definedName>
    <definedName name="ZAK2">#REF!</definedName>
    <definedName name="ZAK2_1" localSheetId="5">#REF!</definedName>
    <definedName name="ZAK2_1" localSheetId="4">#REF!</definedName>
    <definedName name="ZAK2_1">#REF!</definedName>
    <definedName name="zak3" localSheetId="5">#REF!</definedName>
    <definedName name="zak3" localSheetId="4">#REF!</definedName>
    <definedName name="zak3">#REF!</definedName>
    <definedName name="zxdc" localSheetId="5">#REF!</definedName>
    <definedName name="zxdc" localSheetId="4">#REF!</definedName>
    <definedName name="zxdc">#REF!</definedName>
    <definedName name="zzzz" localSheetId="5">#REF!</definedName>
    <definedName name="zzzz" localSheetId="4">#REF!</definedName>
    <definedName name="zzzz">#REF!</definedName>
    <definedName name="а" localSheetId="5">#REF!</definedName>
    <definedName name="а" localSheetId="4">#REF!</definedName>
    <definedName name="а" localSheetId="2" hidden="1">{#N/A,#N/A,TRUE,"Смета на пасс. обор. №1"}</definedName>
    <definedName name="а">#REF!</definedName>
    <definedName name="а_1" hidden="1">{#N/A,#N/A,TRUE,"Смета на пасс. обор. №1"}</definedName>
    <definedName name="а1" localSheetId="5">#REF!</definedName>
    <definedName name="а1" localSheetId="4">#REF!</definedName>
    <definedName name="а1" localSheetId="2">#REF!</definedName>
    <definedName name="а1">#REF!</definedName>
    <definedName name="А15" localSheetId="5">#REF!</definedName>
    <definedName name="А15" localSheetId="4">#REF!</definedName>
    <definedName name="А15">#REF!</definedName>
    <definedName name="А2" localSheetId="5">#REF!</definedName>
    <definedName name="А2" localSheetId="4">#REF!</definedName>
    <definedName name="А2">#REF!</definedName>
    <definedName name="А34" localSheetId="5">#REF!</definedName>
    <definedName name="А34" localSheetId="4">#REF!</definedName>
    <definedName name="А34">#REF!</definedName>
    <definedName name="а35" localSheetId="5">#REF!</definedName>
    <definedName name="а35" localSheetId="4">#REF!</definedName>
    <definedName name="а35">#REF!</definedName>
    <definedName name="а36" localSheetId="5">#REF!</definedName>
    <definedName name="а36" localSheetId="4">#REF!</definedName>
    <definedName name="а36">#REF!</definedName>
    <definedName name="а36_1" localSheetId="5">#REF!</definedName>
    <definedName name="а36_1" localSheetId="4">#REF!</definedName>
    <definedName name="а36_1">#REF!</definedName>
    <definedName name="аа" localSheetId="5">#REF!</definedName>
    <definedName name="аа" localSheetId="4">#REF!</definedName>
    <definedName name="аа" localSheetId="2">[12]топография!#REF!</definedName>
    <definedName name="аа">#REF!</definedName>
    <definedName name="ААА" localSheetId="5">#REF!</definedName>
    <definedName name="ААА" localSheetId="4">#REF!</definedName>
    <definedName name="ААА">#REF!</definedName>
    <definedName name="аааа" localSheetId="5">#REF!</definedName>
    <definedName name="аааа" localSheetId="4">#REF!</definedName>
    <definedName name="аааа">#REF!</definedName>
    <definedName name="ааааа" localSheetId="5">#REF!</definedName>
    <definedName name="ааааа" localSheetId="4">#REF!</definedName>
    <definedName name="ааааа">#REF!</definedName>
    <definedName name="аааааа" localSheetId="5">#REF!</definedName>
    <definedName name="аааааа" localSheetId="4">#REF!</definedName>
    <definedName name="аааааа">#REF!</definedName>
    <definedName name="ааааааа" localSheetId="5">#REF!</definedName>
    <definedName name="ааааааа" localSheetId="4">#REF!</definedName>
    <definedName name="ааааааа">#REF!</definedName>
    <definedName name="аб" localSheetId="5">#REF!</definedName>
    <definedName name="аб" localSheetId="4">#REF!</definedName>
    <definedName name="аб">#REF!</definedName>
    <definedName name="ав" localSheetId="5">#REF!</definedName>
    <definedName name="ав" localSheetId="4">#REF!</definedName>
    <definedName name="ав" localSheetId="2">#REF!</definedName>
    <definedName name="ав">#REF!</definedName>
    <definedName name="ав_1" localSheetId="5">#REF!</definedName>
    <definedName name="ав_1" localSheetId="4">#REF!</definedName>
    <definedName name="ав_1">#REF!</definedName>
    <definedName name="авввввввввввввввввввв" localSheetId="5">#REF!</definedName>
    <definedName name="авввввввввввввввввввв" localSheetId="4">#REF!</definedName>
    <definedName name="авввввввввввввввввввв">#REF!</definedName>
    <definedName name="авпявап" localSheetId="5">#REF!</definedName>
    <definedName name="авпявап" localSheetId="4">#REF!</definedName>
    <definedName name="авпявап">#REF!</definedName>
    <definedName name="авпяпав" localSheetId="5">#REF!</definedName>
    <definedName name="авпяпав" localSheetId="4">#REF!</definedName>
    <definedName name="авпяпав">#REF!</definedName>
    <definedName name="авРВп" localSheetId="5">#REF!</definedName>
    <definedName name="авРВп" localSheetId="4">#REF!</definedName>
    <definedName name="авРВп">#REF!</definedName>
    <definedName name="авс" localSheetId="5">#REF!</definedName>
    <definedName name="авс" localSheetId="4">#REF!</definedName>
    <definedName name="авс">#REF!</definedName>
    <definedName name="автом" localSheetId="5">#REF!</definedName>
    <definedName name="автом" localSheetId="4">#REF!</definedName>
    <definedName name="автом">#REF!</definedName>
    <definedName name="аглвг" localSheetId="5">#REF!</definedName>
    <definedName name="аглвг" localSheetId="4">#REF!</definedName>
    <definedName name="аглвг">#REF!</definedName>
    <definedName name="админ" localSheetId="5">#REF!</definedName>
    <definedName name="админ" localSheetId="4">#REF!</definedName>
    <definedName name="админ">#REF!</definedName>
    <definedName name="аднг" localSheetId="5">#REF!</definedName>
    <definedName name="аднг" localSheetId="4">#REF!</definedName>
    <definedName name="аднг">#REF!</definedName>
    <definedName name="адоад" localSheetId="5">#REF!</definedName>
    <definedName name="адоад" localSheetId="4">#REF!</definedName>
    <definedName name="адоад">#REF!</definedName>
    <definedName name="адожд" localSheetId="5">#REF!</definedName>
    <definedName name="адожд" localSheetId="4">#REF!</definedName>
    <definedName name="адожд">#REF!</definedName>
    <definedName name="Азб" localSheetId="5">#REF!</definedName>
    <definedName name="Азб" localSheetId="4">#REF!</definedName>
    <definedName name="Азб">#REF!</definedName>
    <definedName name="АКСТ">'[25]Лист опроса'!$B$22</definedName>
    <definedName name="ало" localSheetId="5">#REF!</definedName>
    <definedName name="ало" localSheetId="4">#REF!</definedName>
    <definedName name="ало">#REF!</definedName>
    <definedName name="Алтайский_край" localSheetId="5">#REF!</definedName>
    <definedName name="Алтайский_край" localSheetId="4">#REF!</definedName>
    <definedName name="Алтайский_край">#REF!</definedName>
    <definedName name="Алтайский_край_1" localSheetId="5">#REF!</definedName>
    <definedName name="Алтайский_край_1" localSheetId="4">#REF!</definedName>
    <definedName name="Алтайский_край_1">#REF!</definedName>
    <definedName name="Амурская_область" localSheetId="5">#REF!</definedName>
    <definedName name="Амурская_область" localSheetId="4">#REF!</definedName>
    <definedName name="Амурская_область">#REF!</definedName>
    <definedName name="Амурская_область_1" localSheetId="5">#REF!</definedName>
    <definedName name="Амурская_область_1" localSheetId="4">#REF!</definedName>
    <definedName name="Амурская_область_1">#REF!</definedName>
    <definedName name="ангданга" localSheetId="5">#REF!</definedName>
    <definedName name="ангданга" localSheetId="4">#REF!</definedName>
    <definedName name="ангданга">#REF!</definedName>
    <definedName name="ангщ" localSheetId="5">#REF!</definedName>
    <definedName name="ангщ" localSheetId="4">#REF!</definedName>
    <definedName name="ангщ">#REF!</definedName>
    <definedName name="анд" localSheetId="5">#REF!</definedName>
    <definedName name="анд" localSheetId="4">#REF!</definedName>
    <definedName name="анд">#REF!</definedName>
    <definedName name="анол" localSheetId="5">#REF!</definedName>
    <definedName name="анол" localSheetId="4">#REF!</definedName>
    <definedName name="анол">#REF!</definedName>
    <definedName name="анрл" localSheetId="5">[4]топография!#REF!</definedName>
    <definedName name="анрл" localSheetId="4">[4]топография!#REF!</definedName>
    <definedName name="анрл">[4]топография!#REF!</definedName>
    <definedName name="аода" localSheetId="5">#REF!</definedName>
    <definedName name="аода" localSheetId="4">#REF!</definedName>
    <definedName name="аода">#REF!</definedName>
    <definedName name="аодадо" localSheetId="5">#REF!</definedName>
    <definedName name="аодадо" localSheetId="4">#REF!</definedName>
    <definedName name="аодадо">#REF!</definedName>
    <definedName name="аодра" localSheetId="5">#REF!</definedName>
    <definedName name="аодра" localSheetId="4">#REF!</definedName>
    <definedName name="аодра">#REF!</definedName>
    <definedName name="аол" localSheetId="5">[4]топография!#REF!</definedName>
    <definedName name="аол" localSheetId="4">[4]топография!#REF!</definedName>
    <definedName name="аол">[4]топография!#REF!</definedName>
    <definedName name="аолрмб">[26]Вспомогательный!$D$77</definedName>
    <definedName name="аопы" localSheetId="5">#REF!</definedName>
    <definedName name="аопы" localSheetId="4">#REF!</definedName>
    <definedName name="аопы">#REF!</definedName>
    <definedName name="аопыао" localSheetId="5">#REF!</definedName>
    <definedName name="аопыао" localSheetId="4">#REF!</definedName>
    <definedName name="аопыао">#REF!</definedName>
    <definedName name="аоыао" localSheetId="5">#REF!</definedName>
    <definedName name="аоыао" localSheetId="4">#REF!</definedName>
    <definedName name="аоыао">#REF!</definedName>
    <definedName name="ап" localSheetId="5">#REF!</definedName>
    <definedName name="ап" localSheetId="4">#REF!</definedName>
    <definedName name="ап" localSheetId="2" hidden="1">{#N/A,#N/A,TRUE,"Смета на пасс. обор. №1"}</definedName>
    <definedName name="ап">#REF!</definedName>
    <definedName name="ап_1" hidden="1">{#N/A,#N/A,TRUE,"Смета на пасс. обор. №1"}</definedName>
    <definedName name="ап12" localSheetId="5">#REF!</definedName>
    <definedName name="ап12" localSheetId="4">#REF!</definedName>
    <definedName name="ап12">#REF!</definedName>
    <definedName name="апоап" localSheetId="5">#REF!</definedName>
    <definedName name="апоап" localSheetId="4">#REF!</definedName>
    <definedName name="апоап">#REF!</definedName>
    <definedName name="аповоп" localSheetId="5">#REF!</definedName>
    <definedName name="аповоп" localSheetId="4">#REF!</definedName>
    <definedName name="аповоп">#REF!</definedName>
    <definedName name="апопр" localSheetId="5">#REF!</definedName>
    <definedName name="апопр" localSheetId="4">#REF!</definedName>
    <definedName name="апопр">#REF!</definedName>
    <definedName name="апорапо" localSheetId="5">#REF!</definedName>
    <definedName name="апорапо" localSheetId="4">#REF!</definedName>
    <definedName name="апорапо">#REF!</definedName>
    <definedName name="апотиа" localSheetId="5">#REF!</definedName>
    <definedName name="апотиа" localSheetId="4">#REF!</definedName>
    <definedName name="апотиа">#REF!</definedName>
    <definedName name="апоыа" localSheetId="5">#REF!</definedName>
    <definedName name="апоыа" localSheetId="4">#REF!</definedName>
    <definedName name="апоыа">#REF!</definedName>
    <definedName name="апоыаоп" localSheetId="5">#REF!</definedName>
    <definedName name="апоыаоп" localSheetId="4">#REF!</definedName>
    <definedName name="апоыаоп">#REF!</definedName>
    <definedName name="апоыапо" localSheetId="5">#REF!</definedName>
    <definedName name="апоыапо" localSheetId="4">#REF!</definedName>
    <definedName name="апоыапо">#REF!</definedName>
    <definedName name="апоыоо" localSheetId="5">#REF!</definedName>
    <definedName name="апоыоо" localSheetId="4">#REF!</definedName>
    <definedName name="апоыоо">#REF!</definedName>
    <definedName name="апр" localSheetId="5">[27]топография!#REF!</definedName>
    <definedName name="апр" localSheetId="4">[27]топография!#REF!</definedName>
    <definedName name="апр" localSheetId="2" hidden="1">{#N/A,#N/A,TRUE,"Смета на пасс. обор. №1"}</definedName>
    <definedName name="апр">[27]топография!#REF!</definedName>
    <definedName name="апр_1" hidden="1">{#N/A,#N/A,TRUE,"Смета на пасс. обор. №1"}</definedName>
    <definedName name="аправи" localSheetId="5">#REF!</definedName>
    <definedName name="аправи" localSheetId="4">#REF!</definedName>
    <definedName name="аправи">#REF!</definedName>
    <definedName name="апрво" localSheetId="5">#REF!</definedName>
    <definedName name="апрво" localSheetId="4">#REF!</definedName>
    <definedName name="апрво">#REF!</definedName>
    <definedName name="апрыа" localSheetId="5">#REF!</definedName>
    <definedName name="апрыа" localSheetId="4">#REF!</definedName>
    <definedName name="апрыа">#REF!</definedName>
    <definedName name="апрыапр" localSheetId="5">[4]топография!#REF!</definedName>
    <definedName name="апрыапр" localSheetId="4">[4]топография!#REF!</definedName>
    <definedName name="апрыапр">[4]топография!#REF!</definedName>
    <definedName name="апыо" localSheetId="5">#REF!</definedName>
    <definedName name="апыо" localSheetId="4">#REF!</definedName>
    <definedName name="апыо">#REF!</definedName>
    <definedName name="апырр" localSheetId="5">#REF!</definedName>
    <definedName name="апырр" localSheetId="4">#REF!</definedName>
    <definedName name="апырр">#REF!</definedName>
    <definedName name="араера" localSheetId="5">#REF!</definedName>
    <definedName name="араера" localSheetId="4">#REF!</definedName>
    <definedName name="араера">#REF!</definedName>
    <definedName name="арбь" localSheetId="5">#REF!</definedName>
    <definedName name="арбь" localSheetId="4">#REF!</definedName>
    <definedName name="арбь">#REF!</definedName>
    <definedName name="арл" localSheetId="5">#REF!</definedName>
    <definedName name="арл" localSheetId="4">#REF!</definedName>
    <definedName name="арл">#REF!</definedName>
    <definedName name="арла" localSheetId="5">[4]топография!#REF!</definedName>
    <definedName name="арла" localSheetId="4">[4]топография!#REF!</definedName>
    <definedName name="арла">[4]топография!#REF!</definedName>
    <definedName name="аро" localSheetId="5">#REF!</definedName>
    <definedName name="аро" localSheetId="4">#REF!</definedName>
    <definedName name="аро">#REF!</definedName>
    <definedName name="ародар" localSheetId="5">#REF!</definedName>
    <definedName name="ародар" localSheetId="4">#REF!</definedName>
    <definedName name="ародар">#REF!</definedName>
    <definedName name="ародард" localSheetId="5">[4]топография!#REF!</definedName>
    <definedName name="ародард" localSheetId="4">[4]топография!#REF!</definedName>
    <definedName name="ародард">[4]топография!#REF!</definedName>
    <definedName name="ародарод" localSheetId="5">#REF!</definedName>
    <definedName name="ародарод" localSheetId="4">#REF!</definedName>
    <definedName name="ародарод">#REF!</definedName>
    <definedName name="ародра" localSheetId="5">#REF!</definedName>
    <definedName name="ародра" localSheetId="4">#REF!</definedName>
    <definedName name="ародра">#REF!</definedName>
    <definedName name="арол" localSheetId="5">#REF!</definedName>
    <definedName name="арол" localSheetId="4">#REF!</definedName>
    <definedName name="арол">#REF!</definedName>
    <definedName name="аролаол" localSheetId="5">#REF!</definedName>
    <definedName name="аролаол" localSheetId="4">#REF!</definedName>
    <definedName name="аролаол">#REF!</definedName>
    <definedName name="арпа" localSheetId="5">#REF!</definedName>
    <definedName name="арпа" localSheetId="4">#REF!</definedName>
    <definedName name="арпа">#REF!</definedName>
    <definedName name="Архангельская_область" localSheetId="5">#REF!</definedName>
    <definedName name="Архангельская_область" localSheetId="4">#REF!</definedName>
    <definedName name="Архангельская_область">#REF!</definedName>
    <definedName name="Архангельская_область_1" localSheetId="5">#REF!</definedName>
    <definedName name="Архангельская_область_1" localSheetId="4">#REF!</definedName>
    <definedName name="Архангельская_область_1">#REF!</definedName>
    <definedName name="арьдбра" localSheetId="5">[4]топография!#REF!</definedName>
    <definedName name="арьдбра" localSheetId="4">[4]топография!#REF!</definedName>
    <definedName name="арьдбра">[4]топография!#REF!</definedName>
    <definedName name="астр" localSheetId="5">#REF!</definedName>
    <definedName name="астр" localSheetId="4">#REF!</definedName>
    <definedName name="астр">#REF!</definedName>
    <definedName name="Астраханская_область" localSheetId="5">#REF!</definedName>
    <definedName name="Астраханская_область" localSheetId="4">#REF!</definedName>
    <definedName name="Астраханская_область">#REF!</definedName>
    <definedName name="Астрахань" localSheetId="5">#REF!</definedName>
    <definedName name="Астрахань" localSheetId="4">#REF!</definedName>
    <definedName name="Астрахань">#REF!</definedName>
    <definedName name="Астрахань_1" localSheetId="5">#REF!</definedName>
    <definedName name="Астрахань_1" localSheetId="4">#REF!</definedName>
    <definedName name="Астрахань_1">#REF!</definedName>
    <definedName name="Астрахань_2" localSheetId="5">#REF!</definedName>
    <definedName name="Астрахань_2" localSheetId="4">#REF!</definedName>
    <definedName name="Астрахань_2">#REF!</definedName>
    <definedName name="Астрахань_22" localSheetId="5">#REF!</definedName>
    <definedName name="Астрахань_22" localSheetId="4">#REF!</definedName>
    <definedName name="Астрахань_22">#REF!</definedName>
    <definedName name="Астрахань_49" localSheetId="5">#REF!</definedName>
    <definedName name="Астрахань_49" localSheetId="4">#REF!</definedName>
    <definedName name="Астрахань_49">#REF!</definedName>
    <definedName name="Астрахань_5" localSheetId="5">#REF!</definedName>
    <definedName name="Астрахань_5" localSheetId="4">#REF!</definedName>
    <definedName name="Астрахань_5">#REF!</definedName>
    <definedName name="Астрахань_50" localSheetId="5">#REF!</definedName>
    <definedName name="Астрахань_50" localSheetId="4">#REF!</definedName>
    <definedName name="Астрахань_50">#REF!</definedName>
    <definedName name="Астрахань_51" localSheetId="5">#REF!</definedName>
    <definedName name="Астрахань_51" localSheetId="4">#REF!</definedName>
    <definedName name="Астрахань_51">#REF!</definedName>
    <definedName name="Астрахань_52" localSheetId="5">#REF!</definedName>
    <definedName name="Астрахань_52" localSheetId="4">#REF!</definedName>
    <definedName name="Астрахань_52">#REF!</definedName>
    <definedName name="Астрахань_53" localSheetId="5">#REF!</definedName>
    <definedName name="Астрахань_53" localSheetId="4">#REF!</definedName>
    <definedName name="Астрахань_53">#REF!</definedName>
    <definedName name="Астрахань_54" localSheetId="5">#REF!</definedName>
    <definedName name="Астрахань_54" localSheetId="4">#REF!</definedName>
    <definedName name="Астрахань_54">#REF!</definedName>
    <definedName name="АСУТП" localSheetId="5">#REF!</definedName>
    <definedName name="АСУТП" localSheetId="4">#REF!</definedName>
    <definedName name="АСУТП">#REF!</definedName>
    <definedName name="АСУТП2" localSheetId="5">#REF!</definedName>
    <definedName name="АСУТП2" localSheetId="4">#REF!</definedName>
    <definedName name="АСУТП2">#REF!</definedName>
    <definedName name="АСУТП2_1" localSheetId="5">#REF!</definedName>
    <definedName name="АСУТП2_1" localSheetId="4">#REF!</definedName>
    <definedName name="АСУТП2_1">#REF!</definedName>
    <definedName name="АСУТП2_2" localSheetId="5">#REF!</definedName>
    <definedName name="АСУТП2_2" localSheetId="4">#REF!</definedName>
    <definedName name="АСУТП2_2">#REF!</definedName>
    <definedName name="АСУТП2_22" localSheetId="5">#REF!</definedName>
    <definedName name="АСУТП2_22" localSheetId="4">#REF!</definedName>
    <definedName name="АСУТП2_22">#REF!</definedName>
    <definedName name="АСУТП2_49" localSheetId="5">#REF!</definedName>
    <definedName name="АСУТП2_49" localSheetId="4">#REF!</definedName>
    <definedName name="АСУТП2_49">#REF!</definedName>
    <definedName name="АСУТП2_5" localSheetId="5">#REF!</definedName>
    <definedName name="АСУТП2_5" localSheetId="4">#REF!</definedName>
    <definedName name="АСУТП2_5">#REF!</definedName>
    <definedName name="АСУТП2_50" localSheetId="5">#REF!</definedName>
    <definedName name="АСУТП2_50" localSheetId="4">#REF!</definedName>
    <definedName name="АСУТП2_50">#REF!</definedName>
    <definedName name="АСУТП2_51" localSheetId="5">#REF!</definedName>
    <definedName name="АСУТП2_51" localSheetId="4">#REF!</definedName>
    <definedName name="АСУТП2_51">#REF!</definedName>
    <definedName name="АСУТП2_52" localSheetId="5">#REF!</definedName>
    <definedName name="АСУТП2_52" localSheetId="4">#REF!</definedName>
    <definedName name="АСУТП2_52">#REF!</definedName>
    <definedName name="АСУТП2_53" localSheetId="5">#REF!</definedName>
    <definedName name="АСУТП2_53" localSheetId="4">#REF!</definedName>
    <definedName name="АСУТП2_53">#REF!</definedName>
    <definedName name="АСУТП2_54" localSheetId="5">#REF!</definedName>
    <definedName name="АСУТП2_54" localSheetId="4">#REF!</definedName>
    <definedName name="АСУТП2_54">#REF!</definedName>
    <definedName name="АСУТПАстрахань" localSheetId="5">#REF!</definedName>
    <definedName name="АСУТПАстрахань" localSheetId="4">#REF!</definedName>
    <definedName name="АСУТПАстрахань">#REF!</definedName>
    <definedName name="АСУТПАстрахань_1" localSheetId="5">#REF!</definedName>
    <definedName name="АСУТПАстрахань_1" localSheetId="4">#REF!</definedName>
    <definedName name="АСУТПАстрахань_1">#REF!</definedName>
    <definedName name="АСУТПАстрахань_2" localSheetId="5">#REF!</definedName>
    <definedName name="АСУТПАстрахань_2" localSheetId="4">#REF!</definedName>
    <definedName name="АСУТПАстрахань_2">#REF!</definedName>
    <definedName name="АСУТПАстрахань_22" localSheetId="5">#REF!</definedName>
    <definedName name="АСУТПАстрахань_22" localSheetId="4">#REF!</definedName>
    <definedName name="АСУТПАстрахань_22">#REF!</definedName>
    <definedName name="АСУТПАстрахань_49" localSheetId="5">#REF!</definedName>
    <definedName name="АСУТПАстрахань_49" localSheetId="4">#REF!</definedName>
    <definedName name="АСУТПАстрахань_49">#REF!</definedName>
    <definedName name="АСУТПАстрахань_5" localSheetId="5">#REF!</definedName>
    <definedName name="АСУТПАстрахань_5" localSheetId="4">#REF!</definedName>
    <definedName name="АСУТПАстрахань_5">#REF!</definedName>
    <definedName name="АСУТПАстрахань_50" localSheetId="5">#REF!</definedName>
    <definedName name="АСУТПАстрахань_50" localSheetId="4">#REF!</definedName>
    <definedName name="АСУТПАстрахань_50">#REF!</definedName>
    <definedName name="АСУТПАстрахань_51" localSheetId="5">#REF!</definedName>
    <definedName name="АСУТПАстрахань_51" localSheetId="4">#REF!</definedName>
    <definedName name="АСУТПАстрахань_51">#REF!</definedName>
    <definedName name="АСУТПАстрахань_52" localSheetId="5">#REF!</definedName>
    <definedName name="АСУТПАстрахань_52" localSheetId="4">#REF!</definedName>
    <definedName name="АСУТПАстрахань_52">#REF!</definedName>
    <definedName name="АСУТПАстрахань_53" localSheetId="5">#REF!</definedName>
    <definedName name="АСУТПАстрахань_53" localSheetId="4">#REF!</definedName>
    <definedName name="АСУТПАстрахань_53">#REF!</definedName>
    <definedName name="АСУТПАстрахань_54" localSheetId="5">#REF!</definedName>
    <definedName name="АСУТПАстрахань_54" localSheetId="4">#REF!</definedName>
    <definedName name="АСУТПАстрахань_54">#REF!</definedName>
    <definedName name="АСУТПН.Новгород" localSheetId="5">#REF!</definedName>
    <definedName name="АСУТПН.Новгород" localSheetId="4">#REF!</definedName>
    <definedName name="АСУТПН.Новгород">#REF!</definedName>
    <definedName name="АСУТПН.Новгород_1" localSheetId="5">#REF!</definedName>
    <definedName name="АСУТПН.Новгород_1" localSheetId="4">#REF!</definedName>
    <definedName name="АСУТПН.Новгород_1">#REF!</definedName>
    <definedName name="АСУТПН.Новгород_2" localSheetId="5">#REF!</definedName>
    <definedName name="АСУТПН.Новгород_2" localSheetId="4">#REF!</definedName>
    <definedName name="АСУТПН.Новгород_2">#REF!</definedName>
    <definedName name="АСУТПН.Новгород_22" localSheetId="5">#REF!</definedName>
    <definedName name="АСУТПН.Новгород_22" localSheetId="4">#REF!</definedName>
    <definedName name="АСУТПН.Новгород_22">#REF!</definedName>
    <definedName name="АСУТПН.Новгород_49" localSheetId="5">#REF!</definedName>
    <definedName name="АСУТПН.Новгород_49" localSheetId="4">#REF!</definedName>
    <definedName name="АСУТПН.Новгород_49">#REF!</definedName>
    <definedName name="АСУТПН.Новгород_5" localSheetId="5">#REF!</definedName>
    <definedName name="АСУТПН.Новгород_5" localSheetId="4">#REF!</definedName>
    <definedName name="АСУТПН.Новгород_5">#REF!</definedName>
    <definedName name="АСУТПН.Новгород_50" localSheetId="5">#REF!</definedName>
    <definedName name="АСУТПН.Новгород_50" localSheetId="4">#REF!</definedName>
    <definedName name="АСУТПН.Новгород_50">#REF!</definedName>
    <definedName name="АСУТПН.Новгород_51" localSheetId="5">#REF!</definedName>
    <definedName name="АСУТПН.Новгород_51" localSheetId="4">#REF!</definedName>
    <definedName name="АСУТПН.Новгород_51">#REF!</definedName>
    <definedName name="АСУТПН.Новгород_52" localSheetId="5">#REF!</definedName>
    <definedName name="АСУТПН.Новгород_52" localSheetId="4">#REF!</definedName>
    <definedName name="АСУТПН.Новгород_52">#REF!</definedName>
    <definedName name="АСУТПН.Новгород_53" localSheetId="5">#REF!</definedName>
    <definedName name="АСУТПН.Новгород_53" localSheetId="4">#REF!</definedName>
    <definedName name="АСУТПН.Новгород_53">#REF!</definedName>
    <definedName name="АСУТПН.Новгород_54" localSheetId="5">#REF!</definedName>
    <definedName name="АСУТПН.Новгород_54" localSheetId="4">#REF!</definedName>
    <definedName name="АСУТПН.Новгород_54">#REF!</definedName>
    <definedName name="АСУТПСтаврополь" localSheetId="5">#REF!</definedName>
    <definedName name="АСУТПСтаврополь" localSheetId="4">#REF!</definedName>
    <definedName name="АСУТПСтаврополь">#REF!</definedName>
    <definedName name="АСУТПСтаврополь_1" localSheetId="5">#REF!</definedName>
    <definedName name="АСУТПСтаврополь_1" localSheetId="4">#REF!</definedName>
    <definedName name="АСУТПСтаврополь_1">#REF!</definedName>
    <definedName name="АСУТПСтаврополь_2" localSheetId="5">#REF!</definedName>
    <definedName name="АСУТПСтаврополь_2" localSheetId="4">#REF!</definedName>
    <definedName name="АСУТПСтаврополь_2">#REF!</definedName>
    <definedName name="АСУТПСтаврополь_22" localSheetId="5">#REF!</definedName>
    <definedName name="АСУТПСтаврополь_22" localSheetId="4">#REF!</definedName>
    <definedName name="АСУТПСтаврополь_22">#REF!</definedName>
    <definedName name="АСУТПСтаврополь_49" localSheetId="5">#REF!</definedName>
    <definedName name="АСУТПСтаврополь_49" localSheetId="4">#REF!</definedName>
    <definedName name="АСУТПСтаврополь_49">#REF!</definedName>
    <definedName name="АСУТПСтаврополь_5" localSheetId="5">#REF!</definedName>
    <definedName name="АСУТПСтаврополь_5" localSheetId="4">#REF!</definedName>
    <definedName name="АСУТПСтаврополь_5">#REF!</definedName>
    <definedName name="АСУТПСтаврополь_50" localSheetId="5">#REF!</definedName>
    <definedName name="АСУТПСтаврополь_50" localSheetId="4">#REF!</definedName>
    <definedName name="АСУТПСтаврополь_50">#REF!</definedName>
    <definedName name="АСУТПСтаврополь_51" localSheetId="5">#REF!</definedName>
    <definedName name="АСУТПСтаврополь_51" localSheetId="4">#REF!</definedName>
    <definedName name="АСУТПСтаврополь_51">#REF!</definedName>
    <definedName name="АСУТПСтаврополь_52" localSheetId="5">#REF!</definedName>
    <definedName name="АСУТПСтаврополь_52" localSheetId="4">#REF!</definedName>
    <definedName name="АСУТПСтаврополь_52">#REF!</definedName>
    <definedName name="АСУТПСтаврополь_53" localSheetId="5">#REF!</definedName>
    <definedName name="АСУТПСтаврополь_53" localSheetId="4">#REF!</definedName>
    <definedName name="АСУТПСтаврополь_53">#REF!</definedName>
    <definedName name="АСУТПСтаврополь_54" localSheetId="5">#REF!</definedName>
    <definedName name="АСУТПСтаврополь_54" localSheetId="4">#REF!</definedName>
    <definedName name="АСУТПСтаврополь_54">#REF!</definedName>
    <definedName name="АФС" localSheetId="5">[6]топография!#REF!</definedName>
    <definedName name="АФС" localSheetId="4">[6]топография!#REF!</definedName>
    <definedName name="АФС">[6]топография!#REF!</definedName>
    <definedName name="ачпо" localSheetId="5">[14]топография!#REF!</definedName>
    <definedName name="ачпо" localSheetId="4">[14]топография!#REF!</definedName>
    <definedName name="ачпо">[14]топография!#REF!</definedName>
    <definedName name="аыв" localSheetId="5">#REF!</definedName>
    <definedName name="аыв" localSheetId="4">#REF!</definedName>
    <definedName name="аыв">#REF!</definedName>
    <definedName name="аыоап" localSheetId="5">#REF!</definedName>
    <definedName name="аыоап" localSheetId="4">#REF!</definedName>
    <definedName name="аыоап">#REF!</definedName>
    <definedName name="аыоапо" localSheetId="5">#REF!</definedName>
    <definedName name="аыоапо" localSheetId="4">#REF!</definedName>
    <definedName name="аыоапо">#REF!</definedName>
    <definedName name="аыопыао" localSheetId="5">#REF!</definedName>
    <definedName name="аыопыао" localSheetId="4">#REF!</definedName>
    <definedName name="аыопыао">#REF!</definedName>
    <definedName name="аыпр" localSheetId="5">[5]топография!#REF!</definedName>
    <definedName name="аыпр" localSheetId="4">[5]топография!#REF!</definedName>
    <definedName name="аыпр">[5]топография!#REF!</definedName>
    <definedName name="аыпрыпр" localSheetId="5">#REF!</definedName>
    <definedName name="аыпрыпр" localSheetId="4">#REF!</definedName>
    <definedName name="аыпрыпр">#REF!</definedName>
    <definedName name="аыыпо" localSheetId="5">[4]топография!#REF!</definedName>
    <definedName name="аыыпо" localSheetId="4">[4]топография!#REF!</definedName>
    <definedName name="аыыпо">[4]топография!#REF!</definedName>
    <definedName name="б" localSheetId="5">#REF!</definedName>
    <definedName name="б" localSheetId="4">#REF!</definedName>
    <definedName name="б" localSheetId="2" hidden="1">{#N/A,#N/A,TRUE,"Смета на пасс. обор. №1"}</definedName>
    <definedName name="б">#REF!</definedName>
    <definedName name="б_1" hidden="1">{#N/A,#N/A,TRUE,"Смета на пасс. обор. №1"}</definedName>
    <definedName name="бабабла" hidden="1">{#N/A,#N/A,TRUE,"Смета на пасс. обор. №1"}</definedName>
    <definedName name="бабабла_1" hidden="1">{#N/A,#N/A,TRUE,"Смета на пасс. обор. №1"}</definedName>
    <definedName name="_xlnm.Database" localSheetId="5">#REF!</definedName>
    <definedName name="_xlnm.Database" localSheetId="4">#REF!</definedName>
    <definedName name="_xlnm.Database" localSheetId="2">'[28]ПС 110 кВ (доп)'!$B$1:$F$18</definedName>
    <definedName name="_xlnm.Database">#REF!</definedName>
    <definedName name="БАК2" localSheetId="5">#REF!</definedName>
    <definedName name="БАК2" localSheetId="4">#REF!</definedName>
    <definedName name="БАК2">#REF!</definedName>
    <definedName name="Белгородская_область" localSheetId="5">#REF!</definedName>
    <definedName name="Белгородская_область" localSheetId="4">#REF!</definedName>
    <definedName name="Белгородская_область">#REF!</definedName>
    <definedName name="Бланк_сметы" localSheetId="5">#REF!</definedName>
    <definedName name="Бланк_сметы" localSheetId="4">#REF!</definedName>
    <definedName name="Бланк_сметы">#REF!</definedName>
    <definedName name="бол" hidden="1">{#N/A,#N/A,TRUE,"Смета на пасс. обор. №1"}</definedName>
    <definedName name="бол_1" hidden="1">{#N/A,#N/A,TRUE,"Смета на пасс. обор. №1"}</definedName>
    <definedName name="бпрбь" localSheetId="5">#REF!</definedName>
    <definedName name="бпрбь" localSheetId="4">#REF!</definedName>
    <definedName name="бпрбь">#REF!</definedName>
    <definedName name="Брянская_область" localSheetId="5">#REF!</definedName>
    <definedName name="Брянская_область" localSheetId="4">#REF!</definedName>
    <definedName name="Брянская_область">#REF!</definedName>
    <definedName name="БСИР" localSheetId="5">#REF!</definedName>
    <definedName name="БСИР" localSheetId="4">#REF!</definedName>
    <definedName name="БСИР">#REF!</definedName>
    <definedName name="Буровой_понтон" localSheetId="5">#REF!</definedName>
    <definedName name="Буровой_понтон" localSheetId="4">#REF!</definedName>
    <definedName name="Буровой_понтон">#REF!</definedName>
    <definedName name="в" localSheetId="5">#REF!</definedName>
    <definedName name="в" localSheetId="4">#REF!</definedName>
    <definedName name="в" localSheetId="2" hidden="1">{#N/A,#N/A,TRUE,"Смета на пасс. обор. №1"}</definedName>
    <definedName name="в">#REF!</definedName>
    <definedName name="в_1" hidden="1">{#N/A,#N/A,TRUE,"Смета на пасс. обор. №1"}</definedName>
    <definedName name="В5" localSheetId="5">#REF!</definedName>
    <definedName name="В5" localSheetId="4">#REF!</definedName>
    <definedName name="В5">#REF!</definedName>
    <definedName name="Ва" localSheetId="5">#REF!</definedName>
    <definedName name="Ва" localSheetId="4">#REF!</definedName>
    <definedName name="Ва">#REF!</definedName>
    <definedName name="ва3" localSheetId="5">#REF!</definedName>
    <definedName name="ва3" localSheetId="4">#REF!</definedName>
    <definedName name="ва3">#REF!</definedName>
    <definedName name="вав" localSheetId="5">[13]топография!#REF!</definedName>
    <definedName name="вав" localSheetId="4">[13]топография!#REF!</definedName>
    <definedName name="вав">[13]топография!#REF!</definedName>
    <definedName name="вава" localSheetId="5">#REF!</definedName>
    <definedName name="вава" localSheetId="4">#REF!</definedName>
    <definedName name="вава">#REF!</definedName>
    <definedName name="вавввввввввввввв" localSheetId="5">#REF!</definedName>
    <definedName name="вавввввввввввввв" localSheetId="4">#REF!</definedName>
    <definedName name="вавввввввввввввв">#REF!</definedName>
    <definedName name="ВАЛ_" localSheetId="5">#REF!</definedName>
    <definedName name="ВАЛ_" localSheetId="4">#REF!</definedName>
    <definedName name="ВАЛ_">#REF!</definedName>
    <definedName name="ВАЛ_1" localSheetId="5">#REF!</definedName>
    <definedName name="ВАЛ_1" localSheetId="4">#REF!</definedName>
    <definedName name="ВАЛ_1">#REF!</definedName>
    <definedName name="ВАЛ_4" localSheetId="5">#REF!</definedName>
    <definedName name="ВАЛ_4" localSheetId="4">#REF!</definedName>
    <definedName name="ВАЛ_4">#REF!</definedName>
    <definedName name="Валаам" localSheetId="5">#REF!</definedName>
    <definedName name="Валаам" localSheetId="4">#REF!</definedName>
    <definedName name="Валаам">#REF!</definedName>
    <definedName name="вангл" localSheetId="5">#REF!</definedName>
    <definedName name="вангл" localSheetId="4">#REF!</definedName>
    <definedName name="вангл">#REF!</definedName>
    <definedName name="ванлр" localSheetId="5">#REF!</definedName>
    <definedName name="ванлр" localSheetId="4">#REF!</definedName>
    <definedName name="ванлр">#REF!</definedName>
    <definedName name="ванол" localSheetId="5">[5]топография!#REF!</definedName>
    <definedName name="ванол" localSheetId="4">[5]топография!#REF!</definedName>
    <definedName name="ванол">[5]топография!#REF!</definedName>
    <definedName name="вао" localSheetId="5">#REF!</definedName>
    <definedName name="вао" localSheetId="4">#REF!</definedName>
    <definedName name="вао">#REF!</definedName>
    <definedName name="вап" localSheetId="5">#REF!</definedName>
    <definedName name="вап" localSheetId="4">#REF!</definedName>
    <definedName name="вап" localSheetId="2" hidden="1">{#N/A,#N/A,TRUE,"Смета на пасс. обор. №1"}</definedName>
    <definedName name="вап">#REF!</definedName>
    <definedName name="вап_1" hidden="1">{#N/A,#N/A,TRUE,"Смета на пасс. обор. №1"}</definedName>
    <definedName name="вапапо" hidden="1">{#N/A,#N/A,TRUE,"Смета на пасс. обор. №1"}</definedName>
    <definedName name="вапапо_1" hidden="1">{#N/A,#N/A,TRUE,"Смета на пасс. обор. №1"}</definedName>
    <definedName name="вапвя" localSheetId="5">#REF!</definedName>
    <definedName name="вапвя" localSheetId="4">#REF!</definedName>
    <definedName name="вапвя">#REF!</definedName>
    <definedName name="вапр" localSheetId="5">#REF!</definedName>
    <definedName name="вапр" localSheetId="4">#REF!</definedName>
    <definedName name="вапр">#REF!</definedName>
    <definedName name="вапяп" localSheetId="5">#REF!</definedName>
    <definedName name="вапяп" localSheetId="4">#REF!</definedName>
    <definedName name="вапяп">#REF!</definedName>
    <definedName name="вар" localSheetId="5">[4]топография!#REF!</definedName>
    <definedName name="вар" localSheetId="4">[4]топография!#REF!</definedName>
    <definedName name="вар">[4]топография!#REF!</definedName>
    <definedName name="варо" localSheetId="5">#REF!</definedName>
    <definedName name="варо" localSheetId="4">#REF!</definedName>
    <definedName name="варо">#REF!</definedName>
    <definedName name="вафывффффффф" localSheetId="5">#REF!</definedName>
    <definedName name="вафывффффффф" localSheetId="4">#REF!</definedName>
    <definedName name="вафывффффффф">#REF!</definedName>
    <definedName name="ваы" localSheetId="5">#REF!</definedName>
    <definedName name="ваы" localSheetId="4">#REF!</definedName>
    <definedName name="ваы">#REF!</definedName>
    <definedName name="вв" localSheetId="5">[12]топография!#REF!</definedName>
    <definedName name="вв" localSheetId="4">[12]топография!#REF!</definedName>
    <definedName name="вв">[12]топография!#REF!</definedName>
    <definedName name="ввв" localSheetId="5">#REF!</definedName>
    <definedName name="ввв" localSheetId="4">#REF!</definedName>
    <definedName name="ввв" localSheetId="2">#REF!</definedName>
    <definedName name="ввв">#REF!</definedName>
    <definedName name="вввв" localSheetId="5">#REF!</definedName>
    <definedName name="вввв" localSheetId="4">#REF!</definedName>
    <definedName name="вввв">#REF!</definedName>
    <definedName name="ввод" localSheetId="5">#REF!</definedName>
    <definedName name="ввод" localSheetId="4">#REF!</definedName>
    <definedName name="ввод">#REF!</definedName>
    <definedName name="ввод_1" localSheetId="5">#REF!</definedName>
    <definedName name="ввод_1" localSheetId="4">#REF!</definedName>
    <definedName name="ввод_1">#REF!</definedName>
    <definedName name="ввод_49" localSheetId="5">#REF!</definedName>
    <definedName name="ввод_49" localSheetId="4">#REF!</definedName>
    <definedName name="ввод_49">#REF!</definedName>
    <definedName name="ввод_50" localSheetId="5">#REF!</definedName>
    <definedName name="ввод_50" localSheetId="4">#REF!</definedName>
    <definedName name="ввод_50">#REF!</definedName>
    <definedName name="ввод_51" localSheetId="5">#REF!</definedName>
    <definedName name="ввод_51" localSheetId="4">#REF!</definedName>
    <definedName name="ввод_51">#REF!</definedName>
    <definedName name="ввод_52" localSheetId="5">#REF!</definedName>
    <definedName name="ввод_52" localSheetId="4">#REF!</definedName>
    <definedName name="ввод_52">#REF!</definedName>
    <definedName name="ввод_53" localSheetId="5">#REF!</definedName>
    <definedName name="ввод_53" localSheetId="4">#REF!</definedName>
    <definedName name="ввод_53">#REF!</definedName>
    <definedName name="ввод_54" localSheetId="5">#REF!</definedName>
    <definedName name="ввод_54" localSheetId="4">#REF!</definedName>
    <definedName name="ввод_54">#REF!</definedName>
    <definedName name="вген" localSheetId="5">#REF!</definedName>
    <definedName name="вген" localSheetId="4">#REF!</definedName>
    <definedName name="вген">#REF!</definedName>
    <definedName name="вглльа" localSheetId="5">#REF!</definedName>
    <definedName name="вглльа" localSheetId="4">#REF!</definedName>
    <definedName name="вглльа">#REF!</definedName>
    <definedName name="ве" localSheetId="5">#REF!</definedName>
    <definedName name="ве" localSheetId="4">#REF!</definedName>
    <definedName name="ве">#REF!</definedName>
    <definedName name="ведущий" localSheetId="5">#REF!</definedName>
    <definedName name="ведущий" localSheetId="4">#REF!</definedName>
    <definedName name="ведущий">#REF!</definedName>
    <definedName name="венл" localSheetId="5">#REF!</definedName>
    <definedName name="венл" localSheetId="4">#REF!</definedName>
    <definedName name="венл">#REF!</definedName>
    <definedName name="вено" localSheetId="5">#REF!</definedName>
    <definedName name="вено" localSheetId="4">#REF!</definedName>
    <definedName name="вено">#REF!</definedName>
    <definedName name="веноевн" localSheetId="5">#REF!</definedName>
    <definedName name="веноевн" localSheetId="4">#REF!</definedName>
    <definedName name="веноевн">#REF!</definedName>
    <definedName name="венолвенп" localSheetId="5">#REF!</definedName>
    <definedName name="венолвенп" localSheetId="4">#REF!</definedName>
    <definedName name="венолвенп">#REF!</definedName>
    <definedName name="веноь" localSheetId="5">#REF!</definedName>
    <definedName name="веноь" localSheetId="4">#REF!</definedName>
    <definedName name="веноь">#REF!</definedName>
    <definedName name="венрол" localSheetId="5">#REF!</definedName>
    <definedName name="венрол" localSheetId="4">#REF!</definedName>
    <definedName name="венрол">#REF!</definedName>
    <definedName name="венш" localSheetId="5">#REF!</definedName>
    <definedName name="венш" localSheetId="4">#REF!</definedName>
    <definedName name="венш">#REF!</definedName>
    <definedName name="вео" localSheetId="5">#REF!</definedName>
    <definedName name="вео" localSheetId="4">#REF!</definedName>
    <definedName name="вео">#REF!</definedName>
    <definedName name="веше" localSheetId="5">#REF!</definedName>
    <definedName name="веше" localSheetId="4">#REF!</definedName>
    <definedName name="веше">#REF!</definedName>
    <definedName name="вика" localSheetId="5">#REF!</definedName>
    <definedName name="вика" localSheetId="4">#REF!</definedName>
    <definedName name="вика">#REF!</definedName>
    <definedName name="вирваы" localSheetId="5">#REF!</definedName>
    <definedName name="вирваы" localSheetId="4">#REF!</definedName>
    <definedName name="вирваы">#REF!</definedName>
    <definedName name="вкпвп" localSheetId="5">#REF!</definedName>
    <definedName name="вкпвп" localSheetId="4">#REF!</definedName>
    <definedName name="вкпвп">#REF!</definedName>
    <definedName name="Владимирская_область" localSheetId="5">#REF!</definedName>
    <definedName name="Владимирская_область" localSheetId="4">#REF!</definedName>
    <definedName name="Владимирская_область">#REF!</definedName>
    <definedName name="влнг" localSheetId="5">[4]топография!#REF!</definedName>
    <definedName name="влнг" localSheetId="4">[4]топография!#REF!</definedName>
    <definedName name="влнг">[4]топография!#REF!</definedName>
    <definedName name="внеове" localSheetId="5">#REF!</definedName>
    <definedName name="внеове" localSheetId="4">#REF!</definedName>
    <definedName name="внеове">#REF!</definedName>
    <definedName name="внеое" localSheetId="5">#REF!</definedName>
    <definedName name="внеое" localSheetId="4">#REF!</definedName>
    <definedName name="внеое">#REF!</definedName>
    <definedName name="внлг" localSheetId="5">#REF!</definedName>
    <definedName name="внлг" localSheetId="4">#REF!</definedName>
    <definedName name="внлг">#REF!</definedName>
    <definedName name="внорьп" localSheetId="5">#REF!</definedName>
    <definedName name="внорьп" localSheetId="4">#REF!</definedName>
    <definedName name="внорьп">#REF!</definedName>
    <definedName name="внр" localSheetId="5">#REF!</definedName>
    <definedName name="внр" localSheetId="4">#REF!</definedName>
    <definedName name="внр">#REF!</definedName>
    <definedName name="Внут_Т" localSheetId="5">#REF!</definedName>
    <definedName name="Внут_Т" localSheetId="4">#REF!</definedName>
    <definedName name="Внут_Т">#REF!</definedName>
    <definedName name="вов" localSheetId="5">#REF!</definedName>
    <definedName name="вов" localSheetId="4">#REF!</definedName>
    <definedName name="вов">#REF!</definedName>
    <definedName name="вое" localSheetId="5">#REF!</definedName>
    <definedName name="вое" localSheetId="4">#REF!</definedName>
    <definedName name="вое">#REF!</definedName>
    <definedName name="Волгоградская_область" localSheetId="5">#REF!</definedName>
    <definedName name="Волгоградская_область" localSheetId="4">#REF!</definedName>
    <definedName name="Волгоградская_область">#REF!</definedName>
    <definedName name="Вологодская_область" localSheetId="5">#REF!</definedName>
    <definedName name="Вологодская_область" localSheetId="4">#REF!</definedName>
    <definedName name="Вологодская_область">#REF!</definedName>
    <definedName name="Вологодская_область_1" localSheetId="5">#REF!</definedName>
    <definedName name="Вологодская_область_1" localSheetId="4">#REF!</definedName>
    <definedName name="Вологодская_область_1">#REF!</definedName>
    <definedName name="воп" localSheetId="5">[14]топография!#REF!</definedName>
    <definedName name="воп" localSheetId="4">[14]топография!#REF!</definedName>
    <definedName name="воп">[14]топография!#REF!</definedName>
    <definedName name="вопрв" localSheetId="5">#REF!</definedName>
    <definedName name="вопрв" localSheetId="4">#REF!</definedName>
    <definedName name="вопрв">#REF!</definedName>
    <definedName name="вопров" localSheetId="5">#REF!</definedName>
    <definedName name="вопров" localSheetId="4">#REF!</definedName>
    <definedName name="вопров">#REF!</definedName>
    <definedName name="Воронежская_область" localSheetId="5">#REF!</definedName>
    <definedName name="Воронежская_область" localSheetId="4">#REF!</definedName>
    <definedName name="Воронежская_область">#REF!</definedName>
    <definedName name="Вп" localSheetId="5">#REF!</definedName>
    <definedName name="Вп" localSheetId="4">#REF!</definedName>
    <definedName name="Вп">#REF!</definedName>
    <definedName name="впа" localSheetId="5">#REF!</definedName>
    <definedName name="впа" localSheetId="4">#REF!</definedName>
    <definedName name="впа">#REF!</definedName>
    <definedName name="впо" localSheetId="5">#REF!</definedName>
    <definedName name="впо" localSheetId="4">#REF!</definedName>
    <definedName name="впо">#REF!</definedName>
    <definedName name="впоп" localSheetId="5">[14]топография!#REF!</definedName>
    <definedName name="впоп" localSheetId="4">[14]топография!#REF!</definedName>
    <definedName name="впоп">[14]топография!#REF!</definedName>
    <definedName name="впор" localSheetId="5">#REF!</definedName>
    <definedName name="впор" localSheetId="4">#REF!</definedName>
    <definedName name="впор">#REF!</definedName>
    <definedName name="впр" localSheetId="5">#REF!</definedName>
    <definedName name="впр" localSheetId="4">#REF!</definedName>
    <definedName name="впр">#REF!</definedName>
    <definedName name="впрвпр" localSheetId="5">#REF!</definedName>
    <definedName name="впрвпр" localSheetId="4">#REF!</definedName>
    <definedName name="впрвпр">#REF!</definedName>
    <definedName name="впрл" localSheetId="5">#REF!</definedName>
    <definedName name="впрл" localSheetId="4">#REF!</definedName>
    <definedName name="впрл">#REF!</definedName>
    <definedName name="впрлвпр" localSheetId="5">#REF!</definedName>
    <definedName name="впрлвпр" localSheetId="4">#REF!</definedName>
    <definedName name="впрлвпр">#REF!</definedName>
    <definedName name="впрлпр" localSheetId="5">#REF!</definedName>
    <definedName name="впрлпр" localSheetId="4">#REF!</definedName>
    <definedName name="впрлпр">#REF!</definedName>
    <definedName name="впрлрпл" localSheetId="5">#REF!</definedName>
    <definedName name="впрлрпл" localSheetId="4">#REF!</definedName>
    <definedName name="впрлрпл">#REF!</definedName>
    <definedName name="впро" localSheetId="5">#REF!</definedName>
    <definedName name="впро" localSheetId="4">#REF!</definedName>
    <definedName name="впро">#REF!</definedName>
    <definedName name="впров" localSheetId="5">#REF!</definedName>
    <definedName name="впров" localSheetId="4">#REF!</definedName>
    <definedName name="впров">#REF!</definedName>
    <definedName name="впрь" localSheetId="5">#REF!</definedName>
    <definedName name="впрь" localSheetId="4">#REF!</definedName>
    <definedName name="впрь">#REF!</definedName>
    <definedName name="впрьвп" localSheetId="5">#REF!</definedName>
    <definedName name="впрьвп" localSheetId="4">#REF!</definedName>
    <definedName name="впрьвп">#REF!</definedName>
    <definedName name="впрьрь" localSheetId="5">#REF!</definedName>
    <definedName name="впрьрь" localSheetId="4">#REF!</definedName>
    <definedName name="впрьрь">#REF!</definedName>
    <definedName name="вр" localSheetId="5">#REF!</definedName>
    <definedName name="вр" localSheetId="4">#REF!</definedName>
    <definedName name="вр">#REF!</definedName>
    <definedName name="вравар" localSheetId="5">#REF!</definedName>
    <definedName name="вравар" localSheetId="4">#REF!</definedName>
    <definedName name="вравар" localSheetId="2">#REF!</definedName>
    <definedName name="вравар">#REF!</definedName>
    <definedName name="Времен">[29]Коэфф!$B$2</definedName>
    <definedName name="вро" localSheetId="5">#REF!</definedName>
    <definedName name="вро" localSheetId="4">#REF!</definedName>
    <definedName name="вро">#REF!</definedName>
    <definedName name="вров" localSheetId="5">#REF!</definedName>
    <definedName name="вров" localSheetId="4">#REF!</definedName>
    <definedName name="вров">#REF!</definedName>
    <definedName name="вровап" localSheetId="5">#REF!</definedName>
    <definedName name="вровап" localSheetId="4">#REF!</definedName>
    <definedName name="вровап">#REF!</definedName>
    <definedName name="врп" localSheetId="5">#REF!</definedName>
    <definedName name="врп" localSheetId="4">#REF!</definedName>
    <definedName name="врп">#REF!</definedName>
    <definedName name="врплнл" localSheetId="5">#REF!</definedName>
    <definedName name="врплнл" localSheetId="4">#REF!</definedName>
    <definedName name="врплнл">#REF!</definedName>
    <definedName name="врпов" localSheetId="5">#REF!</definedName>
    <definedName name="врпов" localSheetId="4">#REF!</definedName>
    <definedName name="врпов">#REF!</definedName>
    <definedName name="врповор" localSheetId="5">#REF!</definedName>
    <definedName name="врповор" localSheetId="4">#REF!</definedName>
    <definedName name="врповор">#REF!</definedName>
    <definedName name="врпьт" localSheetId="5">[4]топография!#REF!</definedName>
    <definedName name="врпьт" localSheetId="4">[4]топография!#REF!</definedName>
    <definedName name="врпьт">[4]топография!#REF!</definedName>
    <definedName name="врь" localSheetId="5">[14]топография!#REF!</definedName>
    <definedName name="врь" localSheetId="4">[14]топография!#REF!</definedName>
    <definedName name="врь">[14]топография!#REF!</definedName>
    <definedName name="врьпврь" localSheetId="5">#REF!</definedName>
    <definedName name="врьпврь" localSheetId="4">#REF!</definedName>
    <definedName name="врьпврь">#REF!</definedName>
    <definedName name="ВСЕГО" localSheetId="5">#REF!</definedName>
    <definedName name="ВСЕГО" localSheetId="4">#REF!</definedName>
    <definedName name="ВСЕГО">#REF!</definedName>
    <definedName name="Всего_по_смете" localSheetId="5">#REF!</definedName>
    <definedName name="Всего_по_смете" localSheetId="4">#REF!</definedName>
    <definedName name="Всего_по_смете">#REF!</definedName>
    <definedName name="ВсегоРучБур" localSheetId="2">[30]СмРучБур!$J$40</definedName>
    <definedName name="ВсегоРучБур">[31]СмРучБур!$J$40</definedName>
    <definedName name="ВсегоШурфов" localSheetId="5">#REF!</definedName>
    <definedName name="ВсегоШурфов" localSheetId="4">#REF!</definedName>
    <definedName name="ВсегоШурфов" localSheetId="2">#REF!</definedName>
    <definedName name="ВсегоШурфов">#REF!</definedName>
    <definedName name="Вспом" localSheetId="5">#REF!</definedName>
    <definedName name="Вспом" localSheetId="4">#REF!</definedName>
    <definedName name="Вспом">#REF!</definedName>
    <definedName name="Вспомогательные_работы" localSheetId="5">#REF!</definedName>
    <definedName name="Вспомогательные_работы" localSheetId="4">#REF!</definedName>
    <definedName name="Вспомогательные_работы">#REF!</definedName>
    <definedName name="ВТ" localSheetId="5">#REF!</definedName>
    <definedName name="ВТ" localSheetId="4">#REF!</definedName>
    <definedName name="ВТ">#REF!</definedName>
    <definedName name="втор_кат" localSheetId="5">#REF!</definedName>
    <definedName name="втор_кат" localSheetId="4">#REF!</definedName>
    <definedName name="втор_кат">#REF!</definedName>
    <definedName name="Вторич" localSheetId="5">#REF!</definedName>
    <definedName name="Вторич" localSheetId="4">#REF!</definedName>
    <definedName name="Вторич">#REF!</definedName>
    <definedName name="второй" localSheetId="5">#REF!</definedName>
    <definedName name="второй" localSheetId="4">#REF!</definedName>
    <definedName name="второй">#REF!</definedName>
    <definedName name="втратар" localSheetId="5">#REF!</definedName>
    <definedName name="втратар" localSheetId="4">#REF!</definedName>
    <definedName name="втратар">#REF!</definedName>
    <definedName name="ВЫЕЗД_всего">[32]РасчетКомандир1!$M$1:$M$65536</definedName>
    <definedName name="ВЫЕЗД_всего_1">[32]РасчетКомандир2!$O$1:$O$65536</definedName>
    <definedName name="ВЫЕЗД_период">[32]РасчетКомандир1!$E$1:$E$65536</definedName>
    <definedName name="ВЫЕЗД_период_1">[32]РасчетКомандир2!$E$1:$E$65536</definedName>
    <definedName name="выфвы" localSheetId="5">[17]ПДР!#REF!</definedName>
    <definedName name="выфвы" localSheetId="4">[17]ПДР!#REF!</definedName>
    <definedName name="выфвы">[17]ПДР!#REF!</definedName>
    <definedName name="Вычислительная_техника" localSheetId="5">[24]Коэфф1.!#REF!</definedName>
    <definedName name="Вычислительная_техника" localSheetId="4">[24]Коэфф1.!#REF!</definedName>
    <definedName name="Вычислительная_техника">[24]Коэфф1.!#REF!</definedName>
    <definedName name="Вычислительная_техника_1" localSheetId="5">#REF!</definedName>
    <definedName name="Вычислительная_техника_1" localSheetId="4">#REF!</definedName>
    <definedName name="Вычислительная_техника_1">#REF!</definedName>
    <definedName name="выы" localSheetId="5">#REF!</definedName>
    <definedName name="выы" localSheetId="4">#REF!</definedName>
    <definedName name="выы">#REF!</definedName>
    <definedName name="г" localSheetId="5">#REF!</definedName>
    <definedName name="г" localSheetId="4">#REF!</definedName>
    <definedName name="г">#REF!</definedName>
    <definedName name="ГАП" localSheetId="5">#REF!</definedName>
    <definedName name="ГАП" localSheetId="4">#REF!</definedName>
    <definedName name="ГАП">#REF!</definedName>
    <definedName name="ггггггггггггггггггггггггггггггггггггггггггггггг" localSheetId="5">[11]топография!#REF!</definedName>
    <definedName name="ггггггггггггггггггггггггггггггггггггггггггггггг" localSheetId="4">[11]топография!#REF!</definedName>
    <definedName name="ггггггггггггггггггггггггггггггггггггггггггггггг" localSheetId="2">[33]топография!#REF!</definedName>
    <definedName name="ггггггггггггггггггггггггггггггггггггггггггггггг">[11]топография!#REF!</definedName>
    <definedName name="гелог" localSheetId="5">#REF!</definedName>
    <definedName name="гелог" localSheetId="4">#REF!</definedName>
    <definedName name="гелог" localSheetId="2">#REF!</definedName>
    <definedName name="гелог">#REF!</definedName>
    <definedName name="гео" localSheetId="5">#REF!</definedName>
    <definedName name="гео" localSheetId="4">#REF!</definedName>
    <definedName name="гео">#REF!</definedName>
    <definedName name="геог" localSheetId="5">#REF!</definedName>
    <definedName name="геог" localSheetId="4">#REF!</definedName>
    <definedName name="геог">#REF!</definedName>
    <definedName name="геодез1">[34]геолог!$L$81</definedName>
    <definedName name="геодезия" localSheetId="5">#REF!</definedName>
    <definedName name="геодезия" localSheetId="4">#REF!</definedName>
    <definedName name="геодезия">#REF!</definedName>
    <definedName name="геол" localSheetId="5">[35]Смета!#REF!</definedName>
    <definedName name="геол" localSheetId="4">[35]Смета!#REF!</definedName>
    <definedName name="геол">[35]Смета!#REF!</definedName>
    <definedName name="геол.1" localSheetId="5">#REF!</definedName>
    <definedName name="геол.1" localSheetId="4">#REF!</definedName>
    <definedName name="геол.1" localSheetId="2">#REF!</definedName>
    <definedName name="геол.1">#REF!</definedName>
    <definedName name="геол_1" localSheetId="5">[36]Смета!#REF!</definedName>
    <definedName name="геол_1" localSheetId="4">[36]Смета!#REF!</definedName>
    <definedName name="геол_1">[36]Смета!#REF!</definedName>
    <definedName name="геол_2" localSheetId="5">[37]Смета!#REF!</definedName>
    <definedName name="геол_2" localSheetId="4">[37]Смета!#REF!</definedName>
    <definedName name="геол_2">[37]Смета!#REF!</definedName>
    <definedName name="Геол_Лазаревск" localSheetId="5">[16]топография!#REF!</definedName>
    <definedName name="Геол_Лазаревск" localSheetId="4">[16]топография!#REF!</definedName>
    <definedName name="Геол_Лазаревск">[16]топография!#REF!</definedName>
    <definedName name="геол1" localSheetId="5">#REF!</definedName>
    <definedName name="геол1" localSheetId="4">#REF!</definedName>
    <definedName name="геол1" localSheetId="2">#REF!</definedName>
    <definedName name="геол1">#REF!</definedName>
    <definedName name="геология" localSheetId="5">#REF!</definedName>
    <definedName name="геология" localSheetId="4">#REF!</definedName>
    <definedName name="геология">#REF!</definedName>
    <definedName name="геоф" localSheetId="5">#REF!</definedName>
    <definedName name="геоф" localSheetId="4">#REF!</definedName>
    <definedName name="геоф">#REF!</definedName>
    <definedName name="Геофиз" localSheetId="5">#REF!</definedName>
    <definedName name="Геофиз" localSheetId="4">#REF!</definedName>
    <definedName name="Геофиз">#REF!</definedName>
    <definedName name="геофизика" localSheetId="5">#REF!</definedName>
    <definedName name="геофизика" localSheetId="4">#REF!</definedName>
    <definedName name="геофизика">#REF!</definedName>
    <definedName name="гид" localSheetId="5">[38]Смета!#REF!</definedName>
    <definedName name="гид" localSheetId="4">[38]Смета!#REF!</definedName>
    <definedName name="гид">[38]Смета!#REF!</definedName>
    <definedName name="гид_1" localSheetId="5">[39]Смета!#REF!</definedName>
    <definedName name="гид_1" localSheetId="4">[39]Смета!#REF!</definedName>
    <definedName name="гид_1">[39]Смета!#REF!</definedName>
    <definedName name="гид_2" localSheetId="5">[40]Смета!#REF!</definedName>
    <definedName name="гид_2" localSheetId="4">[40]Смета!#REF!</definedName>
    <definedName name="гид_2">[40]Смета!#REF!</definedName>
    <definedName name="Гидр" localSheetId="5">[41]топография!#REF!</definedName>
    <definedName name="Гидр" localSheetId="4">[41]топография!#REF!</definedName>
    <definedName name="Гидр">[41]топография!#REF!</definedName>
    <definedName name="Гидро" localSheetId="5">[42]топография!#REF!</definedName>
    <definedName name="Гидро" localSheetId="4">[42]топография!#REF!</definedName>
    <definedName name="Гидро">[42]топография!#REF!</definedName>
    <definedName name="гидро1" localSheetId="5">#REF!</definedName>
    <definedName name="гидро1" localSheetId="4">#REF!</definedName>
    <definedName name="гидро1" localSheetId="2">#REF!</definedName>
    <definedName name="гидро1">#REF!</definedName>
    <definedName name="гидро1_1" localSheetId="5">#REF!</definedName>
    <definedName name="гидро1_1" localSheetId="4">#REF!</definedName>
    <definedName name="гидро1_1">#REF!</definedName>
    <definedName name="гидрол" localSheetId="5">#REF!</definedName>
    <definedName name="гидрол" localSheetId="4">#REF!</definedName>
    <definedName name="гидрол">#REF!</definedName>
    <definedName name="Гидролог" localSheetId="5">#REF!</definedName>
    <definedName name="Гидролог" localSheetId="4">#REF!</definedName>
    <definedName name="Гидролог">#REF!</definedName>
    <definedName name="гидролог_1" localSheetId="5">#REF!</definedName>
    <definedName name="гидролог_1" localSheetId="4">#REF!</definedName>
    <definedName name="гидролог_1">#REF!</definedName>
    <definedName name="Гидрология_7.03.08" localSheetId="5">[14]топография!#REF!</definedName>
    <definedName name="Гидрология_7.03.08" localSheetId="4">[14]топография!#REF!</definedName>
    <definedName name="Гидрология_7.03.08">[14]топография!#REF!</definedName>
    <definedName name="ГИП" localSheetId="5">#REF!</definedName>
    <definedName name="ГИП" localSheetId="4">#REF!</definedName>
    <definedName name="ГИП" localSheetId="2">#REF!</definedName>
    <definedName name="ГИП">#REF!</definedName>
    <definedName name="ГИП_1" localSheetId="5">#REF!</definedName>
    <definedName name="ГИП_1" localSheetId="4">#REF!</definedName>
    <definedName name="ГИП_1">#REF!</definedName>
    <definedName name="глрп" localSheetId="5">#REF!</definedName>
    <definedName name="глрп" localSheetId="4">#REF!</definedName>
    <definedName name="глрп">#REF!</definedName>
    <definedName name="гном" localSheetId="5">#REF!</definedName>
    <definedName name="гном" localSheetId="4">#REF!</definedName>
    <definedName name="гном">#REF!</definedName>
    <definedName name="гор" localSheetId="5">#REF!</definedName>
    <definedName name="гор" localSheetId="4">#REF!</definedName>
    <definedName name="гор">#REF!</definedName>
    <definedName name="город" localSheetId="5">#REF!</definedName>
    <definedName name="город" localSheetId="4">#REF!</definedName>
    <definedName name="город">#REF!</definedName>
    <definedName name="город_49" localSheetId="5">#REF!</definedName>
    <definedName name="город_49" localSheetId="4">#REF!</definedName>
    <definedName name="город_49">#REF!</definedName>
    <definedName name="город_50" localSheetId="5">#REF!</definedName>
    <definedName name="город_50" localSheetId="4">#REF!</definedName>
    <definedName name="город_50">#REF!</definedName>
    <definedName name="город_51" localSheetId="5">#REF!</definedName>
    <definedName name="город_51" localSheetId="4">#REF!</definedName>
    <definedName name="город_51">#REF!</definedName>
    <definedName name="город_52" localSheetId="5">#REF!</definedName>
    <definedName name="город_52" localSheetId="4">#REF!</definedName>
    <definedName name="город_52">#REF!</definedName>
    <definedName name="город_53" localSheetId="5">#REF!</definedName>
    <definedName name="город_53" localSheetId="4">#REF!</definedName>
    <definedName name="город_53">#REF!</definedName>
    <definedName name="город_54" localSheetId="5">#REF!</definedName>
    <definedName name="город_54" localSheetId="4">#REF!</definedName>
    <definedName name="город_54">#REF!</definedName>
    <definedName name="гпдш" localSheetId="5">#REF!</definedName>
    <definedName name="гпдш" localSheetId="4">#REF!</definedName>
    <definedName name="гпдш">#REF!</definedName>
    <definedName name="гпшд" localSheetId="5">#REF!</definedName>
    <definedName name="гпшд" localSheetId="4">#REF!</definedName>
    <definedName name="гпшд">#REF!</definedName>
    <definedName name="ГРП" localSheetId="5">#REF!</definedName>
    <definedName name="ГРП" localSheetId="4">#REF!</definedName>
    <definedName name="ГРП">#REF!</definedName>
    <definedName name="ГРП1" localSheetId="5">#REF!</definedName>
    <definedName name="ГРП1" localSheetId="4">#REF!</definedName>
    <definedName name="ГРП1">#REF!</definedName>
    <definedName name="гш" localSheetId="5">#REF!</definedName>
    <definedName name="гш" localSheetId="4">#REF!</definedName>
    <definedName name="гш">#REF!</definedName>
    <definedName name="гшд" localSheetId="5">#REF!</definedName>
    <definedName name="гшд" localSheetId="4">#REF!</definedName>
    <definedName name="гшд">#REF!</definedName>
    <definedName name="гшн" localSheetId="5">#REF!</definedName>
    <definedName name="гшн" localSheetId="4">#REF!</definedName>
    <definedName name="гшн">#REF!</definedName>
    <definedName name="гшпшщ" localSheetId="5">[43]топография!#REF!</definedName>
    <definedName name="гшпшщ" localSheetId="4">[43]топография!#REF!</definedName>
    <definedName name="гшпшщ">[43]топография!#REF!</definedName>
    <definedName name="гшшг">NA()</definedName>
    <definedName name="Д" localSheetId="5">#REF!</definedName>
    <definedName name="Д" localSheetId="4">#REF!</definedName>
    <definedName name="Д">#REF!</definedName>
    <definedName name="д1" localSheetId="5">#REF!</definedName>
    <definedName name="д1" localSheetId="4">#REF!</definedName>
    <definedName name="д1">#REF!</definedName>
    <definedName name="д10" localSheetId="5">#REF!</definedName>
    <definedName name="д10" localSheetId="4">#REF!</definedName>
    <definedName name="д10">#REF!</definedName>
    <definedName name="д2" localSheetId="5">#REF!</definedName>
    <definedName name="д2" localSheetId="4">#REF!</definedName>
    <definedName name="д2">#REF!</definedName>
    <definedName name="д3" localSheetId="5">#REF!</definedName>
    <definedName name="д3" localSheetId="4">#REF!</definedName>
    <definedName name="д3">#REF!</definedName>
    <definedName name="д4" localSheetId="5">#REF!</definedName>
    <definedName name="д4" localSheetId="4">#REF!</definedName>
    <definedName name="д4">#REF!</definedName>
    <definedName name="д5" localSheetId="5">#REF!</definedName>
    <definedName name="д5" localSheetId="4">#REF!</definedName>
    <definedName name="д5">#REF!</definedName>
    <definedName name="д6" localSheetId="5">#REF!</definedName>
    <definedName name="д6" localSheetId="4">#REF!</definedName>
    <definedName name="д6">#REF!</definedName>
    <definedName name="д7" localSheetId="5">#REF!</definedName>
    <definedName name="д7" localSheetId="4">#REF!</definedName>
    <definedName name="д7">#REF!</definedName>
    <definedName name="д8" localSheetId="5">#REF!</definedName>
    <definedName name="д8" localSheetId="4">#REF!</definedName>
    <definedName name="д8">#REF!</definedName>
    <definedName name="д9" localSheetId="5">#REF!</definedName>
    <definedName name="д9" localSheetId="4">#REF!</definedName>
    <definedName name="д9">#REF!</definedName>
    <definedName name="дан" localSheetId="5">#REF!</definedName>
    <definedName name="дан" localSheetId="4">#REF!</definedName>
    <definedName name="дан">#REF!</definedName>
    <definedName name="Дата_изменения_группы_строек" localSheetId="5">#REF!</definedName>
    <definedName name="Дата_изменения_группы_строек" localSheetId="4">#REF!</definedName>
    <definedName name="Дата_изменения_группы_строек">#REF!</definedName>
    <definedName name="Дата_изменения_локальной_сметы" localSheetId="5">#REF!</definedName>
    <definedName name="Дата_изменения_локальной_сметы" localSheetId="4">#REF!</definedName>
    <definedName name="Дата_изменения_локальной_сметы">#REF!</definedName>
    <definedName name="Дата_изменения_объекта" localSheetId="5">#REF!</definedName>
    <definedName name="Дата_изменения_объекта" localSheetId="4">#REF!</definedName>
    <definedName name="Дата_изменения_объекта">#REF!</definedName>
    <definedName name="Дата_изменения_объектной_сметы" localSheetId="5">#REF!</definedName>
    <definedName name="Дата_изменения_объектной_сметы" localSheetId="4">#REF!</definedName>
    <definedName name="Дата_изменения_объектной_сметы">#REF!</definedName>
    <definedName name="Дата_изменения_очереди" localSheetId="5">#REF!</definedName>
    <definedName name="Дата_изменения_очереди" localSheetId="4">#REF!</definedName>
    <definedName name="Дата_изменения_очереди">#REF!</definedName>
    <definedName name="Дата_изменения_пускового_комплекса" localSheetId="5">#REF!</definedName>
    <definedName name="Дата_изменения_пускового_комплекса" localSheetId="4">#REF!</definedName>
    <definedName name="Дата_изменения_пускового_комплекса">#REF!</definedName>
    <definedName name="Дата_изменения_сводного_сметного_расчета" localSheetId="5">#REF!</definedName>
    <definedName name="Дата_изменения_сводного_сметного_расчета" localSheetId="4">#REF!</definedName>
    <definedName name="Дата_изменения_сводного_сметного_расчета">#REF!</definedName>
    <definedName name="Дата_изменения_стройки" localSheetId="5">#REF!</definedName>
    <definedName name="Дата_изменения_стройки" localSheetId="4">#REF!</definedName>
    <definedName name="Дата_изменения_стройки">#REF!</definedName>
    <definedName name="Дата_создания_группы_строек" localSheetId="5">#REF!</definedName>
    <definedName name="Дата_создания_группы_строек" localSheetId="4">#REF!</definedName>
    <definedName name="Дата_создания_группы_строек">#REF!</definedName>
    <definedName name="Дата_создания_локальной_сметы" localSheetId="5">#REF!</definedName>
    <definedName name="Дата_создания_локальной_сметы" localSheetId="4">#REF!</definedName>
    <definedName name="Дата_создания_локальной_сметы">#REF!</definedName>
    <definedName name="Дата_создания_объекта" localSheetId="5">#REF!</definedName>
    <definedName name="Дата_создания_объекта" localSheetId="4">#REF!</definedName>
    <definedName name="Дата_создания_объекта">#REF!</definedName>
    <definedName name="Дата_создания_объектной_сметы" localSheetId="5">#REF!</definedName>
    <definedName name="Дата_создания_объектной_сметы" localSheetId="4">#REF!</definedName>
    <definedName name="Дата_создания_объектной_сметы">#REF!</definedName>
    <definedName name="Дата_создания_очереди" localSheetId="5">#REF!</definedName>
    <definedName name="Дата_создания_очереди" localSheetId="4">#REF!</definedName>
    <definedName name="Дата_создания_очереди">#REF!</definedName>
    <definedName name="Дата_создания_пускового_комплекса" localSheetId="5">#REF!</definedName>
    <definedName name="Дата_создания_пускового_комплекса" localSheetId="4">#REF!</definedName>
    <definedName name="Дата_создания_пускового_комплекса">#REF!</definedName>
    <definedName name="Дата_создания_сводного_сметного_расчета" localSheetId="5">#REF!</definedName>
    <definedName name="Дата_создания_сводного_сметного_расчета" localSheetId="4">#REF!</definedName>
    <definedName name="Дата_создания_сводного_сметного_расчета">#REF!</definedName>
    <definedName name="Дата_создания_стройки" localSheetId="5">#REF!</definedName>
    <definedName name="Дата_создания_стройки" localSheetId="4">#REF!</definedName>
    <definedName name="Дата_создания_стройки">#REF!</definedName>
    <definedName name="дд" localSheetId="5">[44]Смета!#REF!</definedName>
    <definedName name="дд" localSheetId="4">[44]Смета!#REF!</definedName>
    <definedName name="дд">[44]Смета!#REF!</definedName>
    <definedName name="ддддд" localSheetId="5">#REF!</definedName>
    <definedName name="ддддд" localSheetId="4">#REF!</definedName>
    <definedName name="ддддд" localSheetId="2">#REF!</definedName>
    <definedName name="ддддд">#REF!</definedName>
    <definedName name="Дельта">[45]DATA!$B$4</definedName>
    <definedName name="десятый" localSheetId="5">#REF!</definedName>
    <definedName name="десятый" localSheetId="4">#REF!</definedName>
    <definedName name="десятый">#REF!</definedName>
    <definedName name="Дефлятор" localSheetId="5">#REF!</definedName>
    <definedName name="Дефлятор" localSheetId="4">#REF!</definedName>
    <definedName name="Дефлятор" localSheetId="2">#REF!</definedName>
    <definedName name="Дефлятор">#REF!</definedName>
    <definedName name="Дефлятор_1" localSheetId="5">#REF!</definedName>
    <definedName name="Дефлятор_1" localSheetId="4">#REF!</definedName>
    <definedName name="Дефлятор_1">#REF!</definedName>
    <definedName name="дж">[26]Вспомогательный!$D$36</definedName>
    <definedName name="дж1">[26]Вспомогательный!$D$38</definedName>
    <definedName name="джож" localSheetId="5">'[22]Пример расчета'!#REF!</definedName>
    <definedName name="джож" localSheetId="4">'[22]Пример расчета'!#REF!</definedName>
    <definedName name="джож">'[22]Пример расчета'!#REF!</definedName>
    <definedName name="джэ" hidden="1">{#N/A,#N/A,TRUE,"Смета на пасс. обор. №1"}</definedName>
    <definedName name="джэ_1" hidden="1">{#N/A,#N/A,TRUE,"Смета на пасс. обор. №1"}</definedName>
    <definedName name="диапазон" localSheetId="5">#REF!</definedName>
    <definedName name="диапазон" localSheetId="4">#REF!</definedName>
    <definedName name="диапазон">#REF!</definedName>
    <definedName name="Диск" localSheetId="5">#REF!</definedName>
    <definedName name="Диск" localSheetId="4">#REF!</definedName>
    <definedName name="Диск">#REF!</definedName>
    <definedName name="дл" localSheetId="5">#REF!</definedName>
    <definedName name="дл" localSheetId="4">#REF!</definedName>
    <definedName name="дл">#REF!</definedName>
    <definedName name="дл_1" localSheetId="5">#REF!</definedName>
    <definedName name="дл_1" localSheetId="4">#REF!</definedName>
    <definedName name="дл_1">#REF!</definedName>
    <definedName name="дл_10" localSheetId="5">#REF!</definedName>
    <definedName name="дл_10" localSheetId="4">#REF!</definedName>
    <definedName name="дл_10">#REF!</definedName>
    <definedName name="дл_11" localSheetId="5">#REF!</definedName>
    <definedName name="дл_11" localSheetId="4">#REF!</definedName>
    <definedName name="дл_11">#REF!</definedName>
    <definedName name="дл_12" localSheetId="5">#REF!</definedName>
    <definedName name="дл_12" localSheetId="4">#REF!</definedName>
    <definedName name="дл_12">#REF!</definedName>
    <definedName name="дл_13" localSheetId="5">#REF!</definedName>
    <definedName name="дл_13" localSheetId="4">#REF!</definedName>
    <definedName name="дл_13">#REF!</definedName>
    <definedName name="дл_14" localSheetId="5">#REF!</definedName>
    <definedName name="дл_14" localSheetId="4">#REF!</definedName>
    <definedName name="дл_14">#REF!</definedName>
    <definedName name="дл_15" localSheetId="5">#REF!</definedName>
    <definedName name="дл_15" localSheetId="4">#REF!</definedName>
    <definedName name="дл_15">#REF!</definedName>
    <definedName name="дл_16" localSheetId="5">#REF!</definedName>
    <definedName name="дл_16" localSheetId="4">#REF!</definedName>
    <definedName name="дл_16">#REF!</definedName>
    <definedName name="дл_17" localSheetId="5">#REF!</definedName>
    <definedName name="дл_17" localSheetId="4">#REF!</definedName>
    <definedName name="дл_17">#REF!</definedName>
    <definedName name="дл_18" localSheetId="5">#REF!</definedName>
    <definedName name="дл_18" localSheetId="4">#REF!</definedName>
    <definedName name="дл_18">#REF!</definedName>
    <definedName name="дл_19" localSheetId="5">#REF!</definedName>
    <definedName name="дл_19" localSheetId="4">#REF!</definedName>
    <definedName name="дл_19">#REF!</definedName>
    <definedName name="дл_2" localSheetId="5">#REF!</definedName>
    <definedName name="дл_2" localSheetId="4">#REF!</definedName>
    <definedName name="дл_2">#REF!</definedName>
    <definedName name="дл_20" localSheetId="5">#REF!</definedName>
    <definedName name="дл_20" localSheetId="4">#REF!</definedName>
    <definedName name="дл_20">#REF!</definedName>
    <definedName name="дл_21" localSheetId="5">#REF!</definedName>
    <definedName name="дл_21" localSheetId="4">#REF!</definedName>
    <definedName name="дл_21">#REF!</definedName>
    <definedName name="дл_49" localSheetId="5">#REF!</definedName>
    <definedName name="дл_49" localSheetId="4">#REF!</definedName>
    <definedName name="дл_49">#REF!</definedName>
    <definedName name="дл_50" localSheetId="5">#REF!</definedName>
    <definedName name="дл_50" localSheetId="4">#REF!</definedName>
    <definedName name="дл_50">#REF!</definedName>
    <definedName name="дл_51" localSheetId="5">#REF!</definedName>
    <definedName name="дл_51" localSheetId="4">#REF!</definedName>
    <definedName name="дл_51">#REF!</definedName>
    <definedName name="дл_52" localSheetId="5">#REF!</definedName>
    <definedName name="дл_52" localSheetId="4">#REF!</definedName>
    <definedName name="дл_52">#REF!</definedName>
    <definedName name="дл_53" localSheetId="5">#REF!</definedName>
    <definedName name="дл_53" localSheetId="4">#REF!</definedName>
    <definedName name="дл_53">#REF!</definedName>
    <definedName name="дл_54" localSheetId="5">#REF!</definedName>
    <definedName name="дл_54" localSheetId="4">#REF!</definedName>
    <definedName name="дл_54">#REF!</definedName>
    <definedName name="дл_6" localSheetId="5">#REF!</definedName>
    <definedName name="дл_6" localSheetId="4">#REF!</definedName>
    <definedName name="дл_6">#REF!</definedName>
    <definedName name="дл_7" localSheetId="5">#REF!</definedName>
    <definedName name="дл_7" localSheetId="4">#REF!</definedName>
    <definedName name="дл_7">#REF!</definedName>
    <definedName name="дл_8" localSheetId="5">#REF!</definedName>
    <definedName name="дл_8" localSheetId="4">#REF!</definedName>
    <definedName name="дл_8">#REF!</definedName>
    <definedName name="дл_9" localSheetId="5">#REF!</definedName>
    <definedName name="дл_9" localSheetId="4">#REF!</definedName>
    <definedName name="дл_9">#REF!</definedName>
    <definedName name="длдл" localSheetId="5">#REF!</definedName>
    <definedName name="длдл" localSheetId="4">#REF!</definedName>
    <definedName name="длдл">#REF!</definedName>
    <definedName name="Длинна_границы" localSheetId="5">#REF!</definedName>
    <definedName name="Длинна_границы" localSheetId="4">#REF!</definedName>
    <definedName name="Длинна_границы">#REF!</definedName>
    <definedName name="Длинна_границы_1" localSheetId="5">#REF!</definedName>
    <definedName name="Длинна_границы_1" localSheetId="4">#REF!</definedName>
    <definedName name="Длинна_границы_1">#REF!</definedName>
    <definedName name="Длинна_трассы" localSheetId="5">#REF!</definedName>
    <definedName name="Длинна_трассы" localSheetId="4">#REF!</definedName>
    <definedName name="Длинна_трассы">#REF!</definedName>
    <definedName name="Длинна_трассы_1" localSheetId="5">#REF!</definedName>
    <definedName name="Длинна_трассы_1" localSheetId="4">#REF!</definedName>
    <definedName name="Длинна_трассы_1">#REF!</definedName>
    <definedName name="ДЛО" localSheetId="5">#REF!</definedName>
    <definedName name="ДЛО" localSheetId="4">#REF!</definedName>
    <definedName name="ДЛО">#REF!</definedName>
    <definedName name="длозщшзщдлжб" localSheetId="5">#REF!</definedName>
    <definedName name="длозщшзщдлжб" localSheetId="4">#REF!</definedName>
    <definedName name="длозщшзщдлжб">#REF!</definedName>
    <definedName name="длолдолд" localSheetId="5">#REF!</definedName>
    <definedName name="длолдолд" localSheetId="4">#REF!</definedName>
    <definedName name="длолдолд">#REF!</definedName>
    <definedName name="длощшл" localSheetId="5">#REF!</definedName>
    <definedName name="длощшл" localSheetId="4">#REF!</definedName>
    <definedName name="длощшл">#REF!</definedName>
    <definedName name="Дн_ставка" localSheetId="5">#REF!</definedName>
    <definedName name="Дн_ставка" localSheetId="4">#REF!</definedName>
    <definedName name="Дн_ставка">#REF!</definedName>
    <definedName name="дна" localSheetId="5">#REF!</definedName>
    <definedName name="дна" localSheetId="4">#REF!</definedName>
    <definedName name="дна">#REF!</definedName>
    <definedName name="Должность">'[46]Прямые расходы'!$C$10:$C$59</definedName>
    <definedName name="ДОЛЛАР" localSheetId="5">#REF!</definedName>
    <definedName name="ДОЛЛАР" localSheetId="4">#REF!</definedName>
    <definedName name="ДОЛЛАР">#REF!</definedName>
    <definedName name="доорп" localSheetId="5">#REF!</definedName>
    <definedName name="доорп" localSheetId="4">#REF!</definedName>
    <definedName name="доорп">#REF!</definedName>
    <definedName name="доп" hidden="1">{#N/A,#N/A,TRUE,"Смета на пасс. обор. №1"}</definedName>
    <definedName name="Доп._оборудование" localSheetId="5">[24]Коэфф1.!#REF!</definedName>
    <definedName name="Доп._оборудование" localSheetId="4">[24]Коэфф1.!#REF!</definedName>
    <definedName name="Доп._оборудование">[24]Коэфф1.!#REF!</definedName>
    <definedName name="Доп._оборудование_1" localSheetId="5">#REF!</definedName>
    <definedName name="Доп._оборудование_1" localSheetId="4">#REF!</definedName>
    <definedName name="Доп._оборудование_1">#REF!</definedName>
    <definedName name="доп_1" hidden="1">{#N/A,#N/A,TRUE,"Смета на пасс. обор. №1"}</definedName>
    <definedName name="Доп_оборуд" localSheetId="5">#REF!</definedName>
    <definedName name="Доп_оборуд" localSheetId="4">#REF!</definedName>
    <definedName name="Доп_оборуд">#REF!</definedName>
    <definedName name="допдшгед" localSheetId="5">#REF!</definedName>
    <definedName name="допдшгед" localSheetId="4">#REF!</definedName>
    <definedName name="допдшгед">#REF!</definedName>
    <definedName name="Дорога" localSheetId="5">[24]Шкаф!#REF!</definedName>
    <definedName name="Дорога" localSheetId="4">[24]Шкаф!#REF!</definedName>
    <definedName name="Дорога">[24]Шкаф!#REF!</definedName>
    <definedName name="Дорога_1" localSheetId="5">#REF!</definedName>
    <definedName name="Дорога_1" localSheetId="4">#REF!</definedName>
    <definedName name="Дорога_1">#REF!</definedName>
    <definedName name="дп" localSheetId="5">#REF!</definedName>
    <definedName name="дп" localSheetId="4">#REF!</definedName>
    <definedName name="дп">#REF!</definedName>
    <definedName name="др" localSheetId="5">#REF!</definedName>
    <definedName name="др" localSheetId="4">#REF!</definedName>
    <definedName name="др">#REF!</definedName>
    <definedName name="ДСК" localSheetId="5">[14]топография!#REF!</definedName>
    <definedName name="ДСК" localSheetId="4">[14]топография!#REF!</definedName>
    <definedName name="ДСК">[14]топография!#REF!</definedName>
    <definedName name="ДСК_1" localSheetId="5">[14]топография!#REF!</definedName>
    <definedName name="ДСК_1" localSheetId="4">[14]топография!#REF!</definedName>
    <definedName name="ДСК_1">[14]топография!#REF!</definedName>
    <definedName name="ДСК_14" localSheetId="5">[14]топография!#REF!</definedName>
    <definedName name="ДСК_14" localSheetId="4">[14]топография!#REF!</definedName>
    <definedName name="ДСК_14">[14]топография!#REF!</definedName>
    <definedName name="дск1" localSheetId="5">[47]топография!#REF!</definedName>
    <definedName name="дск1" localSheetId="4">[47]топография!#REF!</definedName>
    <definedName name="дск1">[47]топография!#REF!</definedName>
    <definedName name="дщшю" localSheetId="5">#REF!</definedName>
    <definedName name="дщшю" localSheetId="4">#REF!</definedName>
    <definedName name="дщшю">#REF!</definedName>
    <definedName name="дэ" localSheetId="5">#REF!</definedName>
    <definedName name="дэ" localSheetId="4">#REF!</definedName>
    <definedName name="дэ">#REF!</definedName>
    <definedName name="е" localSheetId="5">#REF!</definedName>
    <definedName name="е" localSheetId="4">#REF!</definedName>
    <definedName name="е">#REF!</definedName>
    <definedName name="евнл" localSheetId="5">#REF!</definedName>
    <definedName name="евнл" localSheetId="4">#REF!</definedName>
    <definedName name="евнл">#REF!</definedName>
    <definedName name="евнлен" localSheetId="5">#REF!</definedName>
    <definedName name="евнлен" localSheetId="4">#REF!</definedName>
    <definedName name="евнлен">#REF!</definedName>
    <definedName name="ЕВР">[48]Поставка!$H$13</definedName>
    <definedName name="Еврейская_автономная_область" localSheetId="5">#REF!</definedName>
    <definedName name="Еврейская_автономная_область" localSheetId="4">#REF!</definedName>
    <definedName name="Еврейская_автономная_область">#REF!</definedName>
    <definedName name="Еврейская_автономная_область_1" localSheetId="5">#REF!</definedName>
    <definedName name="Еврейская_автономная_область_1" localSheetId="4">#REF!</definedName>
    <definedName name="Еврейская_автономная_область_1">#REF!</definedName>
    <definedName name="еврор" localSheetId="5">#REF!</definedName>
    <definedName name="еврор" localSheetId="4">#REF!</definedName>
    <definedName name="еврор">#REF!</definedName>
    <definedName name="еврь" localSheetId="5">#REF!</definedName>
    <definedName name="еврь" localSheetId="4">#REF!</definedName>
    <definedName name="еврь">#REF!</definedName>
    <definedName name="ен" localSheetId="5">#REF!</definedName>
    <definedName name="ен" localSheetId="4">#REF!</definedName>
    <definedName name="ен" localSheetId="2" hidden="1">{#N/A,#N/A,TRUE,"Смета на пасс. обор. №1"}</definedName>
    <definedName name="ен">#REF!</definedName>
    <definedName name="ен_1" hidden="1">{#N/A,#N/A,TRUE,"Смета на пасс. обор. №1"}</definedName>
    <definedName name="енвлпр" localSheetId="5">#REF!</definedName>
    <definedName name="енвлпр" localSheetId="4">#REF!</definedName>
    <definedName name="енвлпр">#REF!</definedName>
    <definedName name="енг" localSheetId="5">#REF!</definedName>
    <definedName name="енг" localSheetId="4">#REF!</definedName>
    <definedName name="енг">#REF!</definedName>
    <definedName name="енк" localSheetId="5">#REF!</definedName>
    <definedName name="енк" localSheetId="4">#REF!</definedName>
    <definedName name="енк">#REF!</definedName>
    <definedName name="енлопр" localSheetId="5">#REF!</definedName>
    <definedName name="енлопр" localSheetId="4">#REF!</definedName>
    <definedName name="енлопр">#REF!</definedName>
    <definedName name="ено" localSheetId="5">#REF!</definedName>
    <definedName name="ено" localSheetId="4">#REF!</definedName>
    <definedName name="ено">#REF!</definedName>
    <definedName name="еное" localSheetId="5">#REF!</definedName>
    <definedName name="еное" localSheetId="4">#REF!</definedName>
    <definedName name="еное">#REF!</definedName>
    <definedName name="ео" localSheetId="5">#REF!</definedName>
    <definedName name="ео" localSheetId="4">#REF!</definedName>
    <definedName name="ео">#REF!</definedName>
    <definedName name="еов" localSheetId="5">#REF!</definedName>
    <definedName name="еов" localSheetId="4">#REF!</definedName>
    <definedName name="еов">#REF!</definedName>
    <definedName name="ер" localSheetId="5">#REF!</definedName>
    <definedName name="ер" localSheetId="4">#REF!</definedName>
    <definedName name="ер">#REF!</definedName>
    <definedName name="еуг" localSheetId="5">#REF!</definedName>
    <definedName name="еуг" localSheetId="4">#REF!</definedName>
    <definedName name="еуг">#REF!</definedName>
    <definedName name="еыкг" localSheetId="5">[4]топография!#REF!</definedName>
    <definedName name="еыкг" localSheetId="4">[4]топография!#REF!</definedName>
    <definedName name="еыкг">[4]топография!#REF!</definedName>
    <definedName name="жж">[26]Вспомогательный!$D$80</definedName>
    <definedName name="жж_1" hidden="1">{#N/A,#N/A,TRUE,"Смета на пасс. обор. №1"}</definedName>
    <definedName name="жжж" localSheetId="5">#REF!</definedName>
    <definedName name="жжж" localSheetId="4">#REF!</definedName>
    <definedName name="жжж" localSheetId="2">#REF!</definedName>
    <definedName name="жжж">#REF!</definedName>
    <definedName name="жл" localSheetId="5">#REF!</definedName>
    <definedName name="жл" localSheetId="4">#REF!</definedName>
    <definedName name="жл">#REF!</definedName>
    <definedName name="жпф" localSheetId="5">#REF!</definedName>
    <definedName name="жпф" localSheetId="4">#REF!</definedName>
    <definedName name="жпф">#REF!</definedName>
    <definedName name="жю" hidden="1">{#N/A,#N/A,TRUE,"Смета на пасс. обор. №1"}</definedName>
    <definedName name="жю_1" hidden="1">{#N/A,#N/A,TRUE,"Смета на пасс. обор. №1"}</definedName>
    <definedName name="Зависимые" localSheetId="5">#REF!</definedName>
    <definedName name="Зависимые" localSheetId="4">#REF!</definedName>
    <definedName name="Зависимые">#REF!</definedName>
    <definedName name="_xlnm.Print_Titles" localSheetId="4">'Проект сметы контракта'!$6:$8</definedName>
    <definedName name="ЗаказДолжность" localSheetId="2">[49]ОбмОбслЗемОд!$B$67</definedName>
    <definedName name="ЗаказДолжность">[50]ОбмОбслЗемОд!$B$67</definedName>
    <definedName name="ЗаказИмя" localSheetId="2">[49]ОбмОбслЗемОд!$C$69</definedName>
    <definedName name="ЗаказИмя">[50]ОбмОбслЗемОд!$C$69</definedName>
    <definedName name="Заказчик" localSheetId="5">#REF!</definedName>
    <definedName name="Заказчик" localSheetId="4">#REF!</definedName>
    <definedName name="Заказчик" localSheetId="2">#REF!</definedName>
    <definedName name="Заказчик">#REF!</definedName>
    <definedName name="Заказчик_1" localSheetId="5">#REF!</definedName>
    <definedName name="Заказчик_1" localSheetId="4">#REF!</definedName>
    <definedName name="Заказчик_1">#REF!</definedName>
    <definedName name="зжшщз" localSheetId="5">[51]топография!#REF!</definedName>
    <definedName name="зжшщз" localSheetId="4">[51]топография!#REF!</definedName>
    <definedName name="зжшщз">[51]топография!#REF!</definedName>
    <definedName name="Зимнее_удорожание">[29]Коэфф!$B$1</definedName>
    <definedName name="ЗИП_Всего" localSheetId="5">'[24]Прайс лист'!#REF!</definedName>
    <definedName name="ЗИП_Всего" localSheetId="4">'[24]Прайс лист'!#REF!</definedName>
    <definedName name="ЗИП_Всего">'[24]Прайс лист'!#REF!</definedName>
    <definedName name="ЗИП_Всего_1" localSheetId="5">#REF!</definedName>
    <definedName name="ЗИП_Всего_1" localSheetId="4">#REF!</definedName>
    <definedName name="ЗИП_Всего_1">#REF!</definedName>
    <definedName name="зол" localSheetId="5">#REF!</definedName>
    <definedName name="зол" localSheetId="4">#REF!</definedName>
    <definedName name="зол">#REF!</definedName>
    <definedName name="зол_1" localSheetId="5">#REF!</definedName>
    <definedName name="зол_1" localSheetId="4">#REF!</definedName>
    <definedName name="зол_1">#REF!</definedName>
    <definedName name="зол_10" localSheetId="5">#REF!</definedName>
    <definedName name="зол_10" localSheetId="4">#REF!</definedName>
    <definedName name="зол_10">#REF!</definedName>
    <definedName name="зол_11" localSheetId="5">#REF!</definedName>
    <definedName name="зол_11" localSheetId="4">#REF!</definedName>
    <definedName name="зол_11">#REF!</definedName>
    <definedName name="зол_12" localSheetId="5">#REF!</definedName>
    <definedName name="зол_12" localSheetId="4">#REF!</definedName>
    <definedName name="зол_12">#REF!</definedName>
    <definedName name="зол_13" localSheetId="5">#REF!</definedName>
    <definedName name="зол_13" localSheetId="4">#REF!</definedName>
    <definedName name="зол_13">#REF!</definedName>
    <definedName name="зол_14" localSheetId="5">#REF!</definedName>
    <definedName name="зол_14" localSheetId="4">#REF!</definedName>
    <definedName name="зол_14">#REF!</definedName>
    <definedName name="зол_15" localSheetId="5">#REF!</definedName>
    <definedName name="зол_15" localSheetId="4">#REF!</definedName>
    <definedName name="зол_15">#REF!</definedName>
    <definedName name="зол_16" localSheetId="5">#REF!</definedName>
    <definedName name="зол_16" localSheetId="4">#REF!</definedName>
    <definedName name="зол_16">#REF!</definedName>
    <definedName name="зол_17" localSheetId="5">#REF!</definedName>
    <definedName name="зол_17" localSheetId="4">#REF!</definedName>
    <definedName name="зол_17">#REF!</definedName>
    <definedName name="зол_18" localSheetId="5">#REF!</definedName>
    <definedName name="зол_18" localSheetId="4">#REF!</definedName>
    <definedName name="зол_18">#REF!</definedName>
    <definedName name="зол_19" localSheetId="5">#REF!</definedName>
    <definedName name="зол_19" localSheetId="4">#REF!</definedName>
    <definedName name="зол_19">#REF!</definedName>
    <definedName name="зол_2" localSheetId="5">#REF!</definedName>
    <definedName name="зол_2" localSheetId="4">#REF!</definedName>
    <definedName name="зол_2">#REF!</definedName>
    <definedName name="зол_20" localSheetId="5">#REF!</definedName>
    <definedName name="зол_20" localSheetId="4">#REF!</definedName>
    <definedName name="зол_20">#REF!</definedName>
    <definedName name="зол_21" localSheetId="5">#REF!</definedName>
    <definedName name="зол_21" localSheetId="4">#REF!</definedName>
    <definedName name="зол_21">#REF!</definedName>
    <definedName name="зол_49" localSheetId="5">#REF!</definedName>
    <definedName name="зол_49" localSheetId="4">#REF!</definedName>
    <definedName name="зол_49">#REF!</definedName>
    <definedName name="зол_50" localSheetId="5">#REF!</definedName>
    <definedName name="зол_50" localSheetId="4">#REF!</definedName>
    <definedName name="зол_50">#REF!</definedName>
    <definedName name="зол_51" localSheetId="5">#REF!</definedName>
    <definedName name="зол_51" localSheetId="4">#REF!</definedName>
    <definedName name="зол_51">#REF!</definedName>
    <definedName name="зол_52" localSheetId="5">#REF!</definedName>
    <definedName name="зол_52" localSheetId="4">#REF!</definedName>
    <definedName name="зол_52">#REF!</definedName>
    <definedName name="зол_53" localSheetId="5">#REF!</definedName>
    <definedName name="зол_53" localSheetId="4">#REF!</definedName>
    <definedName name="зол_53">#REF!</definedName>
    <definedName name="зол_54" localSheetId="5">#REF!</definedName>
    <definedName name="зол_54" localSheetId="4">#REF!</definedName>
    <definedName name="зол_54">#REF!</definedName>
    <definedName name="зол_6" localSheetId="5">#REF!</definedName>
    <definedName name="зол_6" localSheetId="4">#REF!</definedName>
    <definedName name="зол_6">#REF!</definedName>
    <definedName name="зол_7" localSheetId="5">#REF!</definedName>
    <definedName name="зол_7" localSheetId="4">#REF!</definedName>
    <definedName name="зол_7">#REF!</definedName>
    <definedName name="зол_8" localSheetId="5">#REF!</definedName>
    <definedName name="зол_8" localSheetId="4">#REF!</definedName>
    <definedName name="зол_8">#REF!</definedName>
    <definedName name="зол_9" localSheetId="5">#REF!</definedName>
    <definedName name="зол_9" localSheetId="4">#REF!</definedName>
    <definedName name="зол_9">#REF!</definedName>
    <definedName name="зощр" localSheetId="5">#REF!</definedName>
    <definedName name="зощр" localSheetId="4">#REF!</definedName>
    <definedName name="зощр">#REF!</definedName>
    <definedName name="зщ" hidden="1">{#N/A,#N/A,TRUE,"Смета на пасс. обор. №1"}</definedName>
    <definedName name="зщ_1" hidden="1">{#N/A,#N/A,TRUE,"Смета на пасс. обор. №1"}</definedName>
    <definedName name="ЗЮзя" localSheetId="5">#REF!</definedName>
    <definedName name="ЗЮзя" localSheetId="4">#REF!</definedName>
    <definedName name="ЗЮзя">#REF!</definedName>
    <definedName name="Ивановская_область" localSheetId="5">#REF!</definedName>
    <definedName name="Ивановская_область" localSheetId="4">#REF!</definedName>
    <definedName name="Ивановская_область">#REF!</definedName>
    <definedName name="ивпт" localSheetId="5">#REF!</definedName>
    <definedName name="ивпт" localSheetId="4">#REF!</definedName>
    <definedName name="ивпт">#REF!</definedName>
    <definedName name="изыск" localSheetId="5">#REF!</definedName>
    <definedName name="изыск" localSheetId="4">#REF!</definedName>
    <definedName name="изыск">#REF!</definedName>
    <definedName name="изыск_1" localSheetId="5">#REF!</definedName>
    <definedName name="изыск_1" localSheetId="4">#REF!</definedName>
    <definedName name="изыск_1">#REF!</definedName>
    <definedName name="ии" localSheetId="5">#REF!</definedName>
    <definedName name="ии" localSheetId="4">#REF!</definedName>
    <definedName name="ии">#REF!</definedName>
    <definedName name="ик" localSheetId="5">#REF!</definedName>
    <definedName name="ик" localSheetId="4">#REF!</definedName>
    <definedName name="ик">#REF!</definedName>
    <definedName name="имми" localSheetId="5">[4]топография!#REF!</definedName>
    <definedName name="имми" localSheetId="4">[4]топография!#REF!</definedName>
    <definedName name="имми">[4]топография!#REF!</definedName>
    <definedName name="имт" localSheetId="5">#REF!</definedName>
    <definedName name="имт" localSheetId="4">#REF!</definedName>
    <definedName name="имт">#REF!</definedName>
    <definedName name="Инвестор" localSheetId="5">#REF!</definedName>
    <definedName name="Инвестор" localSheetId="4">#REF!</definedName>
    <definedName name="Инвестор">#REF!</definedName>
    <definedName name="Инд" localSheetId="5">#REF!</definedName>
    <definedName name="Инд" localSheetId="4">#REF!</definedName>
    <definedName name="Инд">#REF!</definedName>
    <definedName name="Индекс" localSheetId="5">'[52]Расч(подряд)'!#REF!</definedName>
    <definedName name="Индекс" localSheetId="4">'[52]Расч(подряд)'!#REF!</definedName>
    <definedName name="Индекс">'[52]Расч(подряд)'!#REF!</definedName>
    <definedName name="индекс_0" localSheetId="5">#REF!</definedName>
    <definedName name="индекс_0" localSheetId="4">#REF!</definedName>
    <definedName name="индекс_0">#REF!</definedName>
    <definedName name="Индекс_1" localSheetId="5">#REF!</definedName>
    <definedName name="Индекс_1" localSheetId="4">#REF!</definedName>
    <definedName name="Индекс_1">#REF!</definedName>
    <definedName name="индекс_100" localSheetId="5">#REF!</definedName>
    <definedName name="индекс_100" localSheetId="4">#REF!</definedName>
    <definedName name="индекс_100">#REF!</definedName>
    <definedName name="индекс_101" localSheetId="5">#REF!</definedName>
    <definedName name="индекс_101" localSheetId="4">#REF!</definedName>
    <definedName name="индекс_101">#REF!</definedName>
    <definedName name="индекс_102" localSheetId="5">#REF!</definedName>
    <definedName name="индекс_102" localSheetId="4">#REF!</definedName>
    <definedName name="индекс_102">#REF!</definedName>
    <definedName name="индекс_103" localSheetId="5">#REF!</definedName>
    <definedName name="индекс_103" localSheetId="4">#REF!</definedName>
    <definedName name="индекс_103">#REF!</definedName>
    <definedName name="индекс_104" localSheetId="5">#REF!</definedName>
    <definedName name="индекс_104" localSheetId="4">#REF!</definedName>
    <definedName name="индекс_104">#REF!</definedName>
    <definedName name="индекс_105" localSheetId="5">#REF!</definedName>
    <definedName name="индекс_105" localSheetId="4">#REF!</definedName>
    <definedName name="индекс_105">#REF!</definedName>
    <definedName name="индекс_105032654" localSheetId="5">#REF!</definedName>
    <definedName name="индекс_105032654" localSheetId="4">#REF!</definedName>
    <definedName name="индекс_105032654">#REF!</definedName>
    <definedName name="индекс_999" localSheetId="5">#REF!</definedName>
    <definedName name="индекс_999" localSheetId="4">#REF!</definedName>
    <definedName name="индекс_999">#REF!</definedName>
    <definedName name="Индекс_ЛН_группы_строек" localSheetId="5">#REF!</definedName>
    <definedName name="Индекс_ЛН_группы_строек" localSheetId="4">#REF!</definedName>
    <definedName name="Индекс_ЛН_группы_строек">#REF!</definedName>
    <definedName name="Индекс_ЛН_локальной_сметы" localSheetId="5">#REF!</definedName>
    <definedName name="Индекс_ЛН_локальной_сметы" localSheetId="4">#REF!</definedName>
    <definedName name="Индекс_ЛН_локальной_сметы">#REF!</definedName>
    <definedName name="Индекс_ЛН_объекта" localSheetId="5">#REF!</definedName>
    <definedName name="Индекс_ЛН_объекта" localSheetId="4">#REF!</definedName>
    <definedName name="Индекс_ЛН_объекта">#REF!</definedName>
    <definedName name="Индекс_ЛН_объектной_сметы" localSheetId="5">#REF!</definedName>
    <definedName name="Индекс_ЛН_объектной_сметы" localSheetId="4">#REF!</definedName>
    <definedName name="Индекс_ЛН_объектной_сметы">#REF!</definedName>
    <definedName name="Индекс_ЛН_очереди" localSheetId="5">#REF!</definedName>
    <definedName name="Индекс_ЛН_очереди" localSheetId="4">#REF!</definedName>
    <definedName name="Индекс_ЛН_очереди">#REF!</definedName>
    <definedName name="Индекс_ЛН_пускового_комплекса" localSheetId="5">#REF!</definedName>
    <definedName name="Индекс_ЛН_пускового_комплекса" localSheetId="4">#REF!</definedName>
    <definedName name="Индекс_ЛН_пускового_комплекса">#REF!</definedName>
    <definedName name="Индекс_ЛН_сводного_сметного_расчета" localSheetId="5">#REF!</definedName>
    <definedName name="Индекс_ЛН_сводного_сметного_расчета" localSheetId="4">#REF!</definedName>
    <definedName name="Индекс_ЛН_сводного_сметного_расчета">#REF!</definedName>
    <definedName name="Индекс_ЛН_стройки" localSheetId="5">#REF!</definedName>
    <definedName name="Индекс_ЛН_стройки" localSheetId="4">#REF!</definedName>
    <definedName name="Индекс_ЛН_стройки">#REF!</definedName>
    <definedName name="индекс_С3" localSheetId="5">#REF!</definedName>
    <definedName name="индекс_С3" localSheetId="4">#REF!</definedName>
    <definedName name="индекс_С3">#REF!</definedName>
    <definedName name="Индекс1" localSheetId="5">'[52]Расч(подряд)'!#REF!</definedName>
    <definedName name="Индекс1" localSheetId="4">'[52]Расч(подряд)'!#REF!</definedName>
    <definedName name="Индекс1">'[52]Расч(подряд)'!#REF!</definedName>
    <definedName name="Индекс2" localSheetId="5">'[52]Расч(подряд)'!#REF!</definedName>
    <definedName name="Индекс2" localSheetId="4">'[52]Расч(подряд)'!#REF!</definedName>
    <definedName name="Индекс2">'[52]Расч(подряд)'!#REF!</definedName>
    <definedName name="ИндексА" localSheetId="5">#REF!</definedName>
    <definedName name="ИндексА" localSheetId="4">#REF!</definedName>
    <definedName name="ИндексА">#REF!</definedName>
    <definedName name="инж" localSheetId="5">#REF!</definedName>
    <definedName name="инж" localSheetId="4">#REF!</definedName>
    <definedName name="инж">#REF!</definedName>
    <definedName name="инж_1" localSheetId="5">#REF!</definedName>
    <definedName name="инж_1" localSheetId="4">#REF!</definedName>
    <definedName name="инж_1">#REF!</definedName>
    <definedName name="инфл" localSheetId="5">#REF!</definedName>
    <definedName name="инфл" localSheetId="4">#REF!</definedName>
    <definedName name="инфл">#REF!</definedName>
    <definedName name="иошль" localSheetId="5">#REF!</definedName>
    <definedName name="иошль" localSheetId="4">#REF!</definedName>
    <definedName name="иошль">#REF!</definedName>
    <definedName name="ип" localSheetId="5">#REF!</definedName>
    <definedName name="ип" localSheetId="4">#REF!</definedName>
    <definedName name="ип">#REF!</definedName>
    <definedName name="ИПусто" localSheetId="5">#REF!</definedName>
    <definedName name="ИПусто" localSheetId="4">#REF!</definedName>
    <definedName name="ИПусто">#REF!</definedName>
    <definedName name="ИПусто_1" localSheetId="5">#REF!</definedName>
    <definedName name="ИПусто_1" localSheetId="4">#REF!</definedName>
    <definedName name="ИПусто_1">#REF!</definedName>
    <definedName name="Иркутская_область" localSheetId="5">#REF!</definedName>
    <definedName name="Иркутская_область" localSheetId="4">#REF!</definedName>
    <definedName name="Иркутская_область">#REF!</definedName>
    <definedName name="Иркутская_область_1" localSheetId="5">#REF!</definedName>
    <definedName name="Иркутская_область_1" localSheetId="4">#REF!</definedName>
    <definedName name="Иркутская_область_1">#REF!</definedName>
    <definedName name="ИС__И.Максимов" localSheetId="5">#REF!</definedName>
    <definedName name="ИС__И.Максимов" localSheetId="4">#REF!</definedName>
    <definedName name="ИС__И.Максимов">#REF!</definedName>
    <definedName name="ит" localSheetId="5">#REF!</definedName>
    <definedName name="ит" localSheetId="4">#REF!</definedName>
    <definedName name="ит">#REF!</definedName>
    <definedName name="итог" localSheetId="5">#REF!</definedName>
    <definedName name="итог" localSheetId="4">#REF!</definedName>
    <definedName name="итог">#REF!</definedName>
    <definedName name="итого" localSheetId="5">#REF!</definedName>
    <definedName name="итого" localSheetId="4">#REF!</definedName>
    <definedName name="итого">#REF!</definedName>
    <definedName name="Итого_ЗПМ__по_рес_расчету_с_учетом_к_тов" localSheetId="5">#REF!</definedName>
    <definedName name="Итого_ЗПМ__по_рес_расчету_с_учетом_к_тов" localSheetId="4">#REF!</definedName>
    <definedName name="Итого_ЗПМ__по_рес_расчету_с_учетом_к_тов">#REF!</definedName>
    <definedName name="Итого_ЗПМ_в_базисных_ценах" localSheetId="5">'[53]Переменные и константы'!#REF!</definedName>
    <definedName name="Итого_ЗПМ_в_базисных_ценах" localSheetId="4">'[53]Переменные и константы'!#REF!</definedName>
    <definedName name="Итого_ЗПМ_в_базисных_ценах">'[53]Переменные и константы'!#REF!</definedName>
    <definedName name="Итого_ЗПМ_в_базисных_ценах_с_учетом_к_тов" localSheetId="5">'[53]Переменные и константы'!#REF!</definedName>
    <definedName name="Итого_ЗПМ_в_базисных_ценах_с_учетом_к_тов" localSheetId="4">'[53]Переменные и константы'!#REF!</definedName>
    <definedName name="Итого_ЗПМ_в_базисных_ценах_с_учетом_к_тов">'[53]Переменные и константы'!#REF!</definedName>
    <definedName name="Итого_ЗПМ_по_акту_вып_работ_в_базисных_ценах_с_учетом_к_тов" localSheetId="5">#REF!</definedName>
    <definedName name="Итого_ЗПМ_по_акту_вып_работ_в_базисных_ценах_с_учетом_к_тов" localSheetId="4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5">#REF!</definedName>
    <definedName name="Итого_ЗПМ_по_акту_вып_работ_при_ресурсном_расчете_с_учетом_к_тов" localSheetId="4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5">#REF!</definedName>
    <definedName name="Итого_ЗПМ_по_акту_выполненных_работ_в_базисных_ценах" localSheetId="4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5">#REF!</definedName>
    <definedName name="Итого_ЗПМ_по_акту_выполненных_работ_при_ресурсном_расчете" localSheetId="4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5">#REF!</definedName>
    <definedName name="Итого_ЗПМ_при_расчете_по_стоимости_ч_часа_работы_механизаторов" localSheetId="4">#REF!</definedName>
    <definedName name="Итого_ЗПМ_при_расчете_по_стоимости_ч_часа_работы_механизаторов">#REF!</definedName>
    <definedName name="итого_Куст" localSheetId="5">#REF!</definedName>
    <definedName name="итого_Куст" localSheetId="4">#REF!</definedName>
    <definedName name="итого_Куст">#REF!</definedName>
    <definedName name="итого_Куст_П" localSheetId="5">#REF!</definedName>
    <definedName name="итого_Куст_П" localSheetId="4">#REF!</definedName>
    <definedName name="итого_Куст_П">#REF!</definedName>
    <definedName name="Итого_МАТ_по_акту_вып_работ_в_базисных_ценах_с_учетом_к_тов" localSheetId="5">#REF!</definedName>
    <definedName name="Итого_МАТ_по_акту_вып_работ_в_базисных_ценах_с_учетом_к_тов" localSheetId="4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5">#REF!</definedName>
    <definedName name="Итого_МАТ_по_акту_вып_работ_при_ресурсном_расчете_с_учетом_к_тов" localSheetId="4">#REF!</definedName>
    <definedName name="Итого_МАТ_по_акту_вып_работ_при_ресурсном_расчете_с_учетом_к_тов">#REF!</definedName>
    <definedName name="Итого_материалы" localSheetId="5">#REF!</definedName>
    <definedName name="Итого_материалы" localSheetId="4">#REF!</definedName>
    <definedName name="Итого_материалы">#REF!</definedName>
    <definedName name="Итого_материалы__по_рес_расчету_с_учетом_к_тов" localSheetId="5">#REF!</definedName>
    <definedName name="Итого_материалы__по_рес_расчету_с_учетом_к_тов" localSheetId="4">#REF!</definedName>
    <definedName name="Итого_материалы__по_рес_расчету_с_учетом_к_тов">#REF!</definedName>
    <definedName name="Итого_материалы_в_базисных_ценах" localSheetId="5">'[53]Переменные и константы'!#REF!</definedName>
    <definedName name="Итого_материалы_в_базисных_ценах" localSheetId="4">'[53]Переменные и константы'!#REF!</definedName>
    <definedName name="Итого_материалы_в_базисных_ценах">'[53]Переменные и константы'!#REF!</definedName>
    <definedName name="Итого_материалы_в_базисных_ценах_с_учетом_к_тов" localSheetId="5">'[53]Переменные и константы'!#REF!</definedName>
    <definedName name="Итого_материалы_в_базисных_ценах_с_учетом_к_тов" localSheetId="4">'[53]Переменные и константы'!#REF!</definedName>
    <definedName name="Итого_материалы_в_базисных_ценах_с_учетом_к_тов">'[53]Переменные и константы'!#REF!</definedName>
    <definedName name="Итого_материалы_по_акту_выполненных_работ_в_базисных_ценах" localSheetId="5">#REF!</definedName>
    <definedName name="Итого_материалы_по_акту_выполненных_работ_в_базисных_ценах" localSheetId="4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5">#REF!</definedName>
    <definedName name="Итого_материалы_по_акту_выполненных_работ_при_ресурсном_расчете" localSheetId="4">#REF!</definedName>
    <definedName name="Итого_материалы_по_акту_выполненных_работ_при_ресурсном_расчете">#REF!</definedName>
    <definedName name="Итого_машины_и_механизмы" localSheetId="5">#REF!</definedName>
    <definedName name="Итого_машины_и_механизмы" localSheetId="4">#REF!</definedName>
    <definedName name="Итого_машины_и_механизмы">#REF!</definedName>
    <definedName name="Итого_машины_и_механизмы_в_базисных_ценах" localSheetId="5">'[53]Переменные и константы'!#REF!</definedName>
    <definedName name="Итого_машины_и_механизмы_в_базисных_ценах" localSheetId="4">'[53]Переменные и константы'!#REF!</definedName>
    <definedName name="Итого_машины_и_механизмы_в_базисных_ценах">'[53]Переменные и константы'!#REF!</definedName>
    <definedName name="Итого_машины_и_механизмы_по_акту_выполненных_работ_в_базисных_ценах" localSheetId="5">#REF!</definedName>
    <definedName name="Итого_машины_и_механизмы_по_акту_выполненных_работ_в_базисных_ценах" localSheetId="4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5">#REF!</definedName>
    <definedName name="Итого_машины_и_механизмы_по_акту_выполненных_работ_при_ресурсном_расчете" localSheetId="4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5">'[53]Переменные и константы'!#REF!</definedName>
    <definedName name="Итого_НР_в_базисных_ценах" localSheetId="4">'[53]Переменные и константы'!#REF!</definedName>
    <definedName name="Итого_НР_в_базисных_ценах">'[53]Переменные и константы'!#REF!</definedName>
    <definedName name="Итого_НР_по_акту_в_базисных_ценах" localSheetId="5">'[53]Переменные и константы'!#REF!</definedName>
    <definedName name="Итого_НР_по_акту_в_базисных_ценах" localSheetId="4">'[53]Переменные и константы'!#REF!</definedName>
    <definedName name="Итого_НР_по_акту_в_базисных_ценах">'[53]Переменные и константы'!#REF!</definedName>
    <definedName name="Итого_НР_по_акту_по_ресурсному_расчету" localSheetId="5">#REF!</definedName>
    <definedName name="Итого_НР_по_акту_по_ресурсному_расчету" localSheetId="4">#REF!</definedName>
    <definedName name="Итого_НР_по_акту_по_ресурсному_расчету">#REF!</definedName>
    <definedName name="Итого_НР_по_ресурсному_расчету" localSheetId="5">#REF!</definedName>
    <definedName name="Итого_НР_по_ресурсному_расчету" localSheetId="4">#REF!</definedName>
    <definedName name="Итого_НР_по_ресурсному_расчету">#REF!</definedName>
    <definedName name="Итого_ОЗП" localSheetId="5">#REF!</definedName>
    <definedName name="Итого_ОЗП" localSheetId="4">#REF!</definedName>
    <definedName name="Итого_ОЗП">#REF!</definedName>
    <definedName name="Итого_ОЗП_в_базисных_ценах" localSheetId="5">'[53]Переменные и константы'!#REF!</definedName>
    <definedName name="Итого_ОЗП_в_базисных_ценах" localSheetId="4">'[53]Переменные и константы'!#REF!</definedName>
    <definedName name="Итого_ОЗП_в_базисных_ценах">'[53]Переменные и константы'!#REF!</definedName>
    <definedName name="Итого_ОЗП_в_базисных_ценах_с_учетом_к_тов" localSheetId="5">'[53]Переменные и константы'!#REF!</definedName>
    <definedName name="Итого_ОЗП_в_базисных_ценах_с_учетом_к_тов" localSheetId="4">'[53]Переменные и константы'!#REF!</definedName>
    <definedName name="Итого_ОЗП_в_базисных_ценах_с_учетом_к_тов">'[53]Переменные и константы'!#REF!</definedName>
    <definedName name="Итого_ОЗП_по_акту_вып_работ_в_базисных_ценах_с_учетом_к_тов" localSheetId="5">#REF!</definedName>
    <definedName name="Итого_ОЗП_по_акту_вып_работ_в_базисных_ценах_с_учетом_к_тов" localSheetId="4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5">#REF!</definedName>
    <definedName name="Итого_ОЗП_по_акту_вып_работ_при_ресурсном_расчете_с_учетом_к_тов" localSheetId="4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5">#REF!</definedName>
    <definedName name="Итого_ОЗП_по_акту_выполненных_работ_в_базисных_ценах" localSheetId="4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5">#REF!</definedName>
    <definedName name="Итого_ОЗП_по_акту_выполненных_работ_при_ресурсном_расчете" localSheetId="4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5">#REF!</definedName>
    <definedName name="Итого_ОЗП_по_рес_расчету_с_учетом_к_тов" localSheetId="4">#REF!</definedName>
    <definedName name="Итого_ОЗП_по_рес_расчету_с_учетом_к_тов">#REF!</definedName>
    <definedName name="Итого_ПЗ" localSheetId="5">#REF!</definedName>
    <definedName name="Итого_ПЗ" localSheetId="4">#REF!</definedName>
    <definedName name="Итого_ПЗ">#REF!</definedName>
    <definedName name="Итого_ПЗ_в_базисных_ценах" localSheetId="5">#REF!</definedName>
    <definedName name="Итого_ПЗ_в_базисных_ценах" localSheetId="4">#REF!</definedName>
    <definedName name="Итого_ПЗ_в_базисных_ценах">#REF!</definedName>
    <definedName name="Итого_ПЗ_в_базисных_ценах_с_учетом_к_тов" localSheetId="5">'[53]Переменные и константы'!#REF!</definedName>
    <definedName name="Итого_ПЗ_в_базисных_ценах_с_учетом_к_тов" localSheetId="4">'[53]Переменные и константы'!#REF!</definedName>
    <definedName name="Итого_ПЗ_в_базисных_ценах_с_учетом_к_тов">'[53]Переменные и константы'!#REF!</definedName>
    <definedName name="Итого_ПЗ_по_акту_вып_работ_в_базисных_ценах_с_учетом_к_тов" localSheetId="5">#REF!</definedName>
    <definedName name="Итого_ПЗ_по_акту_вып_работ_в_базисных_ценах_с_учетом_к_тов" localSheetId="4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5">#REF!</definedName>
    <definedName name="Итого_ПЗ_по_акту_вып_работ_при_ресурсном_расчете_с_учетом_к_тов" localSheetId="4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5">#REF!</definedName>
    <definedName name="Итого_ПЗ_по_акту_выполненных_работ_в_базисных_ценах" localSheetId="4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5">#REF!</definedName>
    <definedName name="Итого_ПЗ_по_акту_выполненных_работ_при_ресурсном_расчете" localSheetId="4">#REF!</definedName>
    <definedName name="Итого_ПЗ_по_акту_выполненных_работ_при_ресурсном_расчете">#REF!</definedName>
    <definedName name="Итого_ПЗ_по_рес_расчету_с_учетом_к_тов" localSheetId="5">#REF!</definedName>
    <definedName name="Итого_ПЗ_по_рес_расчету_с_учетом_к_тов" localSheetId="4">#REF!</definedName>
    <definedName name="Итого_ПЗ_по_рес_расчету_с_учетом_к_тов">#REF!</definedName>
    <definedName name="Итого_по_разделу_V" localSheetId="5">#REF!</definedName>
    <definedName name="Итого_по_разделу_V" localSheetId="4">#REF!</definedName>
    <definedName name="Итого_по_разделу_V">#REF!</definedName>
    <definedName name="Итого_по_смете" localSheetId="5">#REF!</definedName>
    <definedName name="Итого_по_смете" localSheetId="4">#REF!</definedName>
    <definedName name="Итого_по_смете">#REF!</definedName>
    <definedName name="Итого_СП_в_базисных_ценах" localSheetId="5">'[53]Переменные и константы'!#REF!</definedName>
    <definedName name="Итого_СП_в_базисных_ценах" localSheetId="4">'[53]Переменные и константы'!#REF!</definedName>
    <definedName name="Итого_СП_в_базисных_ценах">'[53]Переменные и константы'!#REF!</definedName>
    <definedName name="Итого_СП_по_акту_в_базисных_ценах" localSheetId="5">'[53]Переменные и константы'!#REF!</definedName>
    <definedName name="Итого_СП_по_акту_в_базисных_ценах" localSheetId="4">'[53]Переменные и константы'!#REF!</definedName>
    <definedName name="Итого_СП_по_акту_в_базисных_ценах">'[53]Переменные и константы'!#REF!</definedName>
    <definedName name="Итого_СП_по_акту_по_ресурсному_расчету" localSheetId="5">#REF!</definedName>
    <definedName name="Итого_СП_по_акту_по_ресурсному_расчету" localSheetId="4">#REF!</definedName>
    <definedName name="Итого_СП_по_акту_по_ресурсному_расчету">#REF!</definedName>
    <definedName name="Итого_СП_по_ресурсному_расчету" localSheetId="5">#REF!</definedName>
    <definedName name="Итого_СП_по_ресурсному_расчету" localSheetId="4">#REF!</definedName>
    <definedName name="Итого_СП_по_ресурсному_расчету">#REF!</definedName>
    <definedName name="Итого_ФОТ_в_базисных_ценах" localSheetId="5">'[53]Переменные и константы'!#REF!</definedName>
    <definedName name="Итого_ФОТ_в_базисных_ценах" localSheetId="4">'[53]Переменные и константы'!#REF!</definedName>
    <definedName name="Итого_ФОТ_в_базисных_ценах">'[53]Переменные и константы'!#REF!</definedName>
    <definedName name="Итого_ФОТ_по_акту_выполненных_работ_в_базисных_ценах" localSheetId="5">#REF!</definedName>
    <definedName name="Итого_ФОТ_по_акту_выполненных_работ_в_базисных_ценах" localSheetId="4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5">#REF!</definedName>
    <definedName name="Итого_ФОТ_по_акту_выполненных_работ_при_ресурсном_расчете" localSheetId="4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5">#REF!</definedName>
    <definedName name="Итого_ФОТ_при_расчете_по_доле_з_п_в_стоимости_эксплуатации_машин" localSheetId="4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5">#REF!</definedName>
    <definedName name="Итого_ЭММ__по_рес_расчету_с_учетом_к_тов" localSheetId="4">#REF!</definedName>
    <definedName name="Итого_ЭММ__по_рес_расчету_с_учетом_к_тов">#REF!</definedName>
    <definedName name="Итого_ЭММ_в_базисных_ценах_с_учетом_к_тов" localSheetId="5">'[53]Переменные и константы'!#REF!</definedName>
    <definedName name="Итого_ЭММ_в_базисных_ценах_с_учетом_к_тов" localSheetId="4">'[53]Переменные и константы'!#REF!</definedName>
    <definedName name="Итого_ЭММ_в_базисных_ценах_с_учетом_к_тов">'[53]Переменные и константы'!#REF!</definedName>
    <definedName name="Итого_ЭММ_по_акту_вып_работ_в_базисных_ценах_с_учетом_к_тов" localSheetId="5">#REF!</definedName>
    <definedName name="Итого_ЭММ_по_акту_вып_работ_в_базисных_ценах_с_учетом_к_тов" localSheetId="4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5">#REF!</definedName>
    <definedName name="Итого_ЭММ_по_акту_вып_работ_при_ресурсном_расчете_с_учетом_к_тов" localSheetId="4">#REF!</definedName>
    <definedName name="Итого_ЭММ_по_акту_вып_работ_при_ресурсном_расчете_с_учетом_к_тов">#REF!</definedName>
    <definedName name="ить" localSheetId="5">#REF!</definedName>
    <definedName name="ить" localSheetId="4">#REF!</definedName>
    <definedName name="ить">#REF!</definedName>
    <definedName name="й" localSheetId="5">#REF!</definedName>
    <definedName name="й" localSheetId="4">#REF!</definedName>
    <definedName name="й">#REF!</definedName>
    <definedName name="йцйу3йк" localSheetId="5">#REF!</definedName>
    <definedName name="йцйу3йк" localSheetId="4">#REF!</definedName>
    <definedName name="йцйу3йк">#REF!</definedName>
    <definedName name="йцйц">NA()</definedName>
    <definedName name="йцу" localSheetId="5">#REF!</definedName>
    <definedName name="йцу" localSheetId="4">#REF!</definedName>
    <definedName name="йцу" localSheetId="2">#REF!</definedName>
    <definedName name="йцу">#REF!</definedName>
    <definedName name="К" localSheetId="5">#REF!</definedName>
    <definedName name="К" localSheetId="4">#REF!</definedName>
    <definedName name="К">#REF!</definedName>
    <definedName name="к_1" hidden="1">{#N/A,#N/A,TRUE,"Смета на пасс. обор. №1"}</definedName>
    <definedName name="к_ЗПМ" localSheetId="5">#REF!</definedName>
    <definedName name="к_ЗПМ" localSheetId="4">#REF!</definedName>
    <definedName name="к_ЗПМ">#REF!</definedName>
    <definedName name="к_МАТ" localSheetId="5">#REF!</definedName>
    <definedName name="к_МАТ" localSheetId="4">#REF!</definedName>
    <definedName name="к_МАТ">#REF!</definedName>
    <definedName name="к_ОЗП" localSheetId="5">#REF!</definedName>
    <definedName name="к_ОЗП" localSheetId="4">#REF!</definedName>
    <definedName name="к_ОЗП">#REF!</definedName>
    <definedName name="к_ПЗ" localSheetId="5">#REF!</definedName>
    <definedName name="к_ПЗ" localSheetId="4">#REF!</definedName>
    <definedName name="к_ПЗ">#REF!</definedName>
    <definedName name="к_ЭМ" localSheetId="5">#REF!</definedName>
    <definedName name="к_ЭМ" localSheetId="4">#REF!</definedName>
    <definedName name="к_ЭМ">#REF!</definedName>
    <definedName name="к1" localSheetId="5">#REF!</definedName>
    <definedName name="к1" localSheetId="4">#REF!</definedName>
    <definedName name="к1">#REF!</definedName>
    <definedName name="к10" localSheetId="5">#REF!</definedName>
    <definedName name="к10" localSheetId="4">#REF!</definedName>
    <definedName name="к10">#REF!</definedName>
    <definedName name="к101" localSheetId="5">#REF!</definedName>
    <definedName name="к101" localSheetId="4">#REF!</definedName>
    <definedName name="к101">#REF!</definedName>
    <definedName name="К105" localSheetId="5">#REF!</definedName>
    <definedName name="К105" localSheetId="4">#REF!</definedName>
    <definedName name="К105">#REF!</definedName>
    <definedName name="к11" localSheetId="5">#REF!</definedName>
    <definedName name="к11" localSheetId="4">#REF!</definedName>
    <definedName name="к11">#REF!</definedName>
    <definedName name="к12" localSheetId="5">#REF!</definedName>
    <definedName name="к12" localSheetId="4">#REF!</definedName>
    <definedName name="к12">#REF!</definedName>
    <definedName name="к13" localSheetId="5">#REF!</definedName>
    <definedName name="к13" localSheetId="4">#REF!</definedName>
    <definedName name="к13">#REF!</definedName>
    <definedName name="к14" localSheetId="5">#REF!</definedName>
    <definedName name="к14" localSheetId="4">#REF!</definedName>
    <definedName name="к14">#REF!</definedName>
    <definedName name="к15" localSheetId="5">#REF!</definedName>
    <definedName name="к15" localSheetId="4">#REF!</definedName>
    <definedName name="к15">#REF!</definedName>
    <definedName name="к16" localSheetId="5">#REF!</definedName>
    <definedName name="к16" localSheetId="4">#REF!</definedName>
    <definedName name="к16">#REF!</definedName>
    <definedName name="к17" localSheetId="5">#REF!</definedName>
    <definedName name="к17" localSheetId="4">#REF!</definedName>
    <definedName name="к17">#REF!</definedName>
    <definedName name="к18" localSheetId="5">#REF!</definedName>
    <definedName name="к18" localSheetId="4">#REF!</definedName>
    <definedName name="к18">#REF!</definedName>
    <definedName name="к19" localSheetId="5">#REF!</definedName>
    <definedName name="к19" localSheetId="4">#REF!</definedName>
    <definedName name="к19">#REF!</definedName>
    <definedName name="к2" localSheetId="5">#REF!</definedName>
    <definedName name="к2" localSheetId="4">#REF!</definedName>
    <definedName name="к2">#REF!</definedName>
    <definedName name="к20" localSheetId="5">#REF!</definedName>
    <definedName name="к20" localSheetId="4">#REF!</definedName>
    <definedName name="к20">#REF!</definedName>
    <definedName name="к21" localSheetId="5">#REF!</definedName>
    <definedName name="к21" localSheetId="4">#REF!</definedName>
    <definedName name="к21">#REF!</definedName>
    <definedName name="к22" localSheetId="5">#REF!</definedName>
    <definedName name="к22" localSheetId="4">#REF!</definedName>
    <definedName name="к22">#REF!</definedName>
    <definedName name="к23" localSheetId="5">#REF!</definedName>
    <definedName name="к23" localSheetId="4">#REF!</definedName>
    <definedName name="к23">#REF!</definedName>
    <definedName name="к231" localSheetId="5">#REF!</definedName>
    <definedName name="к231" localSheetId="4">#REF!</definedName>
    <definedName name="к231">#REF!</definedName>
    <definedName name="к24" localSheetId="5">#REF!</definedName>
    <definedName name="к24" localSheetId="4">#REF!</definedName>
    <definedName name="к24">#REF!</definedName>
    <definedName name="к25" localSheetId="5">#REF!</definedName>
    <definedName name="к25" localSheetId="4">#REF!</definedName>
    <definedName name="к25">#REF!</definedName>
    <definedName name="к26" localSheetId="5">#REF!</definedName>
    <definedName name="к26" localSheetId="4">#REF!</definedName>
    <definedName name="к26">#REF!</definedName>
    <definedName name="к27" localSheetId="5">#REF!</definedName>
    <definedName name="к27" localSheetId="4">#REF!</definedName>
    <definedName name="к27">#REF!</definedName>
    <definedName name="к28" localSheetId="5">#REF!</definedName>
    <definedName name="к28" localSheetId="4">#REF!</definedName>
    <definedName name="к28">#REF!</definedName>
    <definedName name="к29" localSheetId="5">#REF!</definedName>
    <definedName name="к29" localSheetId="4">#REF!</definedName>
    <definedName name="к29">#REF!</definedName>
    <definedName name="к2п" localSheetId="5">#REF!</definedName>
    <definedName name="к2п" localSheetId="4">#REF!</definedName>
    <definedName name="к2п">#REF!</definedName>
    <definedName name="к3" localSheetId="5">#REF!</definedName>
    <definedName name="к3" localSheetId="4">#REF!</definedName>
    <definedName name="к3">#REF!</definedName>
    <definedName name="к30" localSheetId="5">#REF!</definedName>
    <definedName name="к30" localSheetId="4">#REF!</definedName>
    <definedName name="к30">#REF!</definedName>
    <definedName name="к3п" localSheetId="5">#REF!</definedName>
    <definedName name="к3п" localSheetId="4">#REF!</definedName>
    <definedName name="к3п">#REF!</definedName>
    <definedName name="к5" localSheetId="5">#REF!</definedName>
    <definedName name="к5" localSheetId="4">#REF!</definedName>
    <definedName name="к5">#REF!</definedName>
    <definedName name="к6" localSheetId="5">#REF!</definedName>
    <definedName name="к6" localSheetId="4">#REF!</definedName>
    <definedName name="к6">#REF!</definedName>
    <definedName name="к7" localSheetId="5">#REF!</definedName>
    <definedName name="к7" localSheetId="4">#REF!</definedName>
    <definedName name="к7">#REF!</definedName>
    <definedName name="к8" localSheetId="5">#REF!</definedName>
    <definedName name="к8" localSheetId="4">#REF!</definedName>
    <definedName name="к8">#REF!</definedName>
    <definedName name="к9" localSheetId="5">#REF!</definedName>
    <definedName name="к9" localSheetId="4">#REF!</definedName>
    <definedName name="к9">#REF!</definedName>
    <definedName name="Кабардино_Балкарская_Республика" localSheetId="5">#REF!</definedName>
    <definedName name="Кабардино_Балкарская_Республика" localSheetId="4">#REF!</definedName>
    <definedName name="Кабардино_Балкарская_Республика">#REF!</definedName>
    <definedName name="Кабели" localSheetId="5">[24]Коэфф1.!#REF!</definedName>
    <definedName name="Кабели" localSheetId="4">[24]Коэфф1.!#REF!</definedName>
    <definedName name="Кабели">[24]Коэфф1.!#REF!</definedName>
    <definedName name="Кабели_1" localSheetId="5">#REF!</definedName>
    <definedName name="Кабели_1" localSheetId="4">#REF!</definedName>
    <definedName name="Кабели_1">#REF!</definedName>
    <definedName name="кабель" localSheetId="5">#REF!</definedName>
    <definedName name="кабель" localSheetId="4">#REF!</definedName>
    <definedName name="кабель">#REF!</definedName>
    <definedName name="кака" localSheetId="5">#REF!</definedName>
    <definedName name="кака" localSheetId="4">#REF!</definedName>
    <definedName name="кака">#REF!</definedName>
    <definedName name="Калининградская_область" localSheetId="5">#REF!</definedName>
    <definedName name="Калининградская_область" localSheetId="4">#REF!</definedName>
    <definedName name="Калининградская_область">#REF!</definedName>
    <definedName name="калплан" localSheetId="5">#REF!</definedName>
    <definedName name="калплан" localSheetId="4">#REF!</definedName>
    <definedName name="калплан">#REF!</definedName>
    <definedName name="калплан_1" localSheetId="5">#REF!</definedName>
    <definedName name="калплан_1" localSheetId="4">#REF!</definedName>
    <definedName name="калплан_1">#REF!</definedName>
    <definedName name="Калужская_область" localSheetId="5">#REF!</definedName>
    <definedName name="Калужская_область" localSheetId="4">#REF!</definedName>
    <definedName name="Калужская_область">#REF!</definedName>
    <definedName name="Кам_стац" localSheetId="5">#REF!</definedName>
    <definedName name="Кам_стац" localSheetId="4">#REF!</definedName>
    <definedName name="Кам_стац">#REF!</definedName>
    <definedName name="Камер_эксп_усл" localSheetId="5">#REF!</definedName>
    <definedName name="Камер_эксп_усл" localSheetId="4">#REF!</definedName>
    <definedName name="Камер_эксп_усл">#REF!</definedName>
    <definedName name="Камеральных" localSheetId="5">#REF!</definedName>
    <definedName name="Камеральных" localSheetId="4">#REF!</definedName>
    <definedName name="Камеральных">#REF!</definedName>
    <definedName name="Камчатская_область" localSheetId="5">#REF!</definedName>
    <definedName name="Камчатская_область" localSheetId="4">#REF!</definedName>
    <definedName name="Камчатская_область">#REF!</definedName>
    <definedName name="Камчатская_область_1" localSheetId="5">#REF!</definedName>
    <definedName name="Камчатская_область_1" localSheetId="4">#REF!</definedName>
    <definedName name="Камчатская_область_1">#REF!</definedName>
    <definedName name="Карачаево_Черкесская_Республика" localSheetId="5">#REF!</definedName>
    <definedName name="Карачаево_Черкесская_Республика" localSheetId="4">#REF!</definedName>
    <definedName name="Карачаево_Черкесская_Республика">#REF!</definedName>
    <definedName name="КАТ1" localSheetId="5">'[54]Смета-Т'!#REF!</definedName>
    <definedName name="КАТ1" localSheetId="4">'[54]Смета-Т'!#REF!</definedName>
    <definedName name="КАТ1">'[54]Смета-Т'!#REF!</definedName>
    <definedName name="Категория_сложности" localSheetId="5">#REF!</definedName>
    <definedName name="Категория_сложности" localSheetId="4">#REF!</definedName>
    <definedName name="Категория_сложности" localSheetId="2">#REF!</definedName>
    <definedName name="Категория_сложности">#REF!</definedName>
    <definedName name="Категория_сложности_1" localSheetId="5">#REF!</definedName>
    <definedName name="Категория_сложности_1" localSheetId="4">#REF!</definedName>
    <definedName name="Категория_сложности_1">#REF!</definedName>
    <definedName name="катя" localSheetId="5">#REF!</definedName>
    <definedName name="катя" localSheetId="4">#REF!</definedName>
    <definedName name="катя">#REF!</definedName>
    <definedName name="кгкг" localSheetId="5">#REF!</definedName>
    <definedName name="кгкг" localSheetId="4">#REF!</definedName>
    <definedName name="кгкг">#REF!</definedName>
    <definedName name="кеке" localSheetId="5">#REF!</definedName>
    <definedName name="кеке" localSheetId="4">#REF!</definedName>
    <definedName name="кеке">#REF!</definedName>
    <definedName name="Кемеровская_область" localSheetId="5">#REF!</definedName>
    <definedName name="Кемеровская_область" localSheetId="4">#REF!</definedName>
    <definedName name="Кемеровская_область">#REF!</definedName>
    <definedName name="Кемеровская_область_1" localSheetId="5">#REF!</definedName>
    <definedName name="Кемеровская_область_1" localSheetId="4">#REF!</definedName>
    <definedName name="Кемеровская_область_1">#REF!</definedName>
    <definedName name="кенрке" localSheetId="5">#REF!</definedName>
    <definedName name="кенрке" localSheetId="4">#REF!</definedName>
    <definedName name="кенрке">#REF!</definedName>
    <definedName name="кенроолтьб" localSheetId="5">#REF!</definedName>
    <definedName name="кенроолтьб" localSheetId="4">#REF!</definedName>
    <definedName name="кенроолтьб">#REF!</definedName>
    <definedName name="керл" localSheetId="5">#REF!</definedName>
    <definedName name="керл" localSheetId="4">#REF!</definedName>
    <definedName name="керл">#REF!</definedName>
    <definedName name="КИП" localSheetId="5">#REF!</definedName>
    <definedName name="КИП" localSheetId="4">#REF!</definedName>
    <definedName name="КИП">#REF!</definedName>
    <definedName name="КИПиавтом" localSheetId="5">#REF!</definedName>
    <definedName name="КИПиавтом" localSheetId="4">#REF!</definedName>
    <definedName name="КИПиавтом">#REF!</definedName>
    <definedName name="Кировская_область" localSheetId="5">#REF!</definedName>
    <definedName name="Кировская_область" localSheetId="4">#REF!</definedName>
    <definedName name="Кировская_область">#REF!</definedName>
    <definedName name="Кировская_область_1" localSheetId="5">#REF!</definedName>
    <definedName name="Кировская_область_1" localSheetId="4">#REF!</definedName>
    <definedName name="Кировская_область_1">#REF!</definedName>
    <definedName name="ккее" localSheetId="5">#REF!</definedName>
    <definedName name="ккее" localSheetId="4">#REF!</definedName>
    <definedName name="ккее">#REF!</definedName>
    <definedName name="ккк" localSheetId="5">#REF!</definedName>
    <definedName name="ккк" localSheetId="4">#REF!</definedName>
    <definedName name="ккк">#REF!</definedName>
    <definedName name="ккккк" hidden="1">{#N/A,#N/A,TRUE,"Смета на пасс. обор. №1"}</definedName>
    <definedName name="ккккк_1" hidden="1">{#N/A,#N/A,TRUE,"Смета на пасс. обор. №1"}</definedName>
    <definedName name="кн" localSheetId="5">[4]топография!#REF!</definedName>
    <definedName name="кн" localSheetId="4">[4]топография!#REF!</definedName>
    <definedName name="кн">[4]топография!#REF!</definedName>
    <definedName name="книга" localSheetId="5">#REF!</definedName>
    <definedName name="книга" localSheetId="4">#REF!</definedName>
    <definedName name="книга" localSheetId="2">#REF!</definedName>
    <definedName name="книга">#REF!</definedName>
    <definedName name="Кобщ" localSheetId="5">#REF!</definedName>
    <definedName name="Кобщ" localSheetId="4">#REF!</definedName>
    <definedName name="Кобщ">#REF!</definedName>
    <definedName name="КОД" localSheetId="5">#REF!</definedName>
    <definedName name="КОД" localSheetId="4">#REF!</definedName>
    <definedName name="КОД">#REF!</definedName>
    <definedName name="кол" localSheetId="5">#REF!</definedName>
    <definedName name="кол" localSheetId="4">#REF!</definedName>
    <definedName name="кол">#REF!</definedName>
    <definedName name="Количество_землепользователей" localSheetId="5">#REF!</definedName>
    <definedName name="Количество_землепользователей" localSheetId="4">#REF!</definedName>
    <definedName name="Количество_землепользователей">#REF!</definedName>
    <definedName name="Количество_землепользователей_1" localSheetId="5">#REF!</definedName>
    <definedName name="Количество_землепользователей_1" localSheetId="4">#REF!</definedName>
    <definedName name="Количество_землепользователей_1">#REF!</definedName>
    <definedName name="Количество_контуров" localSheetId="5">#REF!</definedName>
    <definedName name="Количество_контуров" localSheetId="4">#REF!</definedName>
    <definedName name="Количество_контуров">#REF!</definedName>
    <definedName name="Количество_контуров_1" localSheetId="5">#REF!</definedName>
    <definedName name="Количество_контуров_1" localSheetId="4">#REF!</definedName>
    <definedName name="Количество_контуров_1">#REF!</definedName>
    <definedName name="Количество_культур" localSheetId="5">#REF!</definedName>
    <definedName name="Количество_культур" localSheetId="4">#REF!</definedName>
    <definedName name="Количество_культур">#REF!</definedName>
    <definedName name="Количество_культур_1" localSheetId="5">#REF!</definedName>
    <definedName name="Количество_культур_1" localSheetId="4">#REF!</definedName>
    <definedName name="Количество_культур_1">#REF!</definedName>
    <definedName name="Количество_планшетов" localSheetId="5">#REF!</definedName>
    <definedName name="Количество_планшетов" localSheetId="4">#REF!</definedName>
    <definedName name="Количество_планшетов">#REF!</definedName>
    <definedName name="Количество_планшетов_1" localSheetId="5">#REF!</definedName>
    <definedName name="Количество_планшетов_1" localSheetId="4">#REF!</definedName>
    <definedName name="Количество_планшетов_1">#REF!</definedName>
    <definedName name="Количество_предприятий" localSheetId="5">#REF!</definedName>
    <definedName name="Количество_предприятий" localSheetId="4">#REF!</definedName>
    <definedName name="Количество_предприятий">#REF!</definedName>
    <definedName name="Количество_предприятий_1" localSheetId="5">#REF!</definedName>
    <definedName name="Количество_предприятий_1" localSheetId="4">#REF!</definedName>
    <definedName name="Количество_предприятий_1">#REF!</definedName>
    <definedName name="Количество_согласований" localSheetId="5">#REF!</definedName>
    <definedName name="Количество_согласований" localSheetId="4">#REF!</definedName>
    <definedName name="Количество_согласований">#REF!</definedName>
    <definedName name="Количество_согласований_1" localSheetId="5">#REF!</definedName>
    <definedName name="Количество_согласований_1" localSheetId="4">#REF!</definedName>
    <definedName name="Количество_согласований_1">#REF!</definedName>
    <definedName name="ком" localSheetId="5">[55]топография!#REF!</definedName>
    <definedName name="ком" localSheetId="4">[55]топография!#REF!</definedName>
    <definedName name="ком">[55]топография!#REF!</definedName>
    <definedName name="ком." localSheetId="5">#REF!</definedName>
    <definedName name="ком." localSheetId="4">#REF!</definedName>
    <definedName name="ком." localSheetId="2" hidden="1">{#N/A,#N/A,TRUE,"Смета на пасс. обор. №1"}</definedName>
    <definedName name="ком.">#REF!</definedName>
    <definedName name="ком._1" hidden="1">{#N/A,#N/A,TRUE,"Смета на пасс. обор. №1"}</definedName>
    <definedName name="команд." hidden="1">{#N/A,#N/A,TRUE,"Смета на пасс. обор. №1"}</definedName>
    <definedName name="команд._1" hidden="1">{#N/A,#N/A,TRUE,"Смета на пасс. обор. №1"}</definedName>
    <definedName name="команд.обуч." hidden="1">{#N/A,#N/A,TRUE,"Смета на пасс. обор. №1"}</definedName>
    <definedName name="команд.обуч._1" hidden="1">{#N/A,#N/A,TRUE,"Смета на пасс. обор. №1"}</definedName>
    <definedName name="команд1" localSheetId="5">#REF!</definedName>
    <definedName name="команд1" localSheetId="4">#REF!</definedName>
    <definedName name="команд1">#REF!</definedName>
    <definedName name="командировки" hidden="1">{#N/A,#N/A,TRUE,"Смета на пасс. обор. №1"}</definedName>
    <definedName name="Командировочные_расходы" localSheetId="5">#REF!</definedName>
    <definedName name="Командировочные_расходы" localSheetId="4">#REF!</definedName>
    <definedName name="Командировочные_расходы" localSheetId="2">#REF!</definedName>
    <definedName name="Командировочные_расходы">#REF!</definedName>
    <definedName name="Командировочные_расходы_1" localSheetId="5">#REF!</definedName>
    <definedName name="Командировочные_расходы_1" localSheetId="4">#REF!</definedName>
    <definedName name="Командировочные_расходы_1">#REF!</definedName>
    <definedName name="КОН_ИО" localSheetId="5">#REF!</definedName>
    <definedName name="КОН_ИО" localSheetId="4">#REF!</definedName>
    <definedName name="КОН_ИО">#REF!</definedName>
    <definedName name="КОН_ИО_РД" localSheetId="5">#REF!</definedName>
    <definedName name="КОН_ИО_РД" localSheetId="4">#REF!</definedName>
    <definedName name="КОН_ИО_РД">#REF!</definedName>
    <definedName name="КОН_МО" localSheetId="5">#REF!</definedName>
    <definedName name="КОН_МО" localSheetId="4">#REF!</definedName>
    <definedName name="КОН_МО">#REF!</definedName>
    <definedName name="КОН_МО_РД" localSheetId="5">#REF!</definedName>
    <definedName name="КОН_МО_РД" localSheetId="4">#REF!</definedName>
    <definedName name="КОН_МО_РД">#REF!</definedName>
    <definedName name="КОН_ОО" localSheetId="5">#REF!</definedName>
    <definedName name="КОН_ОО" localSheetId="4">#REF!</definedName>
    <definedName name="КОН_ОО">#REF!</definedName>
    <definedName name="КОН_ОО_РД" localSheetId="5">#REF!</definedName>
    <definedName name="КОН_ОО_РД" localSheetId="4">#REF!</definedName>
    <definedName name="КОН_ОО_РД">#REF!</definedName>
    <definedName name="КОН_ОР" localSheetId="5">#REF!</definedName>
    <definedName name="КОН_ОР" localSheetId="4">#REF!</definedName>
    <definedName name="КОН_ОР">#REF!</definedName>
    <definedName name="КОН_ОР_РД" localSheetId="5">#REF!</definedName>
    <definedName name="КОН_ОР_РД" localSheetId="4">#REF!</definedName>
    <definedName name="КОН_ОР_РД">#REF!</definedName>
    <definedName name="КОН_ПО" localSheetId="5">#REF!</definedName>
    <definedName name="КОН_ПО" localSheetId="4">#REF!</definedName>
    <definedName name="КОН_ПО">#REF!</definedName>
    <definedName name="КОН_ПО_РД" localSheetId="5">#REF!</definedName>
    <definedName name="КОН_ПО_РД" localSheetId="4">#REF!</definedName>
    <definedName name="КОН_ПО_РД">#REF!</definedName>
    <definedName name="КОН_ТО" localSheetId="5">#REF!</definedName>
    <definedName name="КОН_ТО" localSheetId="4">#REF!</definedName>
    <definedName name="КОН_ТО">#REF!</definedName>
    <definedName name="КОН_ТО_РД" localSheetId="5">#REF!</definedName>
    <definedName name="КОН_ТО_РД" localSheetId="4">#REF!</definedName>
    <definedName name="КОН_ТО_РД">#REF!</definedName>
    <definedName name="конкурс" localSheetId="5">#REF!</definedName>
    <definedName name="конкурс" localSheetId="4">#REF!</definedName>
    <definedName name="конкурс">#REF!</definedName>
    <definedName name="КонПериода">[56]Реестр!$Y$4:$Y$16</definedName>
    <definedName name="Контроллер" localSheetId="5">[24]Коэфф1.!#REF!</definedName>
    <definedName name="Контроллер" localSheetId="4">[24]Коэфф1.!#REF!</definedName>
    <definedName name="Контроллер">[24]Коэфф1.!#REF!</definedName>
    <definedName name="Контроллер_1" localSheetId="5">#REF!</definedName>
    <definedName name="Контроллер_1" localSheetId="4">#REF!</definedName>
    <definedName name="Контроллер_1">#REF!</definedName>
    <definedName name="Конф" localSheetId="5">#REF!</definedName>
    <definedName name="Конф" localSheetId="4">#REF!</definedName>
    <definedName name="Конф">#REF!</definedName>
    <definedName name="Конф_49" localSheetId="5">#REF!</definedName>
    <definedName name="Конф_49" localSheetId="4">#REF!</definedName>
    <definedName name="Конф_49">#REF!</definedName>
    <definedName name="Конф_50" localSheetId="5">#REF!</definedName>
    <definedName name="Конф_50" localSheetId="4">#REF!</definedName>
    <definedName name="Конф_50">#REF!</definedName>
    <definedName name="Конф_51" localSheetId="5">#REF!</definedName>
    <definedName name="Конф_51" localSheetId="4">#REF!</definedName>
    <definedName name="Конф_51">#REF!</definedName>
    <definedName name="Конф_52" localSheetId="5">#REF!</definedName>
    <definedName name="Конф_52" localSheetId="4">#REF!</definedName>
    <definedName name="Конф_52">#REF!</definedName>
    <definedName name="Конф_53" localSheetId="5">#REF!</definedName>
    <definedName name="Конф_53" localSheetId="4">#REF!</definedName>
    <definedName name="Конф_53">#REF!</definedName>
    <definedName name="Конф_54" localSheetId="5">#REF!</definedName>
    <definedName name="Конф_54" localSheetId="4">#REF!</definedName>
    <definedName name="Конф_54">#REF!</definedName>
    <definedName name="конфл" localSheetId="5">#REF!</definedName>
    <definedName name="конфл" localSheetId="4">#REF!</definedName>
    <definedName name="конфл">#REF!</definedName>
    <definedName name="конфл_49" localSheetId="5">#REF!</definedName>
    <definedName name="конфл_49" localSheetId="4">#REF!</definedName>
    <definedName name="конфл_49">#REF!</definedName>
    <definedName name="конфл_50" localSheetId="5">#REF!</definedName>
    <definedName name="конфл_50" localSheetId="4">#REF!</definedName>
    <definedName name="конфл_50">#REF!</definedName>
    <definedName name="конфл_51" localSheetId="5">#REF!</definedName>
    <definedName name="конфл_51" localSheetId="4">#REF!</definedName>
    <definedName name="конфл_51">#REF!</definedName>
    <definedName name="конфл_52" localSheetId="5">#REF!</definedName>
    <definedName name="конфл_52" localSheetId="4">#REF!</definedName>
    <definedName name="конфл_52">#REF!</definedName>
    <definedName name="конфл_53" localSheetId="5">#REF!</definedName>
    <definedName name="конфл_53" localSheetId="4">#REF!</definedName>
    <definedName name="конфл_53">#REF!</definedName>
    <definedName name="конфл_54" localSheetId="5">#REF!</definedName>
    <definedName name="конфл_54" localSheetId="4">#REF!</definedName>
    <definedName name="конфл_54">#REF!</definedName>
    <definedName name="конфл2" localSheetId="5">#REF!</definedName>
    <definedName name="конфл2" localSheetId="4">#REF!</definedName>
    <definedName name="конфл2">#REF!</definedName>
    <definedName name="конфл2_49" localSheetId="5">#REF!</definedName>
    <definedName name="конфл2_49" localSheetId="4">#REF!</definedName>
    <definedName name="конфл2_49">#REF!</definedName>
    <definedName name="конфл2_50" localSheetId="5">#REF!</definedName>
    <definedName name="конфл2_50" localSheetId="4">#REF!</definedName>
    <definedName name="конфл2_50">#REF!</definedName>
    <definedName name="конфл2_51" localSheetId="5">#REF!</definedName>
    <definedName name="конфл2_51" localSheetId="4">#REF!</definedName>
    <definedName name="конфл2_51">#REF!</definedName>
    <definedName name="конфл2_52" localSheetId="5">#REF!</definedName>
    <definedName name="конфл2_52" localSheetId="4">#REF!</definedName>
    <definedName name="конфл2_52">#REF!</definedName>
    <definedName name="конфл2_53" localSheetId="5">#REF!</definedName>
    <definedName name="конфл2_53" localSheetId="4">#REF!</definedName>
    <definedName name="конфл2_53">#REF!</definedName>
    <definedName name="конфл2_54" localSheetId="5">#REF!</definedName>
    <definedName name="конфл2_54" localSheetId="4">#REF!</definedName>
    <definedName name="конфл2_54">#REF!</definedName>
    <definedName name="Копия" hidden="1">{#N/A,#N/A,TRUE,"Смета на пасс. обор. №1"}</definedName>
    <definedName name="Копия2509" hidden="1">{#N/A,#N/A,TRUE,"Смета на пасс. обор. №1"}</definedName>
    <definedName name="кор" localSheetId="5">#REF!</definedName>
    <definedName name="кор" localSheetId="4">#REF!</definedName>
    <definedName name="кор">#REF!</definedName>
    <definedName name="Корнеева" localSheetId="5">#REF!</definedName>
    <definedName name="Корнеева" localSheetId="4">#REF!</definedName>
    <definedName name="Корнеева">#REF!</definedName>
    <definedName name="Костромская_область" localSheetId="5">#REF!</definedName>
    <definedName name="Костромская_область" localSheetId="4">#REF!</definedName>
    <definedName name="Костромская_область">#REF!</definedName>
    <definedName name="котофей" hidden="1">{#N/A,#N/A,TRUE,"Смета на пасс. обор. №1"}</definedName>
    <definedName name="котофей_1" hidden="1">{#N/A,#N/A,TRUE,"Смета на пасс. обор. №1"}</definedName>
    <definedName name="Коэф_монт">[29]Коэфф!$B$4</definedName>
    <definedName name="КоэфБезПоля" localSheetId="5">#REF!</definedName>
    <definedName name="КоэфБезПоля" localSheetId="4">#REF!</definedName>
    <definedName name="КоэфБезПоля" localSheetId="2">#REF!</definedName>
    <definedName name="КоэфБезПоля">#REF!</definedName>
    <definedName name="КоэфГорЗак" localSheetId="5">#REF!</definedName>
    <definedName name="КоэфГорЗак" localSheetId="4">#REF!</definedName>
    <definedName name="КоэфГорЗак" localSheetId="2">#REF!</definedName>
    <definedName name="КоэфГорЗак">#REF!</definedName>
    <definedName name="КоэфГорЗаказ" localSheetId="2">[49]ОбмОбслЗемОд!$E$29</definedName>
    <definedName name="КоэфГорЗаказ">[50]ОбмОбслЗемОд!$E$29</definedName>
    <definedName name="КоэфУдорожания" localSheetId="2">[49]ОбмОбслЗемОд!$E$28</definedName>
    <definedName name="КоэфУдорожания">[50]ОбмОбслЗемОд!$E$28</definedName>
    <definedName name="Коэффициент" localSheetId="5">#REF!</definedName>
    <definedName name="Коэффициент" localSheetId="4">#REF!</definedName>
    <definedName name="Коэффициент" localSheetId="2">#REF!</definedName>
    <definedName name="Коэффициент">#REF!</definedName>
    <definedName name="Коэффициент_1" localSheetId="5">#REF!</definedName>
    <definedName name="Коэффициент_1" localSheetId="4">#REF!</definedName>
    <definedName name="Коэффициент_1">#REF!</definedName>
    <definedName name="кп" localSheetId="5">#REF!</definedName>
    <definedName name="кп" localSheetId="4">#REF!</definedName>
    <definedName name="кп">#REF!</definedName>
    <definedName name="Кпроект" localSheetId="5">'[57]Исх. данные'!#REF!</definedName>
    <definedName name="Кпроект" localSheetId="4">'[57]Исх. данные'!#REF!</definedName>
    <definedName name="Кпроект">'[57]Исх. данные'!#REF!</definedName>
    <definedName name="Краснодарский_край" localSheetId="5">#REF!</definedName>
    <definedName name="Краснодарский_край" localSheetId="4">#REF!</definedName>
    <definedName name="Краснодарский_край">#REF!</definedName>
    <definedName name="Красноярский_край" localSheetId="5">#REF!</definedName>
    <definedName name="Красноярский_край" localSheetId="4">#REF!</definedName>
    <definedName name="Красноярский_край">#REF!</definedName>
    <definedName name="Красноярский_край_1" localSheetId="5">#REF!</definedName>
    <definedName name="Красноярский_край_1" localSheetId="4">#REF!</definedName>
    <definedName name="Красноярский_край_1">#REF!</definedName>
    <definedName name="Крек">'[25]Лист опроса'!$B$17</definedName>
    <definedName name="Крп">'[25]Лист опроса'!$B$19</definedName>
    <definedName name="кук" hidden="1">{#N/A,#N/A,TRUE,"Смета на пасс. обор. №1"}</definedName>
    <definedName name="кук_1" hidden="1">{#N/A,#N/A,TRUE,"Смета на пасс. обор. №1"}</definedName>
    <definedName name="куку" localSheetId="5">#REF!</definedName>
    <definedName name="куку" localSheetId="4">#REF!</definedName>
    <definedName name="куку" localSheetId="2">#REF!</definedName>
    <definedName name="куку">#REF!</definedName>
    <definedName name="Курган" localSheetId="5">#REF!</definedName>
    <definedName name="Курган" localSheetId="4">#REF!</definedName>
    <definedName name="Курган">#REF!</definedName>
    <definedName name="Курганская_область" localSheetId="5">#REF!</definedName>
    <definedName name="Курганская_область" localSheetId="4">#REF!</definedName>
    <definedName name="Курганская_область">#REF!</definedName>
    <definedName name="Курганская_область_1" localSheetId="5">#REF!</definedName>
    <definedName name="Курганская_область_1" localSheetId="4">#REF!</definedName>
    <definedName name="Курганская_область_1">#REF!</definedName>
    <definedName name="курорты" localSheetId="5">#REF!</definedName>
    <definedName name="курорты" localSheetId="4">#REF!</definedName>
    <definedName name="курорты">#REF!</definedName>
    <definedName name="курс" localSheetId="5">#REF!</definedName>
    <definedName name="курс" localSheetId="4">#REF!</definedName>
    <definedName name="Курс" localSheetId="2">[29]Коэфф!$B$3</definedName>
    <definedName name="курс">#REF!</definedName>
    <definedName name="Курс_1" localSheetId="5">#REF!</definedName>
    <definedName name="Курс_1" localSheetId="4">#REF!</definedName>
    <definedName name="Курс_1">#REF!</definedName>
    <definedName name="курс_дол" localSheetId="5">#REF!</definedName>
    <definedName name="курс_дол" localSheetId="4">#REF!</definedName>
    <definedName name="курс_дол">#REF!</definedName>
    <definedName name="Курс_доллара">'[58]Курс доллара'!$A$2</definedName>
    <definedName name="Курс_доллара_США" localSheetId="5">#REF!</definedName>
    <definedName name="Курс_доллара_США" localSheetId="4">#REF!</definedName>
    <definedName name="Курс_доллара_США">#REF!</definedName>
    <definedName name="курс1" localSheetId="5">#REF!</definedName>
    <definedName name="курс1" localSheetId="4">#REF!</definedName>
    <definedName name="курс1">#REF!</definedName>
    <definedName name="Курская_область" localSheetId="5">#REF!</definedName>
    <definedName name="Курская_область" localSheetId="4">#REF!</definedName>
    <definedName name="Курская_область">#REF!</definedName>
    <definedName name="кшн" localSheetId="5">#REF!</definedName>
    <definedName name="кшн" localSheetId="4">#REF!</definedName>
    <definedName name="кшн">#REF!</definedName>
    <definedName name="Кэл">'[25]Лист опроса'!$B$20</definedName>
    <definedName name="л" hidden="1">{#N/A,#N/A,TRUE,"Смета на пасс. обор. №1"}</definedName>
    <definedName name="л_1" hidden="1">{#N/A,#N/A,TRUE,"Смета на пасс. обор. №1"}</definedName>
    <definedName name="лаб_иссл" localSheetId="5">#REF!</definedName>
    <definedName name="лаб_иссл" localSheetId="4">#REF!</definedName>
    <definedName name="лаб_иссл">#REF!</definedName>
    <definedName name="Лаб_стац" localSheetId="5">#REF!</definedName>
    <definedName name="Лаб_стац" localSheetId="4">#REF!</definedName>
    <definedName name="Лаб_стац">#REF!</definedName>
    <definedName name="Лаб_эксп_усл" localSheetId="5">#REF!</definedName>
    <definedName name="Лаб_эксп_усл" localSheetId="4">#REF!</definedName>
    <definedName name="Лаб_эксп_усл">#REF!</definedName>
    <definedName name="ЛабМашБур" localSheetId="5">[50]СмМашБур!#REF!</definedName>
    <definedName name="ЛабМашБур" localSheetId="4">[50]СмМашБур!#REF!</definedName>
    <definedName name="ЛабМашБур" localSheetId="2">[49]СмМашБур!#REF!</definedName>
    <definedName name="ЛабМашБур">[50]СмМашБур!#REF!</definedName>
    <definedName name="лаборатория" localSheetId="5">#REF!</definedName>
    <definedName name="лаборатория" localSheetId="4">#REF!</definedName>
    <definedName name="лаборатория">#REF!</definedName>
    <definedName name="ЛабШурфов" localSheetId="5">#REF!</definedName>
    <definedName name="ЛабШурфов" localSheetId="4">#REF!</definedName>
    <definedName name="ЛабШурфов" localSheetId="2">#REF!</definedName>
    <definedName name="ЛабШурфов">#REF!</definedName>
    <definedName name="лв" localSheetId="5">#REF!</definedName>
    <definedName name="лв" localSheetId="4">#REF!</definedName>
    <definedName name="лв">#REF!</definedName>
    <definedName name="лвнг" localSheetId="5">#REF!</definedName>
    <definedName name="лвнг" localSheetId="4">#REF!</definedName>
    <definedName name="лвнг">#REF!</definedName>
    <definedName name="лдж" hidden="1">{#N/A,#N/A,TRUE,"Смета на пасс. обор. №1"}</definedName>
    <definedName name="лдж_1" hidden="1">{#N/A,#N/A,TRUE,"Смета на пасс. обор. №1"}</definedName>
    <definedName name="лдллл" localSheetId="5">#REF!</definedName>
    <definedName name="лдллл" localSheetId="4">#REF!</definedName>
    <definedName name="лдллл">#REF!</definedName>
    <definedName name="Ленинградская_область" localSheetId="5">#REF!</definedName>
    <definedName name="Ленинградская_область" localSheetId="4">#REF!</definedName>
    <definedName name="Ленинградская_область">#REF!</definedName>
    <definedName name="Липецкая_область" localSheetId="5">#REF!</definedName>
    <definedName name="Липецкая_область" localSheetId="4">#REF!</definedName>
    <definedName name="Липецкая_область">#REF!</definedName>
    <definedName name="лист" localSheetId="5">#REF!</definedName>
    <definedName name="лист" localSheetId="4">#REF!</definedName>
    <definedName name="лист">#REF!</definedName>
    <definedName name="Лифты" localSheetId="5">#REF!</definedName>
    <definedName name="Лифты" localSheetId="4">#REF!</definedName>
    <definedName name="Лифты">#REF!</definedName>
    <definedName name="лкон" localSheetId="5">#REF!</definedName>
    <definedName name="лкон" localSheetId="4">#REF!</definedName>
    <definedName name="лкон">#REF!</definedName>
    <definedName name="лл" localSheetId="5">#REF!</definedName>
    <definedName name="лл" localSheetId="4">#REF!</definedName>
    <definedName name="лл" localSheetId="2">[26]Вспомогательный!$D$78</definedName>
    <definedName name="лл">#REF!</definedName>
    <definedName name="ллддд" localSheetId="5">#REF!</definedName>
    <definedName name="ллддд" localSheetId="4">#REF!</definedName>
    <definedName name="ллддд">#REF!</definedName>
    <definedName name="ллдж" localSheetId="5">#REF!</definedName>
    <definedName name="ллдж" localSheetId="4">#REF!</definedName>
    <definedName name="ллдж" localSheetId="2">#REF!</definedName>
    <definedName name="ллдж">#REF!</definedName>
    <definedName name="ллл" localSheetId="5">#REF!</definedName>
    <definedName name="ллл" localSheetId="4">#REF!</definedName>
    <definedName name="ллл">#REF!</definedName>
    <definedName name="лн" localSheetId="5">#REF!</definedName>
    <definedName name="лн" localSheetId="4">#REF!</definedName>
    <definedName name="лн">#REF!</definedName>
    <definedName name="лнвг" localSheetId="5">#REF!</definedName>
    <definedName name="лнвг" localSheetId="4">#REF!</definedName>
    <definedName name="лнвг">#REF!</definedName>
    <definedName name="лнгва" localSheetId="5">#REF!</definedName>
    <definedName name="лнгва" localSheetId="4">#REF!</definedName>
    <definedName name="лнгва">#REF!</definedName>
    <definedName name="ло" localSheetId="5">#REF!</definedName>
    <definedName name="ло" localSheetId="4">#REF!</definedName>
    <definedName name="ло">#REF!</definedName>
    <definedName name="ловпр" localSheetId="5">#REF!</definedName>
    <definedName name="ловпр" localSheetId="4">#REF!</definedName>
    <definedName name="ловпр">#REF!</definedName>
    <definedName name="логалгнеелн" localSheetId="5">#REF!</definedName>
    <definedName name="логалгнеелн" localSheetId="4">#REF!</definedName>
    <definedName name="логалгнеелн">#REF!</definedName>
    <definedName name="лол" localSheetId="5">#REF!</definedName>
    <definedName name="лол" localSheetId="4">#REF!</definedName>
    <definedName name="лол">#REF!</definedName>
    <definedName name="лор" hidden="1">{#N/A,#N/A,TRUE,"Смета на пасс. обор. №1"}</definedName>
    <definedName name="лор_1" hidden="1">{#N/A,#N/A,TRUE,"Смета на пасс. обор. №1"}</definedName>
    <definedName name="лорщшгошщлдбжд" localSheetId="5">#REF!</definedName>
    <definedName name="лорщшгошщлдбжд" localSheetId="4">#REF!</definedName>
    <definedName name="лорщшгошщлдбжд">#REF!</definedName>
    <definedName name="лот" hidden="1">{#N/A,#N/A,TRUE,"Смета на пасс. обор. №1"}</definedName>
    <definedName name="лот_1" hidden="1">{#N/A,#N/A,TRUE,"Смета на пасс. обор. №1"}</definedName>
    <definedName name="лпрра" localSheetId="5">#REF!</definedName>
    <definedName name="лпрра" localSheetId="4">#REF!</definedName>
    <definedName name="лпрра">#REF!</definedName>
    <definedName name="лрал" localSheetId="5">#REF!</definedName>
    <definedName name="лрал" localSheetId="4">#REF!</definedName>
    <definedName name="лрал">#REF!</definedName>
    <definedName name="лрлд" localSheetId="5">#REF!</definedName>
    <definedName name="лрлд" localSheetId="4">#REF!</definedName>
    <definedName name="лрлд">#REF!</definedName>
    <definedName name="лрпораплтль" localSheetId="5">#REF!</definedName>
    <definedName name="лрпораплтль" localSheetId="4">#REF!</definedName>
    <definedName name="лрпораплтль">#REF!</definedName>
    <definedName name="лрр" localSheetId="5">#REF!</definedName>
    <definedName name="лрр" localSheetId="4">#REF!</definedName>
    <definedName name="лрр">#REF!</definedName>
    <definedName name="Лс" localSheetId="5">#REF!</definedName>
    <definedName name="Лс" localSheetId="4">#REF!</definedName>
    <definedName name="Лс">#REF!</definedName>
    <definedName name="М" localSheetId="5">#REF!</definedName>
    <definedName name="М" localSheetId="4">#REF!</definedName>
    <definedName name="М">#REF!</definedName>
    <definedName name="Магаданская_область" localSheetId="5">#REF!</definedName>
    <definedName name="Магаданская_область" localSheetId="4">#REF!</definedName>
    <definedName name="Магаданская_область">#REF!</definedName>
    <definedName name="Магаданская_область_1" localSheetId="5">#REF!</definedName>
    <definedName name="Магаданская_область_1" localSheetId="4">#REF!</definedName>
    <definedName name="Магаданская_область_1">#REF!</definedName>
    <definedName name="МАРЖА" localSheetId="5">#REF!</definedName>
    <definedName name="МАРЖА" localSheetId="4">#REF!</definedName>
    <definedName name="МАРЖА">#REF!</definedName>
    <definedName name="Махачкала" localSheetId="5">#REF!</definedName>
    <definedName name="Махачкала" localSheetId="4">#REF!</definedName>
    <definedName name="Махачкала">#REF!</definedName>
    <definedName name="Махачкала_1" localSheetId="5">#REF!</definedName>
    <definedName name="Махачкала_1" localSheetId="4">#REF!</definedName>
    <definedName name="Махачкала_1">#REF!</definedName>
    <definedName name="Махачкала_2" localSheetId="5">#REF!</definedName>
    <definedName name="Махачкала_2" localSheetId="4">#REF!</definedName>
    <definedName name="Махачкала_2">#REF!</definedName>
    <definedName name="Махачкала_22" localSheetId="5">#REF!</definedName>
    <definedName name="Махачкала_22" localSheetId="4">#REF!</definedName>
    <definedName name="Махачкала_22">#REF!</definedName>
    <definedName name="Махачкала_49" localSheetId="5">#REF!</definedName>
    <definedName name="Махачкала_49" localSheetId="4">#REF!</definedName>
    <definedName name="Махачкала_49">#REF!</definedName>
    <definedName name="Махачкала_5" localSheetId="5">#REF!</definedName>
    <definedName name="Махачкала_5" localSheetId="4">#REF!</definedName>
    <definedName name="Махачкала_5">#REF!</definedName>
    <definedName name="Махачкала_50" localSheetId="5">#REF!</definedName>
    <definedName name="Махачкала_50" localSheetId="4">#REF!</definedName>
    <definedName name="Махачкала_50">#REF!</definedName>
    <definedName name="Махачкала_51" localSheetId="5">#REF!</definedName>
    <definedName name="Махачкала_51" localSheetId="4">#REF!</definedName>
    <definedName name="Махачкала_51">#REF!</definedName>
    <definedName name="Махачкала_52" localSheetId="5">#REF!</definedName>
    <definedName name="Махачкала_52" localSheetId="4">#REF!</definedName>
    <definedName name="Махачкала_52">#REF!</definedName>
    <definedName name="Махачкала_53" localSheetId="5">#REF!</definedName>
    <definedName name="Махачкала_53" localSheetId="4">#REF!</definedName>
    <definedName name="Махачкала_53">#REF!</definedName>
    <definedName name="Махачкала_54" localSheetId="5">#REF!</definedName>
    <definedName name="Махачкала_54" localSheetId="4">#REF!</definedName>
    <definedName name="Махачкала_54">#REF!</definedName>
    <definedName name="Месяцы" localSheetId="5">#REF!</definedName>
    <definedName name="Месяцы" localSheetId="4">#REF!</definedName>
    <definedName name="Месяцы">#REF!</definedName>
    <definedName name="Месяцы2" localSheetId="5">#REF!</definedName>
    <definedName name="Месяцы2" localSheetId="4">#REF!</definedName>
    <definedName name="Месяцы2">#REF!</definedName>
    <definedName name="Месяцы3" localSheetId="5">#REF!</definedName>
    <definedName name="Месяцы3" localSheetId="4">#REF!</definedName>
    <definedName name="Месяцы3">#REF!</definedName>
    <definedName name="Металли_еская_дверца_для_напольного_монтажного_шкафа_VERO__600x600x42U__с_замком_и_клю_ами" localSheetId="5">#REF!</definedName>
    <definedName name="Металли_еская_дверца_для_напольного_монтажного_шкафа_VERO__600x600x42U__с_замком_и_клю_ами" localSheetId="4">#REF!</definedName>
    <definedName name="Металли_еская_дверца_для_напольного_монтажного_шкафа_VERO__600x600x42U__с_замком_и_клю_ами">#REF!</definedName>
    <definedName name="мж1">'[59]СметаСводная 1 оч'!$D$6</definedName>
    <definedName name="МИ_Т" localSheetId="5">#REF!</definedName>
    <definedName name="МИ_Т" localSheetId="4">#REF!</definedName>
    <definedName name="МИ_Т">#REF!</definedName>
    <definedName name="МИА5" localSheetId="5">#REF!</definedName>
    <definedName name="МИА5" localSheetId="4">#REF!</definedName>
    <definedName name="МИА5">#REF!</definedName>
    <definedName name="мил">{0,"овz";1,"z";2,"аz";5,"овz"}</definedName>
    <definedName name="мир" hidden="1">{#N/A,#N/A,TRUE,"Смета на пасс. обор. №1"}</definedName>
    <definedName name="мир_1" hidden="1">{#N/A,#N/A,TRUE,"Смета на пасс. обор. №1"}</definedName>
    <definedName name="мись" localSheetId="5">#REF!</definedName>
    <definedName name="мись" localSheetId="4">#REF!</definedName>
    <definedName name="мись">#REF!</definedName>
    <definedName name="мит" localSheetId="5">#REF!</definedName>
    <definedName name="мит" localSheetId="4">#REF!</definedName>
    <definedName name="мит" localSheetId="2">#REF!</definedName>
    <definedName name="мит">#REF!</definedName>
    <definedName name="митюгов">'[60]Данные для расчёта сметы'!$J$33</definedName>
    <definedName name="митюгов_1">'[61]Данные для расчёта сметы'!$J$33</definedName>
    <definedName name="митюгов_2">'[62]Данные для расчёта сметы'!$J$33</definedName>
    <definedName name="мм" localSheetId="5">#REF!</definedName>
    <definedName name="мм" localSheetId="4">#REF!</definedName>
    <definedName name="мм">#REF!</definedName>
    <definedName name="МММММММММ" localSheetId="5">#REF!</definedName>
    <definedName name="МММММММММ" localSheetId="4">#REF!</definedName>
    <definedName name="МММММММММ">#REF!</definedName>
    <definedName name="мойка" localSheetId="5">#REF!</definedName>
    <definedName name="мойка" localSheetId="4">#REF!</definedName>
    <definedName name="мойка">#REF!</definedName>
    <definedName name="Монтаж" localSheetId="5">#REF!</definedName>
    <definedName name="Монтаж" localSheetId="4">#REF!</definedName>
    <definedName name="Монтаж">#REF!</definedName>
    <definedName name="Монтажные_работы_в_базисных_ценах" localSheetId="5">#REF!</definedName>
    <definedName name="Монтажные_работы_в_базисных_ценах" localSheetId="4">#REF!</definedName>
    <definedName name="Монтажные_работы_в_базисных_ценах">#REF!</definedName>
    <definedName name="Монтажные_работы_в_текущих_ценах" localSheetId="5">'[53]Переменные и константы'!#REF!</definedName>
    <definedName name="Монтажные_работы_в_текущих_ценах" localSheetId="4">'[53]Переменные и константы'!#REF!</definedName>
    <definedName name="Монтажные_работы_в_текущих_ценах">'[53]Переменные и константы'!#REF!</definedName>
    <definedName name="Монтажные_работы_в_текущих_ценах_по_ресурсному_расчету" localSheetId="5">'[53]Переменные и константы'!#REF!</definedName>
    <definedName name="Монтажные_работы_в_текущих_ценах_по_ресурсному_расчету" localSheetId="4">'[53]Переменные и константы'!#REF!</definedName>
    <definedName name="Монтажные_работы_в_текущих_ценах_по_ресурсному_расчету">'[53]Переменные и константы'!#REF!</definedName>
    <definedName name="Монтажные_работы_в_текущих_ценах_после_применения_индексов" localSheetId="5">'[53]Переменные и константы'!#REF!</definedName>
    <definedName name="Монтажные_работы_в_текущих_ценах_после_применения_индексов" localSheetId="4">'[53]Переменные и константы'!#REF!</definedName>
    <definedName name="Монтажные_работы_в_текущих_ценах_после_применения_индексов">'[53]Переменные и константы'!#REF!</definedName>
    <definedName name="Московская_область" localSheetId="5">#REF!</definedName>
    <definedName name="Московская_область" localSheetId="4">#REF!</definedName>
    <definedName name="Московская_область">#REF!</definedName>
    <definedName name="мотаж2" localSheetId="5">#REF!</definedName>
    <definedName name="мотаж2" localSheetId="4">#REF!</definedName>
    <definedName name="мотаж2">#REF!</definedName>
    <definedName name="мтч" localSheetId="5">#REF!</definedName>
    <definedName name="мтч" localSheetId="4">#REF!</definedName>
    <definedName name="мтч">#REF!</definedName>
    <definedName name="мтьюп" localSheetId="5">#REF!</definedName>
    <definedName name="мтьюп" localSheetId="4">#REF!</definedName>
    <definedName name="мтьюп">#REF!</definedName>
    <definedName name="Мурманская_область" localSheetId="5">#REF!</definedName>
    <definedName name="Мурманская_область" localSheetId="4">#REF!</definedName>
    <definedName name="Мурманская_область">#REF!</definedName>
    <definedName name="Мурманская_область_1" localSheetId="5">#REF!</definedName>
    <definedName name="Мурманская_область_1" localSheetId="4">#REF!</definedName>
    <definedName name="Мурманская_область_1">#REF!</definedName>
    <definedName name="нагдл" localSheetId="5">[4]топография!#REF!</definedName>
    <definedName name="нагдл" localSheetId="4">[4]топография!#REF!</definedName>
    <definedName name="нагдл">[4]топография!#REF!</definedName>
    <definedName name="над" localSheetId="5">#REF!</definedName>
    <definedName name="над" localSheetId="4">#REF!</definedName>
    <definedName name="над">#REF!</definedName>
    <definedName name="Название_проекта" localSheetId="5">#REF!</definedName>
    <definedName name="Название_проекта" localSheetId="4">#REF!</definedName>
    <definedName name="Название_проекта">#REF!</definedName>
    <definedName name="Название_проекта_1" localSheetId="5">#REF!</definedName>
    <definedName name="Название_проекта_1" localSheetId="4">#REF!</definedName>
    <definedName name="Название_проекта_1">#REF!</definedName>
    <definedName name="Наименование_группы_строек" localSheetId="5">#REF!</definedName>
    <definedName name="Наименование_группы_строек" localSheetId="4">#REF!</definedName>
    <definedName name="Наименование_группы_строек">#REF!</definedName>
    <definedName name="Наименование_локальной_сметы" localSheetId="5">#REF!</definedName>
    <definedName name="Наименование_локальной_сметы" localSheetId="4">#REF!</definedName>
    <definedName name="Наименование_локальной_сметы">#REF!</definedName>
    <definedName name="Наименование_объекта" localSheetId="5">#REF!</definedName>
    <definedName name="Наименование_объекта" localSheetId="4">#REF!</definedName>
    <definedName name="Наименование_объекта">#REF!</definedName>
    <definedName name="Наименование_объектной_сметы" localSheetId="5">#REF!</definedName>
    <definedName name="Наименование_объектной_сметы" localSheetId="4">#REF!</definedName>
    <definedName name="Наименование_объектной_сметы">#REF!</definedName>
    <definedName name="Наименование_очереди" localSheetId="5">#REF!</definedName>
    <definedName name="Наименование_очереди" localSheetId="4">#REF!</definedName>
    <definedName name="Наименование_очереди">#REF!</definedName>
    <definedName name="Наименование_пускового_комплекса" localSheetId="5">#REF!</definedName>
    <definedName name="Наименование_пускового_комплекса" localSheetId="4">#REF!</definedName>
    <definedName name="Наименование_пускового_комплекса">#REF!</definedName>
    <definedName name="Наименование_сводного_сметного_расчета" localSheetId="5">#REF!</definedName>
    <definedName name="Наименование_сводного_сметного_расчета" localSheetId="4">#REF!</definedName>
    <definedName name="Наименование_сводного_сметного_расчета">#REF!</definedName>
    <definedName name="Наименование_стройки" localSheetId="5">#REF!</definedName>
    <definedName name="Наименование_стройки" localSheetId="4">#REF!</definedName>
    <definedName name="Наименование_стройки">#REF!</definedName>
    <definedName name="накладные" localSheetId="5">#REF!</definedName>
    <definedName name="накладные" localSheetId="4">#REF!</definedName>
    <definedName name="накладные">#REF!</definedName>
    <definedName name="НАЧ_ИО" localSheetId="5">#REF!</definedName>
    <definedName name="НАЧ_ИО" localSheetId="4">#REF!</definedName>
    <definedName name="НАЧ_ИО">#REF!</definedName>
    <definedName name="НАЧ_ИО_РД" localSheetId="5">#REF!</definedName>
    <definedName name="НАЧ_ИО_РД" localSheetId="4">#REF!</definedName>
    <definedName name="НАЧ_ИО_РД">#REF!</definedName>
    <definedName name="НАЧ_МО" localSheetId="5">#REF!</definedName>
    <definedName name="НАЧ_МО" localSheetId="4">#REF!</definedName>
    <definedName name="НАЧ_МО">#REF!</definedName>
    <definedName name="НАЧ_МО_РД" localSheetId="5">#REF!</definedName>
    <definedName name="НАЧ_МО_РД" localSheetId="4">#REF!</definedName>
    <definedName name="НАЧ_МО_РД">#REF!</definedName>
    <definedName name="НАЧ_ОО" localSheetId="5">#REF!</definedName>
    <definedName name="НАЧ_ОО" localSheetId="4">#REF!</definedName>
    <definedName name="НАЧ_ОО">#REF!</definedName>
    <definedName name="НАЧ_ОО_РД" localSheetId="5">#REF!</definedName>
    <definedName name="НАЧ_ОО_РД" localSheetId="4">#REF!</definedName>
    <definedName name="НАЧ_ОО_РД">#REF!</definedName>
    <definedName name="НАЧ_ОР" localSheetId="5">#REF!</definedName>
    <definedName name="НАЧ_ОР" localSheetId="4">#REF!</definedName>
    <definedName name="НАЧ_ОР">#REF!</definedName>
    <definedName name="НАЧ_ОР_РД" localSheetId="5">#REF!</definedName>
    <definedName name="НАЧ_ОР_РД" localSheetId="4">#REF!</definedName>
    <definedName name="НАЧ_ОР_РД">#REF!</definedName>
    <definedName name="НАЧ_ПО" localSheetId="5">#REF!</definedName>
    <definedName name="НАЧ_ПО" localSheetId="4">#REF!</definedName>
    <definedName name="НАЧ_ПО">#REF!</definedName>
    <definedName name="НАЧ_ПО_РД" localSheetId="5">#REF!</definedName>
    <definedName name="НАЧ_ПО_РД" localSheetId="4">#REF!</definedName>
    <definedName name="НАЧ_ПО_РД">#REF!</definedName>
    <definedName name="НАЧ_ТО" localSheetId="5">#REF!</definedName>
    <definedName name="НАЧ_ТО" localSheetId="4">#REF!</definedName>
    <definedName name="НАЧ_ТО">#REF!</definedName>
    <definedName name="НАЧ_ТО_РД" localSheetId="5">#REF!</definedName>
    <definedName name="НАЧ_ТО_РД" localSheetId="4">#REF!</definedName>
    <definedName name="НАЧ_ТО_РД">#REF!</definedName>
    <definedName name="НачПериода">[56]Реестр!$X$4:$X$16</definedName>
    <definedName name="нвле" localSheetId="5">#REF!</definedName>
    <definedName name="нвле" localSheetId="4">#REF!</definedName>
    <definedName name="нвле">#REF!</definedName>
    <definedName name="нгагл" localSheetId="5">#REF!</definedName>
    <definedName name="нгагл" localSheetId="4">#REF!</definedName>
    <definedName name="нгагл">#REF!</definedName>
    <definedName name="нго" localSheetId="5">#REF!</definedName>
    <definedName name="нго" localSheetId="4">#REF!</definedName>
    <definedName name="нго">#REF!</definedName>
    <definedName name="нгпнрап" localSheetId="5">#REF!</definedName>
    <definedName name="нгпнрап" localSheetId="4">#REF!</definedName>
    <definedName name="нгпнрап">#REF!</definedName>
    <definedName name="НДС" localSheetId="5">#REF!</definedName>
    <definedName name="НДС" localSheetId="4">#REF!</definedName>
    <definedName name="НДС">#REF!</definedName>
    <definedName name="нево" localSheetId="5">#REF!</definedName>
    <definedName name="нево" localSheetId="4">#REF!</definedName>
    <definedName name="нево">#REF!</definedName>
    <definedName name="неоукено" localSheetId="5">[63]топография!#REF!</definedName>
    <definedName name="неоукено" localSheetId="4">[63]топография!#REF!</definedName>
    <definedName name="неоукено">[63]топография!#REF!</definedName>
    <definedName name="неп" localSheetId="5">#REF!</definedName>
    <definedName name="неп" localSheetId="4">#REF!</definedName>
    <definedName name="неп">#REF!</definedName>
    <definedName name="неп_1" localSheetId="5">#REF!</definedName>
    <definedName name="неп_1" localSheetId="4">#REF!</definedName>
    <definedName name="неп_1">#REF!</definedName>
    <definedName name="неп_10" localSheetId="5">#REF!</definedName>
    <definedName name="неп_10" localSheetId="4">#REF!</definedName>
    <definedName name="неп_10">#REF!</definedName>
    <definedName name="неп_11" localSheetId="5">#REF!</definedName>
    <definedName name="неп_11" localSheetId="4">#REF!</definedName>
    <definedName name="неп_11">#REF!</definedName>
    <definedName name="неп_12" localSheetId="5">#REF!</definedName>
    <definedName name="неп_12" localSheetId="4">#REF!</definedName>
    <definedName name="неп_12">#REF!</definedName>
    <definedName name="неп_13" localSheetId="5">#REF!</definedName>
    <definedName name="неп_13" localSheetId="4">#REF!</definedName>
    <definedName name="неп_13">#REF!</definedName>
    <definedName name="неп_14" localSheetId="5">#REF!</definedName>
    <definedName name="неп_14" localSheetId="4">#REF!</definedName>
    <definedName name="неп_14">#REF!</definedName>
    <definedName name="неп_15" localSheetId="5">#REF!</definedName>
    <definedName name="неп_15" localSheetId="4">#REF!</definedName>
    <definedName name="неп_15">#REF!</definedName>
    <definedName name="неп_16" localSheetId="5">#REF!</definedName>
    <definedName name="неп_16" localSheetId="4">#REF!</definedName>
    <definedName name="неп_16">#REF!</definedName>
    <definedName name="неп_17" localSheetId="5">#REF!</definedName>
    <definedName name="неп_17" localSheetId="4">#REF!</definedName>
    <definedName name="неп_17">#REF!</definedName>
    <definedName name="неп_18" localSheetId="5">#REF!</definedName>
    <definedName name="неп_18" localSheetId="4">#REF!</definedName>
    <definedName name="неп_18">#REF!</definedName>
    <definedName name="неп_19" localSheetId="5">#REF!</definedName>
    <definedName name="неп_19" localSheetId="4">#REF!</definedName>
    <definedName name="неп_19">#REF!</definedName>
    <definedName name="неп_2" localSheetId="5">#REF!</definedName>
    <definedName name="неп_2" localSheetId="4">#REF!</definedName>
    <definedName name="неп_2">#REF!</definedName>
    <definedName name="неп_20" localSheetId="5">#REF!</definedName>
    <definedName name="неп_20" localSheetId="4">#REF!</definedName>
    <definedName name="неп_20">#REF!</definedName>
    <definedName name="неп_21" localSheetId="5">#REF!</definedName>
    <definedName name="неп_21" localSheetId="4">#REF!</definedName>
    <definedName name="неп_21">#REF!</definedName>
    <definedName name="неп_49" localSheetId="5">#REF!</definedName>
    <definedName name="неп_49" localSheetId="4">#REF!</definedName>
    <definedName name="неп_49">#REF!</definedName>
    <definedName name="неп_50" localSheetId="5">#REF!</definedName>
    <definedName name="неп_50" localSheetId="4">#REF!</definedName>
    <definedName name="неп_50">#REF!</definedName>
    <definedName name="неп_51" localSheetId="5">#REF!</definedName>
    <definedName name="неп_51" localSheetId="4">#REF!</definedName>
    <definedName name="неп_51">#REF!</definedName>
    <definedName name="неп_52" localSheetId="5">#REF!</definedName>
    <definedName name="неп_52" localSheetId="4">#REF!</definedName>
    <definedName name="неп_52">#REF!</definedName>
    <definedName name="неп_53" localSheetId="5">#REF!</definedName>
    <definedName name="неп_53" localSheetId="4">#REF!</definedName>
    <definedName name="неп_53">#REF!</definedName>
    <definedName name="неп_54" localSheetId="5">#REF!</definedName>
    <definedName name="неп_54" localSheetId="4">#REF!</definedName>
    <definedName name="неп_54">#REF!</definedName>
    <definedName name="неп_6" localSheetId="5">#REF!</definedName>
    <definedName name="неп_6" localSheetId="4">#REF!</definedName>
    <definedName name="неп_6">#REF!</definedName>
    <definedName name="неп_7" localSheetId="5">#REF!</definedName>
    <definedName name="неп_7" localSheetId="4">#REF!</definedName>
    <definedName name="неп_7">#REF!</definedName>
    <definedName name="неп_8" localSheetId="5">#REF!</definedName>
    <definedName name="неп_8" localSheetId="4">#REF!</definedName>
    <definedName name="неп_8">#REF!</definedName>
    <definedName name="неп_9" localSheetId="5">#REF!</definedName>
    <definedName name="неп_9" localSheetId="4">#REF!</definedName>
    <definedName name="неп_9">#REF!</definedName>
    <definedName name="Непредв">[29]Коэфф!$B$7</definedName>
    <definedName name="нер" localSheetId="5">#REF!</definedName>
    <definedName name="нер" localSheetId="4">#REF!</definedName>
    <definedName name="нер">#REF!</definedName>
    <definedName name="неуо" localSheetId="5">#REF!</definedName>
    <definedName name="неуо" localSheetId="4">#REF!</definedName>
    <definedName name="неуо">#REF!</definedName>
    <definedName name="Нижегородская_область" localSheetId="5">#REF!</definedName>
    <definedName name="Нижегородская_область" localSheetId="4">#REF!</definedName>
    <definedName name="Нижегородская_область">#REF!</definedName>
    <definedName name="ННОвгород" localSheetId="5">#REF!</definedName>
    <definedName name="ННОвгород" localSheetId="4">#REF!</definedName>
    <definedName name="ННОвгород">#REF!</definedName>
    <definedName name="ННОвгород_1" localSheetId="5">#REF!</definedName>
    <definedName name="ННОвгород_1" localSheetId="4">#REF!</definedName>
    <definedName name="ННОвгород_1">#REF!</definedName>
    <definedName name="ННОвгород_2" localSheetId="5">#REF!</definedName>
    <definedName name="ННОвгород_2" localSheetId="4">#REF!</definedName>
    <definedName name="ННОвгород_2">#REF!</definedName>
    <definedName name="ННОвгород_22" localSheetId="5">#REF!</definedName>
    <definedName name="ННОвгород_22" localSheetId="4">#REF!</definedName>
    <definedName name="ННОвгород_22">#REF!</definedName>
    <definedName name="ННОвгород_49" localSheetId="5">#REF!</definedName>
    <definedName name="ННОвгород_49" localSheetId="4">#REF!</definedName>
    <definedName name="ННОвгород_49">#REF!</definedName>
    <definedName name="ННОвгород_5" localSheetId="5">#REF!</definedName>
    <definedName name="ННОвгород_5" localSheetId="4">#REF!</definedName>
    <definedName name="ННОвгород_5">#REF!</definedName>
    <definedName name="ННОвгород_50" localSheetId="5">#REF!</definedName>
    <definedName name="ННОвгород_50" localSheetId="4">#REF!</definedName>
    <definedName name="ННОвгород_50">#REF!</definedName>
    <definedName name="ННОвгород_51" localSheetId="5">#REF!</definedName>
    <definedName name="ННОвгород_51" localSheetId="4">#REF!</definedName>
    <definedName name="ННОвгород_51">#REF!</definedName>
    <definedName name="ННОвгород_52" localSheetId="5">#REF!</definedName>
    <definedName name="ННОвгород_52" localSheetId="4">#REF!</definedName>
    <definedName name="ННОвгород_52">#REF!</definedName>
    <definedName name="ННОвгород_53" localSheetId="5">#REF!</definedName>
    <definedName name="ННОвгород_53" localSheetId="4">#REF!</definedName>
    <definedName name="ННОвгород_53">#REF!</definedName>
    <definedName name="ННОвгород_54" localSheetId="5">#REF!</definedName>
    <definedName name="ННОвгород_54" localSheetId="4">#REF!</definedName>
    <definedName name="ННОвгород_54">#REF!</definedName>
    <definedName name="но" localSheetId="5">#REF!</definedName>
    <definedName name="но" localSheetId="4">#REF!</definedName>
    <definedName name="но">#REF!</definedName>
    <definedName name="Новгородская_область" localSheetId="5">#REF!</definedName>
    <definedName name="Новгородская_область" localSheetId="4">#REF!</definedName>
    <definedName name="Новгородская_область">#REF!</definedName>
    <definedName name="Новосибирская_область" localSheetId="5">#REF!</definedName>
    <definedName name="Новосибирская_область" localSheetId="4">#REF!</definedName>
    <definedName name="Новосибирская_область">#REF!</definedName>
    <definedName name="Новосибирская_область_1" localSheetId="5">#REF!</definedName>
    <definedName name="Новосибирская_область_1" localSheetId="4">#REF!</definedName>
    <definedName name="Новосибирская_область_1">#REF!</definedName>
    <definedName name="новый" localSheetId="5">#REF!</definedName>
    <definedName name="новый" localSheetId="4">#REF!</definedName>
    <definedName name="новый">#REF!</definedName>
    <definedName name="Номер_договора" localSheetId="5">#REF!</definedName>
    <definedName name="Номер_договора" localSheetId="4">#REF!</definedName>
    <definedName name="Номер_договора">#REF!</definedName>
    <definedName name="Номер_договора_1" localSheetId="5">#REF!</definedName>
    <definedName name="Номер_договора_1" localSheetId="4">#REF!</definedName>
    <definedName name="Номер_договора_1">#REF!</definedName>
    <definedName name="НомерДоговора" localSheetId="2">[49]ОбмОбслЗемОд!$F$2</definedName>
    <definedName name="НомерДоговора">[50]ОбмОбслЗемОд!$F$2</definedName>
    <definedName name="Норм_трудоемкость_механизаторов_по_смете_с_учетом_к_тов" localSheetId="5">'[53]Переменные и константы'!#REF!</definedName>
    <definedName name="Норм_трудоемкость_механизаторов_по_смете_с_учетом_к_тов" localSheetId="4">'[53]Переменные и константы'!#REF!</definedName>
    <definedName name="Норм_трудоемкость_механизаторов_по_смете_с_учетом_к_тов">'[53]Переменные и константы'!#REF!</definedName>
    <definedName name="Норм_трудоемкость_осн_рабочих_по_смете_с_учетом_к_тов" localSheetId="5">'[53]Переменные и константы'!#REF!</definedName>
    <definedName name="Норм_трудоемкость_осн_рабочих_по_смете_с_учетом_к_тов" localSheetId="4">'[53]Переменные и константы'!#REF!</definedName>
    <definedName name="Норм_трудоемкость_осн_рабочих_по_смете_с_учетом_к_тов">'[53]Переменные и константы'!#REF!</definedName>
    <definedName name="Нормативная_трудоемкость_механизаторов_по_смете" localSheetId="5">'[53]Переменные и константы'!#REF!</definedName>
    <definedName name="Нормативная_трудоемкость_механизаторов_по_смете" localSheetId="4">'[53]Переменные и константы'!#REF!</definedName>
    <definedName name="Нормативная_трудоемкость_механизаторов_по_смете">'[53]Переменные и константы'!#REF!</definedName>
    <definedName name="Нормативная_трудоемкость_основных_рабочих_по_смете" localSheetId="5">'[53]Переменные и константы'!#REF!</definedName>
    <definedName name="Нормативная_трудоемкость_основных_рабочих_по_смете" localSheetId="4">'[53]Переменные и константы'!#REF!</definedName>
    <definedName name="Нормативная_трудоемкость_основных_рабочих_по_смете">'[53]Переменные и константы'!#REF!</definedName>
    <definedName name="Нсапк">'[25]Лист опроса'!$B$34</definedName>
    <definedName name="Нсстр">'[25]Лист опроса'!$B$32</definedName>
    <definedName name="о" localSheetId="5">#REF!</definedName>
    <definedName name="о" localSheetId="4">#REF!</definedName>
    <definedName name="о" localSheetId="2">#REF!</definedName>
    <definedName name="о">#REF!</definedName>
    <definedName name="о_1" localSheetId="5">#REF!</definedName>
    <definedName name="о_1" localSheetId="4">#REF!</definedName>
    <definedName name="о_1">#REF!</definedName>
    <definedName name="оа" localSheetId="5">[4]топография!#REF!</definedName>
    <definedName name="оа" localSheetId="4">[4]топография!#REF!</definedName>
    <definedName name="оа">[4]топография!#REF!</definedName>
    <definedName name="об" localSheetId="5">#REF!</definedName>
    <definedName name="об" localSheetId="4">#REF!</definedName>
    <definedName name="об">#REF!</definedName>
    <definedName name="_xlnm.Print_Area" localSheetId="5">'Ведомость объемов'!$A$3:$C$58</definedName>
    <definedName name="_xlnm.Print_Area" localSheetId="0">График!$A$2:$D$15</definedName>
    <definedName name="_xlnm.Print_Area" localSheetId="3">НМЦ!$A$1:$E$26</definedName>
    <definedName name="_xlnm.Print_Area" localSheetId="6">НМЦК!$A$1:$R$120</definedName>
    <definedName name="_xlnm.Print_Area" localSheetId="1">'ПЗ '!$A$1:$C$18</definedName>
    <definedName name="_xlnm.Print_Area" localSheetId="4">'Проект сметы контракта'!$A$1:$H$61</definedName>
    <definedName name="_xlnm.Print_Area" localSheetId="2">Протокол!$A$1:$K$35</definedName>
    <definedName name="_xlnm.Print_Area">#REF!</definedName>
    <definedName name="Оборудование_в_базисных_ценах" localSheetId="5">#REF!</definedName>
    <definedName name="Оборудование_в_базисных_ценах" localSheetId="4">#REF!</definedName>
    <definedName name="Оборудование_в_базисных_ценах">#REF!</definedName>
    <definedName name="Оборудование_в_текущих_ценах" localSheetId="5">'[53]Переменные и константы'!#REF!</definedName>
    <definedName name="Оборудование_в_текущих_ценах" localSheetId="4">'[53]Переменные и константы'!#REF!</definedName>
    <definedName name="Оборудование_в_текущих_ценах">'[53]Переменные и константы'!#REF!</definedName>
    <definedName name="Оборудование_в_текущих_ценах_по_ресурсному_расчету" localSheetId="5">'[53]Переменные и константы'!#REF!</definedName>
    <definedName name="Оборудование_в_текущих_ценах_по_ресурсному_расчету" localSheetId="4">'[53]Переменные и константы'!#REF!</definedName>
    <definedName name="Оборудование_в_текущих_ценах_по_ресурсному_расчету">'[53]Переменные и константы'!#REF!</definedName>
    <definedName name="Оборудование_в_текущих_ценах_после_применения_индексов" localSheetId="5">'[53]Переменные и константы'!#REF!</definedName>
    <definedName name="Оборудование_в_текущих_ценах_после_применения_индексов" localSheetId="4">'[53]Переменные и константы'!#REF!</definedName>
    <definedName name="Оборудование_в_текущих_ценах_после_применения_индексов">'[53]Переменные и константы'!#REF!</definedName>
    <definedName name="Обоснование_поправки" localSheetId="5">#REF!</definedName>
    <definedName name="Обоснование_поправки" localSheetId="4">#REF!</definedName>
    <definedName name="Обоснование_поправки">#REF!</definedName>
    <definedName name="обуч" hidden="1">{#N/A,#N/A,TRUE,"Смета на пасс. обор. №1"}</definedName>
    <definedName name="обуч_1" hidden="1">{#N/A,#N/A,TRUE,"Смета на пасс. обор. №1"}</definedName>
    <definedName name="общ_МПА_П" localSheetId="5">#REF!</definedName>
    <definedName name="общ_МПА_П" localSheetId="4">#REF!</definedName>
    <definedName name="общ_МПА_П">#REF!</definedName>
    <definedName name="ОбъектАдрес" localSheetId="2">[49]ОбмОбслЗемОд!$A$4</definedName>
    <definedName name="ОбъектАдрес">[50]ОбмОбслЗемОд!$A$4</definedName>
    <definedName name="Объекты" localSheetId="5">#REF!</definedName>
    <definedName name="Объекты" localSheetId="4">#REF!</definedName>
    <definedName name="Объекты">#REF!</definedName>
    <definedName name="объем">#N/A</definedName>
    <definedName name="объем___0" localSheetId="5">#REF!</definedName>
    <definedName name="объем___0" localSheetId="4">#REF!</definedName>
    <definedName name="объем___0" localSheetId="2">#REF!</definedName>
    <definedName name="объем___0">#REF!</definedName>
    <definedName name="объем___0___0" localSheetId="5">#REF!</definedName>
    <definedName name="объем___0___0" localSheetId="4">#REF!</definedName>
    <definedName name="объем___0___0" localSheetId="2">#REF!</definedName>
    <definedName name="объем___0___0">#REF!</definedName>
    <definedName name="объем___0___0___0" localSheetId="5">#REF!</definedName>
    <definedName name="объем___0___0___0" localSheetId="4">#REF!</definedName>
    <definedName name="объем___0___0___0">#REF!</definedName>
    <definedName name="объем___0___0___0___0" localSheetId="5">#REF!</definedName>
    <definedName name="объем___0___0___0___0" localSheetId="4">#REF!</definedName>
    <definedName name="объем___0___0___0___0">#REF!</definedName>
    <definedName name="объем___0___0___0___0___0" localSheetId="5">#REF!</definedName>
    <definedName name="объем___0___0___0___0___0" localSheetId="4">#REF!</definedName>
    <definedName name="объем___0___0___0___0___0">#REF!</definedName>
    <definedName name="объем___0___0___0___0___0_1" localSheetId="5">#REF!</definedName>
    <definedName name="объем___0___0___0___0___0_1" localSheetId="4">#REF!</definedName>
    <definedName name="объем___0___0___0___0___0_1">#REF!</definedName>
    <definedName name="объем___0___0___0___0_1" localSheetId="5">#REF!</definedName>
    <definedName name="объем___0___0___0___0_1" localSheetId="4">#REF!</definedName>
    <definedName name="объем___0___0___0___0_1">#REF!</definedName>
    <definedName name="объем___0___0___0___1" localSheetId="5">#REF!</definedName>
    <definedName name="объем___0___0___0___1" localSheetId="4">#REF!</definedName>
    <definedName name="объем___0___0___0___1">#REF!</definedName>
    <definedName name="объем___0___0___0___1_1" localSheetId="5">#REF!</definedName>
    <definedName name="объем___0___0___0___1_1" localSheetId="4">#REF!</definedName>
    <definedName name="объем___0___0___0___1_1">#REF!</definedName>
    <definedName name="объем___0___0___0___5" localSheetId="5">#REF!</definedName>
    <definedName name="объем___0___0___0___5" localSheetId="4">#REF!</definedName>
    <definedName name="объем___0___0___0___5">#REF!</definedName>
    <definedName name="объем___0___0___0___5_1" localSheetId="5">#REF!</definedName>
    <definedName name="объем___0___0___0___5_1" localSheetId="4">#REF!</definedName>
    <definedName name="объем___0___0___0___5_1">#REF!</definedName>
    <definedName name="объем___0___0___0_1" localSheetId="5">#REF!</definedName>
    <definedName name="объем___0___0___0_1" localSheetId="4">#REF!</definedName>
    <definedName name="объем___0___0___0_1">#REF!</definedName>
    <definedName name="объем___0___0___0_1_1" localSheetId="5">#REF!</definedName>
    <definedName name="объем___0___0___0_1_1" localSheetId="4">#REF!</definedName>
    <definedName name="объем___0___0___0_1_1">#REF!</definedName>
    <definedName name="объем___0___0___0_1_1_1" localSheetId="5">#REF!</definedName>
    <definedName name="объем___0___0___0_1_1_1" localSheetId="4">#REF!</definedName>
    <definedName name="объем___0___0___0_1_1_1">#REF!</definedName>
    <definedName name="объем___0___0___0_5" localSheetId="5">#REF!</definedName>
    <definedName name="объем___0___0___0_5" localSheetId="4">#REF!</definedName>
    <definedName name="объем___0___0___0_5">#REF!</definedName>
    <definedName name="объем___0___0___0_5_1" localSheetId="5">#REF!</definedName>
    <definedName name="объем___0___0___0_5_1" localSheetId="4">#REF!</definedName>
    <definedName name="объем___0___0___0_5_1">#REF!</definedName>
    <definedName name="объем___0___0___1" localSheetId="5">#REF!</definedName>
    <definedName name="объем___0___0___1" localSheetId="4">#REF!</definedName>
    <definedName name="объем___0___0___1">#REF!</definedName>
    <definedName name="объем___0___0___1_1" localSheetId="5">#REF!</definedName>
    <definedName name="объем___0___0___1_1" localSheetId="4">#REF!</definedName>
    <definedName name="объем___0___0___1_1">#REF!</definedName>
    <definedName name="объем___0___0___2" localSheetId="5">#REF!</definedName>
    <definedName name="объем___0___0___2" localSheetId="4">#REF!</definedName>
    <definedName name="объем___0___0___2">#REF!</definedName>
    <definedName name="объем___0___0___2_1" localSheetId="5">#REF!</definedName>
    <definedName name="объем___0___0___2_1" localSheetId="4">#REF!</definedName>
    <definedName name="объем___0___0___2_1">#REF!</definedName>
    <definedName name="объем___0___0___3" localSheetId="5">#REF!</definedName>
    <definedName name="объем___0___0___3" localSheetId="4">#REF!</definedName>
    <definedName name="объем___0___0___3">#REF!</definedName>
    <definedName name="объем___0___0___3_1" localSheetId="5">#REF!</definedName>
    <definedName name="объем___0___0___3_1" localSheetId="4">#REF!</definedName>
    <definedName name="объем___0___0___3_1">#REF!</definedName>
    <definedName name="объем___0___0___4" localSheetId="5">#REF!</definedName>
    <definedName name="объем___0___0___4" localSheetId="4">#REF!</definedName>
    <definedName name="объем___0___0___4">#REF!</definedName>
    <definedName name="объем___0___0___4_1" localSheetId="5">#REF!</definedName>
    <definedName name="объем___0___0___4_1" localSheetId="4">#REF!</definedName>
    <definedName name="объем___0___0___4_1">#REF!</definedName>
    <definedName name="объем___0___0___5" localSheetId="5">#REF!</definedName>
    <definedName name="объем___0___0___5" localSheetId="4">#REF!</definedName>
    <definedName name="объем___0___0___5">#REF!</definedName>
    <definedName name="объем___0___0___5_1" localSheetId="5">#REF!</definedName>
    <definedName name="объем___0___0___5_1" localSheetId="4">#REF!</definedName>
    <definedName name="объем___0___0___5_1">#REF!</definedName>
    <definedName name="объем___0___0_1" localSheetId="5">#REF!</definedName>
    <definedName name="объем___0___0_1" localSheetId="4">#REF!</definedName>
    <definedName name="объем___0___0_1">#REF!</definedName>
    <definedName name="объем___0___0_1_1" localSheetId="5">#REF!</definedName>
    <definedName name="объем___0___0_1_1" localSheetId="4">#REF!</definedName>
    <definedName name="объем___0___0_1_1">#REF!</definedName>
    <definedName name="объем___0___0_1_1_1" localSheetId="5">#REF!</definedName>
    <definedName name="объем___0___0_1_1_1" localSheetId="4">#REF!</definedName>
    <definedName name="объем___0___0_1_1_1">#REF!</definedName>
    <definedName name="объем___0___0_3" localSheetId="5">#REF!</definedName>
    <definedName name="объем___0___0_3" localSheetId="4">#REF!</definedName>
    <definedName name="объем___0___0_3">#REF!</definedName>
    <definedName name="объем___0___0_3_1" localSheetId="5">#REF!</definedName>
    <definedName name="объем___0___0_3_1" localSheetId="4">#REF!</definedName>
    <definedName name="объем___0___0_3_1">#REF!</definedName>
    <definedName name="объем___0___0_5" localSheetId="5">#REF!</definedName>
    <definedName name="объем___0___0_5" localSheetId="4">#REF!</definedName>
    <definedName name="объем___0___0_5">#REF!</definedName>
    <definedName name="объем___0___0_5_1" localSheetId="5">#REF!</definedName>
    <definedName name="объем___0___0_5_1" localSheetId="4">#REF!</definedName>
    <definedName name="объем___0___0_5_1">#REF!</definedName>
    <definedName name="объем___0___1" localSheetId="5">#REF!</definedName>
    <definedName name="объем___0___1" localSheetId="4">#REF!</definedName>
    <definedName name="объем___0___1">#REF!</definedName>
    <definedName name="объем___0___1___0" localSheetId="5">#REF!</definedName>
    <definedName name="объем___0___1___0" localSheetId="4">#REF!</definedName>
    <definedName name="объем___0___1___0">#REF!</definedName>
    <definedName name="объем___0___1___0_1" localSheetId="5">#REF!</definedName>
    <definedName name="объем___0___1___0_1" localSheetId="4">#REF!</definedName>
    <definedName name="объем___0___1___0_1">#REF!</definedName>
    <definedName name="объем___0___1_1" localSheetId="5">#REF!</definedName>
    <definedName name="объем___0___1_1" localSheetId="4">#REF!</definedName>
    <definedName name="объем___0___1_1">#REF!</definedName>
    <definedName name="объем___0___10" localSheetId="5">#REF!</definedName>
    <definedName name="объем___0___10" localSheetId="4">#REF!</definedName>
    <definedName name="объем___0___10">#REF!</definedName>
    <definedName name="объем___0___10_1" localSheetId="5">#REF!</definedName>
    <definedName name="объем___0___10_1" localSheetId="4">#REF!</definedName>
    <definedName name="объем___0___10_1">#REF!</definedName>
    <definedName name="объем___0___12" localSheetId="5">#REF!</definedName>
    <definedName name="объем___0___12" localSheetId="4">#REF!</definedName>
    <definedName name="объем___0___12">#REF!</definedName>
    <definedName name="объем___0___2" localSheetId="5">#REF!</definedName>
    <definedName name="объем___0___2" localSheetId="4">#REF!</definedName>
    <definedName name="объем___0___2">#REF!</definedName>
    <definedName name="объем___0___2___0" localSheetId="5">#REF!</definedName>
    <definedName name="объем___0___2___0" localSheetId="4">#REF!</definedName>
    <definedName name="объем___0___2___0">#REF!</definedName>
    <definedName name="объем___0___2___0___0" localSheetId="5">#REF!</definedName>
    <definedName name="объем___0___2___0___0" localSheetId="4">#REF!</definedName>
    <definedName name="объем___0___2___0___0">#REF!</definedName>
    <definedName name="объем___0___2___0___0_1" localSheetId="5">#REF!</definedName>
    <definedName name="объем___0___2___0___0_1" localSheetId="4">#REF!</definedName>
    <definedName name="объем___0___2___0___0_1">#REF!</definedName>
    <definedName name="объем___0___2___0_1" localSheetId="5">#REF!</definedName>
    <definedName name="объем___0___2___0_1" localSheetId="4">#REF!</definedName>
    <definedName name="объем___0___2___0_1">#REF!</definedName>
    <definedName name="объем___0___2___5" localSheetId="5">#REF!</definedName>
    <definedName name="объем___0___2___5" localSheetId="4">#REF!</definedName>
    <definedName name="объем___0___2___5">#REF!</definedName>
    <definedName name="объем___0___2___5_1" localSheetId="5">#REF!</definedName>
    <definedName name="объем___0___2___5_1" localSheetId="4">#REF!</definedName>
    <definedName name="объем___0___2___5_1">#REF!</definedName>
    <definedName name="объем___0___2_1" localSheetId="5">#REF!</definedName>
    <definedName name="объем___0___2_1" localSheetId="4">#REF!</definedName>
    <definedName name="объем___0___2_1">#REF!</definedName>
    <definedName name="объем___0___2_1_1" localSheetId="5">#REF!</definedName>
    <definedName name="объем___0___2_1_1" localSheetId="4">#REF!</definedName>
    <definedName name="объем___0___2_1_1">#REF!</definedName>
    <definedName name="объем___0___2_1_1_1" localSheetId="5">#REF!</definedName>
    <definedName name="объем___0___2_1_1_1" localSheetId="4">#REF!</definedName>
    <definedName name="объем___0___2_1_1_1">#REF!</definedName>
    <definedName name="объем___0___2_3" localSheetId="5">#REF!</definedName>
    <definedName name="объем___0___2_3" localSheetId="4">#REF!</definedName>
    <definedName name="объем___0___2_3">#REF!</definedName>
    <definedName name="объем___0___2_3_1" localSheetId="5">#REF!</definedName>
    <definedName name="объем___0___2_3_1" localSheetId="4">#REF!</definedName>
    <definedName name="объем___0___2_3_1">#REF!</definedName>
    <definedName name="объем___0___2_5" localSheetId="5">#REF!</definedName>
    <definedName name="объем___0___2_5" localSheetId="4">#REF!</definedName>
    <definedName name="объем___0___2_5">#REF!</definedName>
    <definedName name="объем___0___2_5_1" localSheetId="5">#REF!</definedName>
    <definedName name="объем___0___2_5_1" localSheetId="4">#REF!</definedName>
    <definedName name="объем___0___2_5_1">#REF!</definedName>
    <definedName name="объем___0___3" localSheetId="5">#REF!</definedName>
    <definedName name="объем___0___3" localSheetId="4">#REF!</definedName>
    <definedName name="объем___0___3">#REF!</definedName>
    <definedName name="объем___0___3___0" localSheetId="5">#REF!</definedName>
    <definedName name="объем___0___3___0" localSheetId="4">#REF!</definedName>
    <definedName name="объем___0___3___0">#REF!</definedName>
    <definedName name="объем___0___3___0_1" localSheetId="5">#REF!</definedName>
    <definedName name="объем___0___3___0_1" localSheetId="4">#REF!</definedName>
    <definedName name="объем___0___3___0_1">#REF!</definedName>
    <definedName name="объем___0___3___5" localSheetId="5">#REF!</definedName>
    <definedName name="объем___0___3___5" localSheetId="4">#REF!</definedName>
    <definedName name="объем___0___3___5">#REF!</definedName>
    <definedName name="объем___0___3___5_1" localSheetId="5">#REF!</definedName>
    <definedName name="объем___0___3___5_1" localSheetId="4">#REF!</definedName>
    <definedName name="объем___0___3___5_1">#REF!</definedName>
    <definedName name="объем___0___3_1" localSheetId="5">#REF!</definedName>
    <definedName name="объем___0___3_1" localSheetId="4">#REF!</definedName>
    <definedName name="объем___0___3_1">#REF!</definedName>
    <definedName name="объем___0___3_1_1" localSheetId="5">#REF!</definedName>
    <definedName name="объем___0___3_1_1" localSheetId="4">#REF!</definedName>
    <definedName name="объем___0___3_1_1">#REF!</definedName>
    <definedName name="объем___0___3_1_1_1" localSheetId="5">#REF!</definedName>
    <definedName name="объем___0___3_1_1_1" localSheetId="4">#REF!</definedName>
    <definedName name="объем___0___3_1_1_1">#REF!</definedName>
    <definedName name="объем___0___3_5" localSheetId="5">#REF!</definedName>
    <definedName name="объем___0___3_5" localSheetId="4">#REF!</definedName>
    <definedName name="объем___0___3_5">#REF!</definedName>
    <definedName name="объем___0___3_5_1" localSheetId="5">#REF!</definedName>
    <definedName name="объем___0___3_5_1" localSheetId="4">#REF!</definedName>
    <definedName name="объем___0___3_5_1">#REF!</definedName>
    <definedName name="объем___0___4" localSheetId="5">#REF!</definedName>
    <definedName name="объем___0___4" localSheetId="4">#REF!</definedName>
    <definedName name="объем___0___4">#REF!</definedName>
    <definedName name="объем___0___4___0" localSheetId="5">#REF!</definedName>
    <definedName name="объем___0___4___0" localSheetId="4">#REF!</definedName>
    <definedName name="объем___0___4___0">#REF!</definedName>
    <definedName name="объем___0___4___0_1" localSheetId="5">#REF!</definedName>
    <definedName name="объем___0___4___0_1" localSheetId="4">#REF!</definedName>
    <definedName name="объем___0___4___0_1">#REF!</definedName>
    <definedName name="объем___0___4___5" localSheetId="5">#REF!</definedName>
    <definedName name="объем___0___4___5" localSheetId="4">#REF!</definedName>
    <definedName name="объем___0___4___5">#REF!</definedName>
    <definedName name="объем___0___4___5_1" localSheetId="5">#REF!</definedName>
    <definedName name="объем___0___4___5_1" localSheetId="4">#REF!</definedName>
    <definedName name="объем___0___4___5_1">#REF!</definedName>
    <definedName name="объем___0___4_1" localSheetId="5">#REF!</definedName>
    <definedName name="объем___0___4_1" localSheetId="4">#REF!</definedName>
    <definedName name="объем___0___4_1">#REF!</definedName>
    <definedName name="объем___0___4_1_1" localSheetId="5">#REF!</definedName>
    <definedName name="объем___0___4_1_1" localSheetId="4">#REF!</definedName>
    <definedName name="объем___0___4_1_1">#REF!</definedName>
    <definedName name="объем___0___4_1_1_1" localSheetId="5">#REF!</definedName>
    <definedName name="объем___0___4_1_1_1" localSheetId="4">#REF!</definedName>
    <definedName name="объем___0___4_1_1_1">#REF!</definedName>
    <definedName name="объем___0___4_3" localSheetId="5">#REF!</definedName>
    <definedName name="объем___0___4_3" localSheetId="4">#REF!</definedName>
    <definedName name="объем___0___4_3">#REF!</definedName>
    <definedName name="объем___0___4_3_1" localSheetId="5">#REF!</definedName>
    <definedName name="объем___0___4_3_1" localSheetId="4">#REF!</definedName>
    <definedName name="объем___0___4_3_1">#REF!</definedName>
    <definedName name="объем___0___4_5" localSheetId="5">#REF!</definedName>
    <definedName name="объем___0___4_5" localSheetId="4">#REF!</definedName>
    <definedName name="объем___0___4_5">#REF!</definedName>
    <definedName name="объем___0___4_5_1" localSheetId="5">#REF!</definedName>
    <definedName name="объем___0___4_5_1" localSheetId="4">#REF!</definedName>
    <definedName name="объем___0___4_5_1">#REF!</definedName>
    <definedName name="объем___0___5" localSheetId="5">#REF!</definedName>
    <definedName name="объем___0___5" localSheetId="4">#REF!</definedName>
    <definedName name="объем___0___5">#REF!</definedName>
    <definedName name="объем___0___5_1" localSheetId="5">#REF!</definedName>
    <definedName name="объем___0___5_1" localSheetId="4">#REF!</definedName>
    <definedName name="объем___0___5_1">#REF!</definedName>
    <definedName name="объем___0___6" localSheetId="5">#REF!</definedName>
    <definedName name="объем___0___6" localSheetId="4">#REF!</definedName>
    <definedName name="объем___0___6">#REF!</definedName>
    <definedName name="объем___0___6_1" localSheetId="5">#REF!</definedName>
    <definedName name="объем___0___6_1" localSheetId="4">#REF!</definedName>
    <definedName name="объем___0___6_1">#REF!</definedName>
    <definedName name="объем___0___8" localSheetId="5">#REF!</definedName>
    <definedName name="объем___0___8" localSheetId="4">#REF!</definedName>
    <definedName name="объем___0___8">#REF!</definedName>
    <definedName name="объем___0___8_1" localSheetId="5">#REF!</definedName>
    <definedName name="объем___0___8_1" localSheetId="4">#REF!</definedName>
    <definedName name="объем___0___8_1">#REF!</definedName>
    <definedName name="объем___0_1" localSheetId="5">#REF!</definedName>
    <definedName name="объем___0_1" localSheetId="4">#REF!</definedName>
    <definedName name="объем___0_1">#REF!</definedName>
    <definedName name="объем___0_1_1" localSheetId="5">#REF!</definedName>
    <definedName name="объем___0_1_1" localSheetId="4">#REF!</definedName>
    <definedName name="объем___0_1_1">#REF!</definedName>
    <definedName name="объем___0_3" localSheetId="5">#REF!</definedName>
    <definedName name="объем___0_3" localSheetId="4">#REF!</definedName>
    <definedName name="объем___0_3">#REF!</definedName>
    <definedName name="объем___0_3_1" localSheetId="5">#REF!</definedName>
    <definedName name="объем___0_3_1" localSheetId="4">#REF!</definedName>
    <definedName name="объем___0_3_1">#REF!</definedName>
    <definedName name="объем___0_5" localSheetId="5">#REF!</definedName>
    <definedName name="объем___0_5" localSheetId="4">#REF!</definedName>
    <definedName name="объем___0_5">#REF!</definedName>
    <definedName name="объем___0_5_1" localSheetId="5">#REF!</definedName>
    <definedName name="объем___0_5_1" localSheetId="4">#REF!</definedName>
    <definedName name="объем___0_5_1">#REF!</definedName>
    <definedName name="объем___1" localSheetId="5">#REF!</definedName>
    <definedName name="объем___1" localSheetId="4">#REF!</definedName>
    <definedName name="объем___1">#REF!</definedName>
    <definedName name="объем___1___0" localSheetId="5">#REF!</definedName>
    <definedName name="объем___1___0" localSheetId="4">#REF!</definedName>
    <definedName name="объем___1___0">#REF!</definedName>
    <definedName name="объем___1___0___0" localSheetId="5">#REF!</definedName>
    <definedName name="объем___1___0___0" localSheetId="4">#REF!</definedName>
    <definedName name="объем___1___0___0">#REF!</definedName>
    <definedName name="объем___1___0___0_1" localSheetId="5">#REF!</definedName>
    <definedName name="объем___1___0___0_1" localSheetId="4">#REF!</definedName>
    <definedName name="объем___1___0___0_1">#REF!</definedName>
    <definedName name="объем___1___0_1" localSheetId="5">#REF!</definedName>
    <definedName name="объем___1___0_1" localSheetId="4">#REF!</definedName>
    <definedName name="объем___1___0_1">#REF!</definedName>
    <definedName name="объем___1___1" localSheetId="5">#REF!</definedName>
    <definedName name="объем___1___1" localSheetId="4">#REF!</definedName>
    <definedName name="объем___1___1">#REF!</definedName>
    <definedName name="объем___1___1_1" localSheetId="5">#REF!</definedName>
    <definedName name="объем___1___1_1" localSheetId="4">#REF!</definedName>
    <definedName name="объем___1___1_1">#REF!</definedName>
    <definedName name="объем___1___5" localSheetId="5">#REF!</definedName>
    <definedName name="объем___1___5" localSheetId="4">#REF!</definedName>
    <definedName name="объем___1___5">#REF!</definedName>
    <definedName name="объем___1___5_1" localSheetId="5">#REF!</definedName>
    <definedName name="объем___1___5_1" localSheetId="4">#REF!</definedName>
    <definedName name="объем___1___5_1">#REF!</definedName>
    <definedName name="объем___1_1" localSheetId="5">#REF!</definedName>
    <definedName name="объем___1_1" localSheetId="4">#REF!</definedName>
    <definedName name="объем___1_1">#REF!</definedName>
    <definedName name="объем___1_1_1" localSheetId="5">#REF!</definedName>
    <definedName name="объем___1_1_1" localSheetId="4">#REF!</definedName>
    <definedName name="объем___1_1_1">#REF!</definedName>
    <definedName name="объем___1_1_1_1" localSheetId="5">#REF!</definedName>
    <definedName name="объем___1_1_1_1" localSheetId="4">#REF!</definedName>
    <definedName name="объем___1_1_1_1">#REF!</definedName>
    <definedName name="объем___1_3" localSheetId="5">#REF!</definedName>
    <definedName name="объем___1_3" localSheetId="4">#REF!</definedName>
    <definedName name="объем___1_3">#REF!</definedName>
    <definedName name="объем___1_3_1" localSheetId="5">#REF!</definedName>
    <definedName name="объем___1_3_1" localSheetId="4">#REF!</definedName>
    <definedName name="объем___1_3_1">#REF!</definedName>
    <definedName name="объем___1_5" localSheetId="5">#REF!</definedName>
    <definedName name="объем___1_5" localSheetId="4">#REF!</definedName>
    <definedName name="объем___1_5">#REF!</definedName>
    <definedName name="объем___1_5_1" localSheetId="5">#REF!</definedName>
    <definedName name="объем___1_5_1" localSheetId="4">#REF!</definedName>
    <definedName name="объем___1_5_1">#REF!</definedName>
    <definedName name="объем___10" localSheetId="5">#REF!</definedName>
    <definedName name="объем___10" localSheetId="4">#REF!</definedName>
    <definedName name="объем___10" localSheetId="2">#REF!</definedName>
    <definedName name="объем___10">#REF!</definedName>
    <definedName name="объем___10___0">NA()</definedName>
    <definedName name="объем___10___0___0" localSheetId="5">#REF!</definedName>
    <definedName name="объем___10___0___0" localSheetId="4">#REF!</definedName>
    <definedName name="объем___10___0___0" localSheetId="2">#REF!</definedName>
    <definedName name="объем___10___0___0">#REF!</definedName>
    <definedName name="объем___10___0___0___0" localSheetId="5">#REF!</definedName>
    <definedName name="объем___10___0___0___0" localSheetId="4">#REF!</definedName>
    <definedName name="объем___10___0___0___0">#REF!</definedName>
    <definedName name="объем___10___0___0___0_1" localSheetId="5">#REF!</definedName>
    <definedName name="объем___10___0___0___0_1" localSheetId="4">#REF!</definedName>
    <definedName name="объем___10___0___0___0_1">#REF!</definedName>
    <definedName name="объем___10___0___0_1" localSheetId="5">#REF!</definedName>
    <definedName name="объем___10___0___0_1" localSheetId="4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5">#REF!</definedName>
    <definedName name="объем___10___0_1" localSheetId="4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5">#REF!</definedName>
    <definedName name="объем___10___1" localSheetId="4">#REF!</definedName>
    <definedName name="объем___10___1" localSheetId="2">#REF!</definedName>
    <definedName name="объем___10___1">#REF!</definedName>
    <definedName name="объем___10___10" localSheetId="5">#REF!</definedName>
    <definedName name="объем___10___10" localSheetId="4">#REF!</definedName>
    <definedName name="объем___10___10">#REF!</definedName>
    <definedName name="объем___10___12" localSheetId="5">#REF!</definedName>
    <definedName name="объем___10___12" localSheetId="4">#REF!</definedName>
    <definedName name="объем___10___12">#REF!</definedName>
    <definedName name="объем___10___2">NA()</definedName>
    <definedName name="объем___10___4">NA()</definedName>
    <definedName name="объем___10___5" localSheetId="5">#REF!</definedName>
    <definedName name="объем___10___5" localSheetId="4">#REF!</definedName>
    <definedName name="объем___10___5">#REF!</definedName>
    <definedName name="объем___10___5_1" localSheetId="5">#REF!</definedName>
    <definedName name="объем___10___5_1" localSheetId="4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5">#REF!</definedName>
    <definedName name="объем___10_3" localSheetId="4">#REF!</definedName>
    <definedName name="объем___10_3">#REF!</definedName>
    <definedName name="объем___10_3_1" localSheetId="5">#REF!</definedName>
    <definedName name="объем___10_3_1" localSheetId="4">#REF!</definedName>
    <definedName name="объем___10_3_1">#REF!</definedName>
    <definedName name="объем___10_5" localSheetId="5">#REF!</definedName>
    <definedName name="объем___10_5" localSheetId="4">#REF!</definedName>
    <definedName name="объем___10_5">#REF!</definedName>
    <definedName name="объем___10_5_1" localSheetId="5">#REF!</definedName>
    <definedName name="объем___10_5_1" localSheetId="4">#REF!</definedName>
    <definedName name="объем___10_5_1">#REF!</definedName>
    <definedName name="объем___11" localSheetId="5">#REF!</definedName>
    <definedName name="объем___11" localSheetId="4">#REF!</definedName>
    <definedName name="объем___11" localSheetId="2">#REF!</definedName>
    <definedName name="объем___11">#REF!</definedName>
    <definedName name="объем___11___0">NA()</definedName>
    <definedName name="объем___11___10" localSheetId="5">#REF!</definedName>
    <definedName name="объем___11___10" localSheetId="4">#REF!</definedName>
    <definedName name="объем___11___10" localSheetId="2">#REF!</definedName>
    <definedName name="объем___11___10">#REF!</definedName>
    <definedName name="объем___11___2" localSheetId="5">#REF!</definedName>
    <definedName name="объем___11___2" localSheetId="4">#REF!</definedName>
    <definedName name="объем___11___2">#REF!</definedName>
    <definedName name="объем___11___4" localSheetId="5">#REF!</definedName>
    <definedName name="объем___11___4" localSheetId="4">#REF!</definedName>
    <definedName name="объем___11___4">#REF!</definedName>
    <definedName name="объем___11___6" localSheetId="5">#REF!</definedName>
    <definedName name="объем___11___6" localSheetId="4">#REF!</definedName>
    <definedName name="объем___11___6">#REF!</definedName>
    <definedName name="объем___11___8" localSheetId="5">#REF!</definedName>
    <definedName name="объем___11___8" localSheetId="4">#REF!</definedName>
    <definedName name="объем___11___8">#REF!</definedName>
    <definedName name="объем___11_1" localSheetId="5">#REF!</definedName>
    <definedName name="объем___11_1" localSheetId="4">#REF!</definedName>
    <definedName name="объем___11_1">#REF!</definedName>
    <definedName name="объем___12">NA()</definedName>
    <definedName name="объем___2" localSheetId="5">#REF!</definedName>
    <definedName name="объем___2" localSheetId="4">#REF!</definedName>
    <definedName name="объем___2" localSheetId="2">#REF!</definedName>
    <definedName name="объем___2">#REF!</definedName>
    <definedName name="объем___2___0" localSheetId="5">#REF!</definedName>
    <definedName name="объем___2___0" localSheetId="4">#REF!</definedName>
    <definedName name="объем___2___0">#REF!</definedName>
    <definedName name="объем___2___0___0" localSheetId="5">#REF!</definedName>
    <definedName name="объем___2___0___0" localSheetId="4">#REF!</definedName>
    <definedName name="объем___2___0___0">#REF!</definedName>
    <definedName name="объем___2___0___0___0" localSheetId="5">#REF!</definedName>
    <definedName name="объем___2___0___0___0" localSheetId="4">#REF!</definedName>
    <definedName name="объем___2___0___0___0">#REF!</definedName>
    <definedName name="объем___2___0___0___0___0" localSheetId="5">#REF!</definedName>
    <definedName name="объем___2___0___0___0___0" localSheetId="4">#REF!</definedName>
    <definedName name="объем___2___0___0___0___0">#REF!</definedName>
    <definedName name="объем___2___0___0___0___0_1" localSheetId="5">#REF!</definedName>
    <definedName name="объем___2___0___0___0___0_1" localSheetId="4">#REF!</definedName>
    <definedName name="объем___2___0___0___0___0_1">#REF!</definedName>
    <definedName name="объем___2___0___0___0_1" localSheetId="5">#REF!</definedName>
    <definedName name="объем___2___0___0___0_1" localSheetId="4">#REF!</definedName>
    <definedName name="объем___2___0___0___0_1">#REF!</definedName>
    <definedName name="объем___2___0___0___1" localSheetId="5">#REF!</definedName>
    <definedName name="объем___2___0___0___1" localSheetId="4">#REF!</definedName>
    <definedName name="объем___2___0___0___1">#REF!</definedName>
    <definedName name="объем___2___0___0___1_1" localSheetId="5">#REF!</definedName>
    <definedName name="объем___2___0___0___1_1" localSheetId="4">#REF!</definedName>
    <definedName name="объем___2___0___0___1_1">#REF!</definedName>
    <definedName name="объем___2___0___0___5" localSheetId="5">#REF!</definedName>
    <definedName name="объем___2___0___0___5" localSheetId="4">#REF!</definedName>
    <definedName name="объем___2___0___0___5">#REF!</definedName>
    <definedName name="объем___2___0___0___5_1" localSheetId="5">#REF!</definedName>
    <definedName name="объем___2___0___0___5_1" localSheetId="4">#REF!</definedName>
    <definedName name="объем___2___0___0___5_1">#REF!</definedName>
    <definedName name="объем___2___0___0_1" localSheetId="5">#REF!</definedName>
    <definedName name="объем___2___0___0_1" localSheetId="4">#REF!</definedName>
    <definedName name="объем___2___0___0_1">#REF!</definedName>
    <definedName name="объем___2___0___0_1_1" localSheetId="5">#REF!</definedName>
    <definedName name="объем___2___0___0_1_1" localSheetId="4">#REF!</definedName>
    <definedName name="объем___2___0___0_1_1">#REF!</definedName>
    <definedName name="объем___2___0___0_1_1_1" localSheetId="5">#REF!</definedName>
    <definedName name="объем___2___0___0_1_1_1" localSheetId="4">#REF!</definedName>
    <definedName name="объем___2___0___0_1_1_1">#REF!</definedName>
    <definedName name="объем___2___0___0_5" localSheetId="5">#REF!</definedName>
    <definedName name="объем___2___0___0_5" localSheetId="4">#REF!</definedName>
    <definedName name="объем___2___0___0_5">#REF!</definedName>
    <definedName name="объем___2___0___0_5_1" localSheetId="5">#REF!</definedName>
    <definedName name="объем___2___0___0_5_1" localSheetId="4">#REF!</definedName>
    <definedName name="объем___2___0___0_5_1">#REF!</definedName>
    <definedName name="объем___2___0___1" localSheetId="5">#REF!</definedName>
    <definedName name="объем___2___0___1" localSheetId="4">#REF!</definedName>
    <definedName name="объем___2___0___1">#REF!</definedName>
    <definedName name="объем___2___0___1_1" localSheetId="5">#REF!</definedName>
    <definedName name="объем___2___0___1_1" localSheetId="4">#REF!</definedName>
    <definedName name="объем___2___0___1_1">#REF!</definedName>
    <definedName name="объем___2___0___5" localSheetId="5">#REF!</definedName>
    <definedName name="объем___2___0___5" localSheetId="4">#REF!</definedName>
    <definedName name="объем___2___0___5">#REF!</definedName>
    <definedName name="объем___2___0___5_1" localSheetId="5">#REF!</definedName>
    <definedName name="объем___2___0___5_1" localSheetId="4">#REF!</definedName>
    <definedName name="объем___2___0___5_1">#REF!</definedName>
    <definedName name="объем___2___0_1" localSheetId="5">#REF!</definedName>
    <definedName name="объем___2___0_1" localSheetId="4">#REF!</definedName>
    <definedName name="объем___2___0_1">#REF!</definedName>
    <definedName name="объем___2___0_1_1" localSheetId="5">#REF!</definedName>
    <definedName name="объем___2___0_1_1" localSheetId="4">#REF!</definedName>
    <definedName name="объем___2___0_1_1">#REF!</definedName>
    <definedName name="объем___2___0_1_1_1" localSheetId="5">#REF!</definedName>
    <definedName name="объем___2___0_1_1_1" localSheetId="4">#REF!</definedName>
    <definedName name="объем___2___0_1_1_1">#REF!</definedName>
    <definedName name="объем___2___0_3" localSheetId="5">#REF!</definedName>
    <definedName name="объем___2___0_3" localSheetId="4">#REF!</definedName>
    <definedName name="объем___2___0_3">#REF!</definedName>
    <definedName name="объем___2___0_3_1" localSheetId="5">#REF!</definedName>
    <definedName name="объем___2___0_3_1" localSheetId="4">#REF!</definedName>
    <definedName name="объем___2___0_3_1">#REF!</definedName>
    <definedName name="объем___2___0_5" localSheetId="5">#REF!</definedName>
    <definedName name="объем___2___0_5" localSheetId="4">#REF!</definedName>
    <definedName name="объем___2___0_5">#REF!</definedName>
    <definedName name="объем___2___0_5_1" localSheetId="5">#REF!</definedName>
    <definedName name="объем___2___0_5_1" localSheetId="4">#REF!</definedName>
    <definedName name="объем___2___0_5_1">#REF!</definedName>
    <definedName name="объем___2___1" localSheetId="5">#REF!</definedName>
    <definedName name="объем___2___1" localSheetId="4">#REF!</definedName>
    <definedName name="объем___2___1">#REF!</definedName>
    <definedName name="объем___2___1_1" localSheetId="5">#REF!</definedName>
    <definedName name="объем___2___1_1" localSheetId="4">#REF!</definedName>
    <definedName name="объем___2___1_1">#REF!</definedName>
    <definedName name="объем___2___10" localSheetId="5">#REF!</definedName>
    <definedName name="объем___2___10" localSheetId="4">#REF!</definedName>
    <definedName name="объем___2___10">#REF!</definedName>
    <definedName name="объем___2___10_1" localSheetId="5">#REF!</definedName>
    <definedName name="объем___2___10_1" localSheetId="4">#REF!</definedName>
    <definedName name="объем___2___10_1">#REF!</definedName>
    <definedName name="объем___2___12" localSheetId="5">#REF!</definedName>
    <definedName name="объем___2___12" localSheetId="4">#REF!</definedName>
    <definedName name="объем___2___12">#REF!</definedName>
    <definedName name="объем___2___2" localSheetId="5">#REF!</definedName>
    <definedName name="объем___2___2" localSheetId="4">#REF!</definedName>
    <definedName name="объем___2___2">#REF!</definedName>
    <definedName name="объем___2___2_1" localSheetId="5">#REF!</definedName>
    <definedName name="объем___2___2_1" localSheetId="4">#REF!</definedName>
    <definedName name="объем___2___2_1">#REF!</definedName>
    <definedName name="объем___2___3" localSheetId="5">#REF!</definedName>
    <definedName name="объем___2___3" localSheetId="4">#REF!</definedName>
    <definedName name="объем___2___3">#REF!</definedName>
    <definedName name="объем___2___4" localSheetId="5">#REF!</definedName>
    <definedName name="объем___2___4" localSheetId="4">#REF!</definedName>
    <definedName name="объем___2___4">#REF!</definedName>
    <definedName name="объем___2___4___0" localSheetId="5">#REF!</definedName>
    <definedName name="объем___2___4___0" localSheetId="4">#REF!</definedName>
    <definedName name="объем___2___4___0">#REF!</definedName>
    <definedName name="объем___2___4___0_1" localSheetId="5">#REF!</definedName>
    <definedName name="объем___2___4___0_1" localSheetId="4">#REF!</definedName>
    <definedName name="объем___2___4___0_1">#REF!</definedName>
    <definedName name="объем___2___4___5" localSheetId="5">#REF!</definedName>
    <definedName name="объем___2___4___5" localSheetId="4">#REF!</definedName>
    <definedName name="объем___2___4___5">#REF!</definedName>
    <definedName name="объем___2___4___5_1" localSheetId="5">#REF!</definedName>
    <definedName name="объем___2___4___5_1" localSheetId="4">#REF!</definedName>
    <definedName name="объем___2___4___5_1">#REF!</definedName>
    <definedName name="объем___2___4_1" localSheetId="5">#REF!</definedName>
    <definedName name="объем___2___4_1" localSheetId="4">#REF!</definedName>
    <definedName name="объем___2___4_1">#REF!</definedName>
    <definedName name="объем___2___4_1_1" localSheetId="5">#REF!</definedName>
    <definedName name="объем___2___4_1_1" localSheetId="4">#REF!</definedName>
    <definedName name="объем___2___4_1_1">#REF!</definedName>
    <definedName name="объем___2___4_1_1_1" localSheetId="5">#REF!</definedName>
    <definedName name="объем___2___4_1_1_1" localSheetId="4">#REF!</definedName>
    <definedName name="объем___2___4_1_1_1">#REF!</definedName>
    <definedName name="объем___2___4_3" localSheetId="5">#REF!</definedName>
    <definedName name="объем___2___4_3" localSheetId="4">#REF!</definedName>
    <definedName name="объем___2___4_3">#REF!</definedName>
    <definedName name="объем___2___4_3_1" localSheetId="5">#REF!</definedName>
    <definedName name="объем___2___4_3_1" localSheetId="4">#REF!</definedName>
    <definedName name="объем___2___4_3_1">#REF!</definedName>
    <definedName name="объем___2___4_5" localSheetId="5">#REF!</definedName>
    <definedName name="объем___2___4_5" localSheetId="4">#REF!</definedName>
    <definedName name="объем___2___4_5">#REF!</definedName>
    <definedName name="объем___2___4_5_1" localSheetId="5">#REF!</definedName>
    <definedName name="объем___2___4_5_1" localSheetId="4">#REF!</definedName>
    <definedName name="объем___2___4_5_1">#REF!</definedName>
    <definedName name="объем___2___5" localSheetId="5">#REF!</definedName>
    <definedName name="объем___2___5" localSheetId="4">#REF!</definedName>
    <definedName name="объем___2___5">#REF!</definedName>
    <definedName name="объем___2___5_1" localSheetId="5">#REF!</definedName>
    <definedName name="объем___2___5_1" localSheetId="4">#REF!</definedName>
    <definedName name="объем___2___5_1">#REF!</definedName>
    <definedName name="объем___2___6" localSheetId="5">#REF!</definedName>
    <definedName name="объем___2___6" localSheetId="4">#REF!</definedName>
    <definedName name="объем___2___6">#REF!</definedName>
    <definedName name="объем___2___6_1" localSheetId="5">#REF!</definedName>
    <definedName name="объем___2___6_1" localSheetId="4">#REF!</definedName>
    <definedName name="объем___2___6_1">#REF!</definedName>
    <definedName name="объем___2___8" localSheetId="5">#REF!</definedName>
    <definedName name="объем___2___8" localSheetId="4">#REF!</definedName>
    <definedName name="объем___2___8">#REF!</definedName>
    <definedName name="объем___2___8_1" localSheetId="5">#REF!</definedName>
    <definedName name="объем___2___8_1" localSheetId="4">#REF!</definedName>
    <definedName name="объем___2___8_1">#REF!</definedName>
    <definedName name="объем___2_1" localSheetId="5">#REF!</definedName>
    <definedName name="объем___2_1" localSheetId="4">#REF!</definedName>
    <definedName name="объем___2_1">#REF!</definedName>
    <definedName name="объем___2_1_1" localSheetId="5">#REF!</definedName>
    <definedName name="объем___2_1_1" localSheetId="4">#REF!</definedName>
    <definedName name="объем___2_1_1">#REF!</definedName>
    <definedName name="объем___2_1_1_1" localSheetId="5">#REF!</definedName>
    <definedName name="объем___2_1_1_1" localSheetId="4">#REF!</definedName>
    <definedName name="объем___2_1_1_1">#REF!</definedName>
    <definedName name="объем___2_3" localSheetId="5">#REF!</definedName>
    <definedName name="объем___2_3" localSheetId="4">#REF!</definedName>
    <definedName name="объем___2_3">#REF!</definedName>
    <definedName name="объем___2_3_1" localSheetId="5">#REF!</definedName>
    <definedName name="объем___2_3_1" localSheetId="4">#REF!</definedName>
    <definedName name="объем___2_3_1">#REF!</definedName>
    <definedName name="объем___2_5" localSheetId="5">#REF!</definedName>
    <definedName name="объем___2_5" localSheetId="4">#REF!</definedName>
    <definedName name="объем___2_5">#REF!</definedName>
    <definedName name="объем___2_5_1" localSheetId="5">#REF!</definedName>
    <definedName name="объем___2_5_1" localSheetId="4">#REF!</definedName>
    <definedName name="объем___2_5_1">#REF!</definedName>
    <definedName name="объем___3" localSheetId="5">#REF!</definedName>
    <definedName name="объем___3" localSheetId="4">#REF!</definedName>
    <definedName name="объем___3">#REF!</definedName>
    <definedName name="объем___3___0" localSheetId="5">#REF!</definedName>
    <definedName name="объем___3___0" localSheetId="4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5">#REF!</definedName>
    <definedName name="объем___3___0___5" localSheetId="4">#REF!</definedName>
    <definedName name="объем___3___0___5">#REF!</definedName>
    <definedName name="объем___3___0___5_1" localSheetId="5">#REF!</definedName>
    <definedName name="объем___3___0___5_1" localSheetId="4">#REF!</definedName>
    <definedName name="объем___3___0___5_1">#REF!</definedName>
    <definedName name="объем___3___0_1" localSheetId="5">#REF!</definedName>
    <definedName name="объем___3___0_1" localSheetId="4">#REF!</definedName>
    <definedName name="объем___3___0_1">#REF!</definedName>
    <definedName name="объем___3___0_1_1">NA()</definedName>
    <definedName name="объем___3___0_3" localSheetId="5">#REF!</definedName>
    <definedName name="объем___3___0_3" localSheetId="4">#REF!</definedName>
    <definedName name="объем___3___0_3">#REF!</definedName>
    <definedName name="объем___3___0_3_1" localSheetId="5">#REF!</definedName>
    <definedName name="объем___3___0_3_1" localSheetId="4">#REF!</definedName>
    <definedName name="объем___3___0_3_1">#REF!</definedName>
    <definedName name="объем___3___0_5" localSheetId="5">#REF!</definedName>
    <definedName name="объем___3___0_5" localSheetId="4">#REF!</definedName>
    <definedName name="объем___3___0_5">#REF!</definedName>
    <definedName name="объем___3___0_5_1" localSheetId="5">#REF!</definedName>
    <definedName name="объем___3___0_5_1" localSheetId="4">#REF!</definedName>
    <definedName name="объем___3___0_5_1">#REF!</definedName>
    <definedName name="объем___3___10" localSheetId="5">#REF!</definedName>
    <definedName name="объем___3___10" localSheetId="4">#REF!</definedName>
    <definedName name="объем___3___10" localSheetId="2">#REF!</definedName>
    <definedName name="объем___3___10">#REF!</definedName>
    <definedName name="объем___3___2" localSheetId="5">#REF!</definedName>
    <definedName name="объем___3___2" localSheetId="4">#REF!</definedName>
    <definedName name="объем___3___2">#REF!</definedName>
    <definedName name="объем___3___2_1" localSheetId="5">#REF!</definedName>
    <definedName name="объем___3___2_1" localSheetId="4">#REF!</definedName>
    <definedName name="объем___3___2_1">#REF!</definedName>
    <definedName name="объем___3___3" localSheetId="5">#REF!</definedName>
    <definedName name="объем___3___3" localSheetId="4">#REF!</definedName>
    <definedName name="объем___3___3">#REF!</definedName>
    <definedName name="объем___3___3_1" localSheetId="5">#REF!</definedName>
    <definedName name="объем___3___3_1" localSheetId="4">#REF!</definedName>
    <definedName name="объем___3___3_1">#REF!</definedName>
    <definedName name="объем___3___4" localSheetId="5">#REF!</definedName>
    <definedName name="объем___3___4" localSheetId="4">#REF!</definedName>
    <definedName name="объем___3___4">#REF!</definedName>
    <definedName name="объем___3___5" localSheetId="5">#REF!</definedName>
    <definedName name="объем___3___5" localSheetId="4">#REF!</definedName>
    <definedName name="объем___3___5">#REF!</definedName>
    <definedName name="объем___3___5_1" localSheetId="5">#REF!</definedName>
    <definedName name="объем___3___5_1" localSheetId="4">#REF!</definedName>
    <definedName name="объем___3___5_1">#REF!</definedName>
    <definedName name="объем___3___6" localSheetId="5">#REF!</definedName>
    <definedName name="объем___3___6" localSheetId="4">#REF!</definedName>
    <definedName name="объем___3___6">#REF!</definedName>
    <definedName name="объем___3___8" localSheetId="5">#REF!</definedName>
    <definedName name="объем___3___8" localSheetId="4">#REF!</definedName>
    <definedName name="объем___3___8">#REF!</definedName>
    <definedName name="объем___3_1" localSheetId="5">#REF!</definedName>
    <definedName name="объем___3_1" localSheetId="4">#REF!</definedName>
    <definedName name="объем___3_1">#REF!</definedName>
    <definedName name="объем___3_1_1" localSheetId="5">#REF!</definedName>
    <definedName name="объем___3_1_1" localSheetId="4">#REF!</definedName>
    <definedName name="объем___3_1_1">#REF!</definedName>
    <definedName name="объем___3_1_1_1" localSheetId="5">#REF!</definedName>
    <definedName name="объем___3_1_1_1" localSheetId="4">#REF!</definedName>
    <definedName name="объем___3_1_1_1">#REF!</definedName>
    <definedName name="объем___3_3">NA()</definedName>
    <definedName name="объем___3_5" localSheetId="5">#REF!</definedName>
    <definedName name="объем___3_5" localSheetId="4">#REF!</definedName>
    <definedName name="объем___3_5">#REF!</definedName>
    <definedName name="объем___3_5_1" localSheetId="5">#REF!</definedName>
    <definedName name="объем___3_5_1" localSheetId="4">#REF!</definedName>
    <definedName name="объем___3_5_1">#REF!</definedName>
    <definedName name="объем___4" localSheetId="5">#REF!</definedName>
    <definedName name="объем___4" localSheetId="4">#REF!</definedName>
    <definedName name="объем___4">#REF!</definedName>
    <definedName name="объем___4___0">NA()</definedName>
    <definedName name="объем___4___0___0" localSheetId="5">#REF!</definedName>
    <definedName name="объем___4___0___0" localSheetId="4">#REF!</definedName>
    <definedName name="объем___4___0___0" localSheetId="2">#REF!</definedName>
    <definedName name="объем___4___0___0">#REF!</definedName>
    <definedName name="объем___4___0___0___0" localSheetId="5">#REF!</definedName>
    <definedName name="объем___4___0___0___0" localSheetId="4">#REF!</definedName>
    <definedName name="объем___4___0___0___0">#REF!</definedName>
    <definedName name="объем___4___0___0___0___0" localSheetId="5">#REF!</definedName>
    <definedName name="объем___4___0___0___0___0" localSheetId="4">#REF!</definedName>
    <definedName name="объем___4___0___0___0___0">#REF!</definedName>
    <definedName name="объем___4___0___0___0___0_1" localSheetId="5">#REF!</definedName>
    <definedName name="объем___4___0___0___0___0_1" localSheetId="4">#REF!</definedName>
    <definedName name="объем___4___0___0___0___0_1">#REF!</definedName>
    <definedName name="объем___4___0___0___0_1" localSheetId="5">#REF!</definedName>
    <definedName name="объем___4___0___0___0_1" localSheetId="4">#REF!</definedName>
    <definedName name="объем___4___0___0___0_1">#REF!</definedName>
    <definedName name="объем___4___0___0___1" localSheetId="5">#REF!</definedName>
    <definedName name="объем___4___0___0___1" localSheetId="4">#REF!</definedName>
    <definedName name="объем___4___0___0___1">#REF!</definedName>
    <definedName name="объем___4___0___0___1_1" localSheetId="5">#REF!</definedName>
    <definedName name="объем___4___0___0___1_1" localSheetId="4">#REF!</definedName>
    <definedName name="объем___4___0___0___1_1">#REF!</definedName>
    <definedName name="объем___4___0___0___5" localSheetId="5">#REF!</definedName>
    <definedName name="объем___4___0___0___5" localSheetId="4">#REF!</definedName>
    <definedName name="объем___4___0___0___5">#REF!</definedName>
    <definedName name="объем___4___0___0___5_1" localSheetId="5">#REF!</definedName>
    <definedName name="объем___4___0___0___5_1" localSheetId="4">#REF!</definedName>
    <definedName name="объем___4___0___0___5_1">#REF!</definedName>
    <definedName name="объем___4___0___0_1" localSheetId="5">#REF!</definedName>
    <definedName name="объем___4___0___0_1" localSheetId="4">#REF!</definedName>
    <definedName name="объем___4___0___0_1">#REF!</definedName>
    <definedName name="объем___4___0___0_1_1" localSheetId="5">#REF!</definedName>
    <definedName name="объем___4___0___0_1_1" localSheetId="4">#REF!</definedName>
    <definedName name="объем___4___0___0_1_1">#REF!</definedName>
    <definedName name="объем___4___0___0_1_1_1" localSheetId="5">#REF!</definedName>
    <definedName name="объем___4___0___0_1_1_1" localSheetId="4">#REF!</definedName>
    <definedName name="объем___4___0___0_1_1_1">#REF!</definedName>
    <definedName name="объем___4___0___0_5" localSheetId="5">#REF!</definedName>
    <definedName name="объем___4___0___0_5" localSheetId="4">#REF!</definedName>
    <definedName name="объем___4___0___0_5">#REF!</definedName>
    <definedName name="объем___4___0___0_5_1" localSheetId="5">#REF!</definedName>
    <definedName name="объем___4___0___0_5_1" localSheetId="4">#REF!</definedName>
    <definedName name="объем___4___0___0_5_1">#REF!</definedName>
    <definedName name="объем___4___0___1" localSheetId="5">#REF!</definedName>
    <definedName name="объем___4___0___1" localSheetId="4">#REF!</definedName>
    <definedName name="объем___4___0___1">#REF!</definedName>
    <definedName name="объем___4___0___1_1" localSheetId="5">#REF!</definedName>
    <definedName name="объем___4___0___1_1" localSheetId="4">#REF!</definedName>
    <definedName name="объем___4___0___1_1">#REF!</definedName>
    <definedName name="объем___4___0___5">NA()</definedName>
    <definedName name="объем___4___0_1" localSheetId="5">#REF!</definedName>
    <definedName name="объем___4___0_1" localSheetId="4">#REF!</definedName>
    <definedName name="объем___4___0_1">#REF!</definedName>
    <definedName name="объем___4___0_1_1" localSheetId="5">#REF!</definedName>
    <definedName name="объем___4___0_1_1" localSheetId="4">#REF!</definedName>
    <definedName name="объем___4___0_1_1">#REF!</definedName>
    <definedName name="объем___4___0_1_1_1" localSheetId="5">#REF!</definedName>
    <definedName name="объем___4___0_1_1_1" localSheetId="4">#REF!</definedName>
    <definedName name="объем___4___0_1_1_1">#REF!</definedName>
    <definedName name="объем___4___0_3" localSheetId="5">#REF!</definedName>
    <definedName name="объем___4___0_3" localSheetId="4">#REF!</definedName>
    <definedName name="объем___4___0_3">#REF!</definedName>
    <definedName name="объем___4___0_3_1" localSheetId="5">#REF!</definedName>
    <definedName name="объем___4___0_3_1" localSheetId="4">#REF!</definedName>
    <definedName name="объем___4___0_3_1">#REF!</definedName>
    <definedName name="объем___4___0_5">NA()</definedName>
    <definedName name="объем___4___1" localSheetId="5">#REF!</definedName>
    <definedName name="объем___4___1" localSheetId="4">#REF!</definedName>
    <definedName name="объем___4___1">#REF!</definedName>
    <definedName name="объем___4___1_1" localSheetId="5">#REF!</definedName>
    <definedName name="объем___4___1_1" localSheetId="4">#REF!</definedName>
    <definedName name="объем___4___1_1">#REF!</definedName>
    <definedName name="объем___4___10" localSheetId="5">#REF!</definedName>
    <definedName name="объем___4___10" localSheetId="4">#REF!</definedName>
    <definedName name="объем___4___10">#REF!</definedName>
    <definedName name="объем___4___10_1" localSheetId="5">#REF!</definedName>
    <definedName name="объем___4___10_1" localSheetId="4">#REF!</definedName>
    <definedName name="объем___4___10_1">#REF!</definedName>
    <definedName name="объем___4___12" localSheetId="5">#REF!</definedName>
    <definedName name="объем___4___12" localSheetId="4">#REF!</definedName>
    <definedName name="объем___4___12">#REF!</definedName>
    <definedName name="объем___4___2" localSheetId="5">#REF!</definedName>
    <definedName name="объем___4___2" localSheetId="4">#REF!</definedName>
    <definedName name="объем___4___2">#REF!</definedName>
    <definedName name="объем___4___2_1" localSheetId="5">#REF!</definedName>
    <definedName name="объем___4___2_1" localSheetId="4">#REF!</definedName>
    <definedName name="объем___4___2_1">#REF!</definedName>
    <definedName name="объем___4___3" localSheetId="5">#REF!</definedName>
    <definedName name="объем___4___3" localSheetId="4">#REF!</definedName>
    <definedName name="объем___4___3">#REF!</definedName>
    <definedName name="объем___4___3_1" localSheetId="5">#REF!</definedName>
    <definedName name="объем___4___3_1" localSheetId="4">#REF!</definedName>
    <definedName name="объем___4___3_1">#REF!</definedName>
    <definedName name="объем___4___4" localSheetId="5">#REF!</definedName>
    <definedName name="объем___4___4" localSheetId="4">#REF!</definedName>
    <definedName name="объем___4___4">#REF!</definedName>
    <definedName name="объем___4___4_1" localSheetId="5">#REF!</definedName>
    <definedName name="объем___4___4_1" localSheetId="4">#REF!</definedName>
    <definedName name="объем___4___4_1">#REF!</definedName>
    <definedName name="объем___4___5" localSheetId="5">#REF!</definedName>
    <definedName name="объем___4___5" localSheetId="4">#REF!</definedName>
    <definedName name="объем___4___5">#REF!</definedName>
    <definedName name="объем___4___5_1" localSheetId="5">#REF!</definedName>
    <definedName name="объем___4___5_1" localSheetId="4">#REF!</definedName>
    <definedName name="объем___4___5_1">#REF!</definedName>
    <definedName name="объем___4___6" localSheetId="5">#REF!</definedName>
    <definedName name="объем___4___6" localSheetId="4">#REF!</definedName>
    <definedName name="объем___4___6">#REF!</definedName>
    <definedName name="объем___4___6_1" localSheetId="5">#REF!</definedName>
    <definedName name="объем___4___6_1" localSheetId="4">#REF!</definedName>
    <definedName name="объем___4___6_1">#REF!</definedName>
    <definedName name="объем___4___8" localSheetId="5">#REF!</definedName>
    <definedName name="объем___4___8" localSheetId="4">#REF!</definedName>
    <definedName name="объем___4___8">#REF!</definedName>
    <definedName name="объем___4___8_1" localSheetId="5">#REF!</definedName>
    <definedName name="объем___4___8_1" localSheetId="4">#REF!</definedName>
    <definedName name="объем___4___8_1">#REF!</definedName>
    <definedName name="объем___4_1" localSheetId="5">#REF!</definedName>
    <definedName name="объем___4_1" localSheetId="4">#REF!</definedName>
    <definedName name="объем___4_1">#REF!</definedName>
    <definedName name="объем___4_1_1" localSheetId="5">#REF!</definedName>
    <definedName name="объем___4_1_1" localSheetId="4">#REF!</definedName>
    <definedName name="объем___4_1_1">#REF!</definedName>
    <definedName name="объем___4_1_1_1" localSheetId="5">#REF!</definedName>
    <definedName name="объем___4_1_1_1" localSheetId="4">#REF!</definedName>
    <definedName name="объем___4_1_1_1">#REF!</definedName>
    <definedName name="объем___4_3" localSheetId="5">#REF!</definedName>
    <definedName name="объем___4_3" localSheetId="4">#REF!</definedName>
    <definedName name="объем___4_3">#REF!</definedName>
    <definedName name="объем___4_3_1" localSheetId="5">#REF!</definedName>
    <definedName name="объем___4_3_1" localSheetId="4">#REF!</definedName>
    <definedName name="объем___4_3_1">#REF!</definedName>
    <definedName name="объем___4_5" localSheetId="5">#REF!</definedName>
    <definedName name="объем___4_5" localSheetId="4">#REF!</definedName>
    <definedName name="объем___4_5">#REF!</definedName>
    <definedName name="объем___4_5_1" localSheetId="5">#REF!</definedName>
    <definedName name="объем___4_5_1" localSheetId="4">#REF!</definedName>
    <definedName name="объем___4_5_1">#REF!</definedName>
    <definedName name="объем___5">NA()</definedName>
    <definedName name="объем___5___0" localSheetId="5">#REF!</definedName>
    <definedName name="объем___5___0" localSheetId="4">#REF!</definedName>
    <definedName name="объем___5___0" localSheetId="2">#REF!</definedName>
    <definedName name="объем___5___0">#REF!</definedName>
    <definedName name="объем___5___0___0" localSheetId="5">#REF!</definedName>
    <definedName name="объем___5___0___0" localSheetId="4">#REF!</definedName>
    <definedName name="объем___5___0___0">#REF!</definedName>
    <definedName name="объем___5___0___0___0" localSheetId="5">#REF!</definedName>
    <definedName name="объем___5___0___0___0" localSheetId="4">#REF!</definedName>
    <definedName name="объем___5___0___0___0">#REF!</definedName>
    <definedName name="объем___5___0___0___0___0" localSheetId="5">#REF!</definedName>
    <definedName name="объем___5___0___0___0___0" localSheetId="4">#REF!</definedName>
    <definedName name="объем___5___0___0___0___0">#REF!</definedName>
    <definedName name="объем___5___0___0___0___0_1" localSheetId="5">#REF!</definedName>
    <definedName name="объем___5___0___0___0___0_1" localSheetId="4">#REF!</definedName>
    <definedName name="объем___5___0___0___0___0_1">#REF!</definedName>
    <definedName name="объем___5___0___0___0_1" localSheetId="5">#REF!</definedName>
    <definedName name="объем___5___0___0___0_1" localSheetId="4">#REF!</definedName>
    <definedName name="объем___5___0___0___0_1">#REF!</definedName>
    <definedName name="объем___5___0___0_1" localSheetId="5">#REF!</definedName>
    <definedName name="объем___5___0___0_1" localSheetId="4">#REF!</definedName>
    <definedName name="объем___5___0___0_1">#REF!</definedName>
    <definedName name="объем___5___0___1" localSheetId="5">#REF!</definedName>
    <definedName name="объем___5___0___1" localSheetId="4">#REF!</definedName>
    <definedName name="объем___5___0___1">#REF!</definedName>
    <definedName name="объем___5___0___1_1" localSheetId="5">#REF!</definedName>
    <definedName name="объем___5___0___1_1" localSheetId="4">#REF!</definedName>
    <definedName name="объем___5___0___1_1">#REF!</definedName>
    <definedName name="объем___5___0___5" localSheetId="5">#REF!</definedName>
    <definedName name="объем___5___0___5" localSheetId="4">#REF!</definedName>
    <definedName name="объем___5___0___5">#REF!</definedName>
    <definedName name="объем___5___0___5_1" localSheetId="5">#REF!</definedName>
    <definedName name="объем___5___0___5_1" localSheetId="4">#REF!</definedName>
    <definedName name="объем___5___0___5_1">#REF!</definedName>
    <definedName name="объем___5___0_1" localSheetId="5">#REF!</definedName>
    <definedName name="объем___5___0_1" localSheetId="4">#REF!</definedName>
    <definedName name="объем___5___0_1">#REF!</definedName>
    <definedName name="объем___5___0_1_1" localSheetId="5">#REF!</definedName>
    <definedName name="объем___5___0_1_1" localSheetId="4">#REF!</definedName>
    <definedName name="объем___5___0_1_1">#REF!</definedName>
    <definedName name="объем___5___0_1_1_1" localSheetId="5">#REF!</definedName>
    <definedName name="объем___5___0_1_1_1" localSheetId="4">#REF!</definedName>
    <definedName name="объем___5___0_1_1_1">#REF!</definedName>
    <definedName name="объем___5___0_3" localSheetId="5">#REF!</definedName>
    <definedName name="объем___5___0_3" localSheetId="4">#REF!</definedName>
    <definedName name="объем___5___0_3">#REF!</definedName>
    <definedName name="объем___5___0_3_1" localSheetId="5">#REF!</definedName>
    <definedName name="объем___5___0_3_1" localSheetId="4">#REF!</definedName>
    <definedName name="объем___5___0_3_1">#REF!</definedName>
    <definedName name="объем___5___0_5" localSheetId="5">#REF!</definedName>
    <definedName name="объем___5___0_5" localSheetId="4">#REF!</definedName>
    <definedName name="объем___5___0_5">#REF!</definedName>
    <definedName name="объем___5___0_5_1" localSheetId="5">#REF!</definedName>
    <definedName name="объем___5___0_5_1" localSheetId="4">#REF!</definedName>
    <definedName name="объем___5___0_5_1">#REF!</definedName>
    <definedName name="объем___5___1" localSheetId="5">#REF!</definedName>
    <definedName name="объем___5___1" localSheetId="4">#REF!</definedName>
    <definedName name="объем___5___1">#REF!</definedName>
    <definedName name="объем___5___1_1" localSheetId="5">#REF!</definedName>
    <definedName name="объем___5___1_1" localSheetId="4">#REF!</definedName>
    <definedName name="объем___5___1_1">#REF!</definedName>
    <definedName name="объем___5___3">NA()</definedName>
    <definedName name="объем___5___5">NA()</definedName>
    <definedName name="объем___5_1" localSheetId="5">#REF!</definedName>
    <definedName name="объем___5_1" localSheetId="4">#REF!</definedName>
    <definedName name="объем___5_1">#REF!</definedName>
    <definedName name="объем___5_1_1" localSheetId="5">#REF!</definedName>
    <definedName name="объем___5_1_1" localSheetId="4">#REF!</definedName>
    <definedName name="объем___5_1_1">#REF!</definedName>
    <definedName name="объем___5_1_1_1" localSheetId="5">#REF!</definedName>
    <definedName name="объем___5_1_1_1" localSheetId="4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5">#REF!</definedName>
    <definedName name="объем___6___0" localSheetId="4">#REF!</definedName>
    <definedName name="объем___6___0" localSheetId="2">#REF!</definedName>
    <definedName name="объем___6___0">#REF!</definedName>
    <definedName name="объем___6___0___0" localSheetId="5">#REF!</definedName>
    <definedName name="объем___6___0___0" localSheetId="4">#REF!</definedName>
    <definedName name="объем___6___0___0">#REF!</definedName>
    <definedName name="объем___6___0___0___0" localSheetId="5">#REF!</definedName>
    <definedName name="объем___6___0___0___0" localSheetId="4">#REF!</definedName>
    <definedName name="объем___6___0___0___0">#REF!</definedName>
    <definedName name="объем___6___0___0___0___0" localSheetId="5">#REF!</definedName>
    <definedName name="объем___6___0___0___0___0" localSheetId="4">#REF!</definedName>
    <definedName name="объем___6___0___0___0___0">#REF!</definedName>
    <definedName name="объем___6___0___0___0___0_1" localSheetId="5">#REF!</definedName>
    <definedName name="объем___6___0___0___0___0_1" localSheetId="4">#REF!</definedName>
    <definedName name="объем___6___0___0___0___0_1">#REF!</definedName>
    <definedName name="объем___6___0___0___0_1" localSheetId="5">#REF!</definedName>
    <definedName name="объем___6___0___0___0_1" localSheetId="4">#REF!</definedName>
    <definedName name="объем___6___0___0___0_1">#REF!</definedName>
    <definedName name="объем___6___0___0_1" localSheetId="5">#REF!</definedName>
    <definedName name="объем___6___0___0_1" localSheetId="4">#REF!</definedName>
    <definedName name="объем___6___0___0_1">#REF!</definedName>
    <definedName name="объем___6___0___1" localSheetId="5">#REF!</definedName>
    <definedName name="объем___6___0___1" localSheetId="4">#REF!</definedName>
    <definedName name="объем___6___0___1">#REF!</definedName>
    <definedName name="объем___6___0___1_1" localSheetId="5">#REF!</definedName>
    <definedName name="объем___6___0___1_1" localSheetId="4">#REF!</definedName>
    <definedName name="объем___6___0___1_1">#REF!</definedName>
    <definedName name="объем___6___0___5" localSheetId="5">#REF!</definedName>
    <definedName name="объем___6___0___5" localSheetId="4">#REF!</definedName>
    <definedName name="объем___6___0___5">#REF!</definedName>
    <definedName name="объем___6___0___5_1" localSheetId="5">#REF!</definedName>
    <definedName name="объем___6___0___5_1" localSheetId="4">#REF!</definedName>
    <definedName name="объем___6___0___5_1">#REF!</definedName>
    <definedName name="объем___6___0_1" localSheetId="5">#REF!</definedName>
    <definedName name="объем___6___0_1" localSheetId="4">#REF!</definedName>
    <definedName name="объем___6___0_1">#REF!</definedName>
    <definedName name="объем___6___0_1_1" localSheetId="5">#REF!</definedName>
    <definedName name="объем___6___0_1_1" localSheetId="4">#REF!</definedName>
    <definedName name="объем___6___0_1_1">#REF!</definedName>
    <definedName name="объем___6___0_1_1_1" localSheetId="5">#REF!</definedName>
    <definedName name="объем___6___0_1_1_1" localSheetId="4">#REF!</definedName>
    <definedName name="объем___6___0_1_1_1">#REF!</definedName>
    <definedName name="объем___6___0_3" localSheetId="5">#REF!</definedName>
    <definedName name="объем___6___0_3" localSheetId="4">#REF!</definedName>
    <definedName name="объем___6___0_3">#REF!</definedName>
    <definedName name="объем___6___0_3_1" localSheetId="5">#REF!</definedName>
    <definedName name="объем___6___0_3_1" localSheetId="4">#REF!</definedName>
    <definedName name="объем___6___0_3_1">#REF!</definedName>
    <definedName name="объем___6___0_5" localSheetId="5">#REF!</definedName>
    <definedName name="объем___6___0_5" localSheetId="4">#REF!</definedName>
    <definedName name="объем___6___0_5">#REF!</definedName>
    <definedName name="объем___6___0_5_1" localSheetId="5">#REF!</definedName>
    <definedName name="объем___6___0_5_1" localSheetId="4">#REF!</definedName>
    <definedName name="объем___6___0_5_1">#REF!</definedName>
    <definedName name="объем___6___1" localSheetId="5">#REF!</definedName>
    <definedName name="объем___6___1" localSheetId="4">#REF!</definedName>
    <definedName name="объем___6___1">#REF!</definedName>
    <definedName name="объем___6___10" localSheetId="5">#REF!</definedName>
    <definedName name="объем___6___10" localSheetId="4">#REF!</definedName>
    <definedName name="объем___6___10">#REF!</definedName>
    <definedName name="объем___6___10_1" localSheetId="5">#REF!</definedName>
    <definedName name="объем___6___10_1" localSheetId="4">#REF!</definedName>
    <definedName name="объем___6___10_1">#REF!</definedName>
    <definedName name="объем___6___12" localSheetId="5">#REF!</definedName>
    <definedName name="объем___6___12" localSheetId="4">#REF!</definedName>
    <definedName name="объем___6___12">#REF!</definedName>
    <definedName name="объем___6___2" localSheetId="5">#REF!</definedName>
    <definedName name="объем___6___2" localSheetId="4">#REF!</definedName>
    <definedName name="объем___6___2">#REF!</definedName>
    <definedName name="объем___6___2_1" localSheetId="5">#REF!</definedName>
    <definedName name="объем___6___2_1" localSheetId="4">#REF!</definedName>
    <definedName name="объем___6___2_1">#REF!</definedName>
    <definedName name="объем___6___4" localSheetId="5">#REF!</definedName>
    <definedName name="объем___6___4" localSheetId="4">#REF!</definedName>
    <definedName name="объем___6___4">#REF!</definedName>
    <definedName name="объем___6___4_1" localSheetId="5">#REF!</definedName>
    <definedName name="объем___6___4_1" localSheetId="4">#REF!</definedName>
    <definedName name="объем___6___4_1">#REF!</definedName>
    <definedName name="объем___6___5">NA()</definedName>
    <definedName name="объем___6___6" localSheetId="5">#REF!</definedName>
    <definedName name="объем___6___6" localSheetId="4">#REF!</definedName>
    <definedName name="объем___6___6" localSheetId="2">#REF!</definedName>
    <definedName name="объем___6___6">#REF!</definedName>
    <definedName name="объем___6___6_1" localSheetId="5">#REF!</definedName>
    <definedName name="объем___6___6_1" localSheetId="4">#REF!</definedName>
    <definedName name="объем___6___6_1">#REF!</definedName>
    <definedName name="объем___6___8" localSheetId="5">#REF!</definedName>
    <definedName name="объем___6___8" localSheetId="4">#REF!</definedName>
    <definedName name="объем___6___8">#REF!</definedName>
    <definedName name="объем___6___8_1" localSheetId="5">#REF!</definedName>
    <definedName name="объем___6___8_1" localSheetId="4">#REF!</definedName>
    <definedName name="объем___6___8_1">#REF!</definedName>
    <definedName name="объем___6_1" localSheetId="5">#REF!</definedName>
    <definedName name="объем___6_1" localSheetId="4">#REF!</definedName>
    <definedName name="объем___6_1">#REF!</definedName>
    <definedName name="объем___6_1_1" localSheetId="5">#REF!</definedName>
    <definedName name="объем___6_1_1" localSheetId="4">#REF!</definedName>
    <definedName name="объем___6_1_1">#REF!</definedName>
    <definedName name="объем___6_1_1_1" localSheetId="5">#REF!</definedName>
    <definedName name="объем___6_1_1_1" localSheetId="4">#REF!</definedName>
    <definedName name="объем___6_1_1_1">#REF!</definedName>
    <definedName name="объем___6_3" localSheetId="5">#REF!</definedName>
    <definedName name="объем___6_3" localSheetId="4">#REF!</definedName>
    <definedName name="объем___6_3">#REF!</definedName>
    <definedName name="объем___6_3_1" localSheetId="5">#REF!</definedName>
    <definedName name="объем___6_3_1" localSheetId="4">#REF!</definedName>
    <definedName name="объем___6_3_1">#REF!</definedName>
    <definedName name="объем___6_5">NA()</definedName>
    <definedName name="объем___7" localSheetId="5">#REF!</definedName>
    <definedName name="объем___7" localSheetId="4">#REF!</definedName>
    <definedName name="объем___7" localSheetId="2">#REF!</definedName>
    <definedName name="объем___7">#REF!</definedName>
    <definedName name="объем___7___0" localSheetId="5">#REF!</definedName>
    <definedName name="объем___7___0" localSheetId="4">#REF!</definedName>
    <definedName name="объем___7___0">#REF!</definedName>
    <definedName name="объем___7___10" localSheetId="5">#REF!</definedName>
    <definedName name="объем___7___10" localSheetId="4">#REF!</definedName>
    <definedName name="объем___7___10">#REF!</definedName>
    <definedName name="объем___7___2" localSheetId="5">#REF!</definedName>
    <definedName name="объем___7___2" localSheetId="4">#REF!</definedName>
    <definedName name="объем___7___2">#REF!</definedName>
    <definedName name="объем___7___4" localSheetId="5">#REF!</definedName>
    <definedName name="объем___7___4" localSheetId="4">#REF!</definedName>
    <definedName name="объем___7___4">#REF!</definedName>
    <definedName name="объем___7___6" localSheetId="5">#REF!</definedName>
    <definedName name="объем___7___6" localSheetId="4">#REF!</definedName>
    <definedName name="объем___7___6">#REF!</definedName>
    <definedName name="объем___7___8" localSheetId="5">#REF!</definedName>
    <definedName name="объем___7___8" localSheetId="4">#REF!</definedName>
    <definedName name="объем___7___8">#REF!</definedName>
    <definedName name="объем___7_1" localSheetId="5">#REF!</definedName>
    <definedName name="объем___7_1" localSheetId="4">#REF!</definedName>
    <definedName name="объем___7_1">#REF!</definedName>
    <definedName name="объем___8" localSheetId="5">#REF!</definedName>
    <definedName name="объем___8" localSheetId="4">#REF!</definedName>
    <definedName name="объем___8">#REF!</definedName>
    <definedName name="объем___8___0" localSheetId="5">#REF!</definedName>
    <definedName name="объем___8___0" localSheetId="4">#REF!</definedName>
    <definedName name="объем___8___0">#REF!</definedName>
    <definedName name="объем___8___0___0" localSheetId="5">#REF!</definedName>
    <definedName name="объем___8___0___0" localSheetId="4">#REF!</definedName>
    <definedName name="объем___8___0___0">#REF!</definedName>
    <definedName name="объем___8___0___0___0" localSheetId="5">#REF!</definedName>
    <definedName name="объем___8___0___0___0" localSheetId="4">#REF!</definedName>
    <definedName name="объем___8___0___0___0">#REF!</definedName>
    <definedName name="объем___8___0___0___0___0" localSheetId="5">#REF!</definedName>
    <definedName name="объем___8___0___0___0___0" localSheetId="4">#REF!</definedName>
    <definedName name="объем___8___0___0___0___0">#REF!</definedName>
    <definedName name="объем___8___0___0___0___0_1" localSheetId="5">#REF!</definedName>
    <definedName name="объем___8___0___0___0___0_1" localSheetId="4">#REF!</definedName>
    <definedName name="объем___8___0___0___0___0_1">#REF!</definedName>
    <definedName name="объем___8___0___0___0_1" localSheetId="5">#REF!</definedName>
    <definedName name="объем___8___0___0___0_1" localSheetId="4">#REF!</definedName>
    <definedName name="объем___8___0___0___0_1">#REF!</definedName>
    <definedName name="объем___8___0___0_1" localSheetId="5">#REF!</definedName>
    <definedName name="объем___8___0___0_1" localSheetId="4">#REF!</definedName>
    <definedName name="объем___8___0___0_1">#REF!</definedName>
    <definedName name="объем___8___0___1" localSheetId="5">#REF!</definedName>
    <definedName name="объем___8___0___1" localSheetId="4">#REF!</definedName>
    <definedName name="объем___8___0___1">#REF!</definedName>
    <definedName name="объем___8___0___1_1" localSheetId="5">#REF!</definedName>
    <definedName name="объем___8___0___1_1" localSheetId="4">#REF!</definedName>
    <definedName name="объем___8___0___1_1">#REF!</definedName>
    <definedName name="объем___8___0___5" localSheetId="5">#REF!</definedName>
    <definedName name="объем___8___0___5" localSheetId="4">#REF!</definedName>
    <definedName name="объем___8___0___5">#REF!</definedName>
    <definedName name="объем___8___0___5_1" localSheetId="5">#REF!</definedName>
    <definedName name="объем___8___0___5_1" localSheetId="4">#REF!</definedName>
    <definedName name="объем___8___0___5_1">#REF!</definedName>
    <definedName name="объем___8___0_1" localSheetId="5">#REF!</definedName>
    <definedName name="объем___8___0_1" localSheetId="4">#REF!</definedName>
    <definedName name="объем___8___0_1">#REF!</definedName>
    <definedName name="объем___8___0_1_1" localSheetId="5">#REF!</definedName>
    <definedName name="объем___8___0_1_1" localSheetId="4">#REF!</definedName>
    <definedName name="объем___8___0_1_1">#REF!</definedName>
    <definedName name="объем___8___0_1_1_1" localSheetId="5">#REF!</definedName>
    <definedName name="объем___8___0_1_1_1" localSheetId="4">#REF!</definedName>
    <definedName name="объем___8___0_1_1_1">#REF!</definedName>
    <definedName name="объем___8___0_3" localSheetId="5">#REF!</definedName>
    <definedName name="объем___8___0_3" localSheetId="4">#REF!</definedName>
    <definedName name="объем___8___0_3">#REF!</definedName>
    <definedName name="объем___8___0_3_1" localSheetId="5">#REF!</definedName>
    <definedName name="объем___8___0_3_1" localSheetId="4">#REF!</definedName>
    <definedName name="объем___8___0_3_1">#REF!</definedName>
    <definedName name="объем___8___0_5" localSheetId="5">#REF!</definedName>
    <definedName name="объем___8___0_5" localSheetId="4">#REF!</definedName>
    <definedName name="объем___8___0_5">#REF!</definedName>
    <definedName name="объем___8___0_5_1" localSheetId="5">#REF!</definedName>
    <definedName name="объем___8___0_5_1" localSheetId="4">#REF!</definedName>
    <definedName name="объем___8___0_5_1">#REF!</definedName>
    <definedName name="объем___8___1" localSheetId="5">#REF!</definedName>
    <definedName name="объем___8___1" localSheetId="4">#REF!</definedName>
    <definedName name="объем___8___1">#REF!</definedName>
    <definedName name="объем___8___10" localSheetId="5">#REF!</definedName>
    <definedName name="объем___8___10" localSheetId="4">#REF!</definedName>
    <definedName name="объем___8___10">#REF!</definedName>
    <definedName name="объем___8___10_1" localSheetId="5">#REF!</definedName>
    <definedName name="объем___8___10_1" localSheetId="4">#REF!</definedName>
    <definedName name="объем___8___10_1">#REF!</definedName>
    <definedName name="объем___8___12" localSheetId="5">#REF!</definedName>
    <definedName name="объем___8___12" localSheetId="4">#REF!</definedName>
    <definedName name="объем___8___12">#REF!</definedName>
    <definedName name="объем___8___2" localSheetId="5">#REF!</definedName>
    <definedName name="объем___8___2" localSheetId="4">#REF!</definedName>
    <definedName name="объем___8___2">#REF!</definedName>
    <definedName name="объем___8___2_1" localSheetId="5">#REF!</definedName>
    <definedName name="объем___8___2_1" localSheetId="4">#REF!</definedName>
    <definedName name="объем___8___2_1">#REF!</definedName>
    <definedName name="объем___8___4" localSheetId="5">#REF!</definedName>
    <definedName name="объем___8___4" localSheetId="4">#REF!</definedName>
    <definedName name="объем___8___4">#REF!</definedName>
    <definedName name="объем___8___4_1" localSheetId="5">#REF!</definedName>
    <definedName name="объем___8___4_1" localSheetId="4">#REF!</definedName>
    <definedName name="объем___8___4_1">#REF!</definedName>
    <definedName name="объем___8___5" localSheetId="5">#REF!</definedName>
    <definedName name="объем___8___5" localSheetId="4">#REF!</definedName>
    <definedName name="объем___8___5">#REF!</definedName>
    <definedName name="объем___8___5_1" localSheetId="5">#REF!</definedName>
    <definedName name="объем___8___5_1" localSheetId="4">#REF!</definedName>
    <definedName name="объем___8___5_1">#REF!</definedName>
    <definedName name="объем___8___6" localSheetId="5">#REF!</definedName>
    <definedName name="объем___8___6" localSheetId="4">#REF!</definedName>
    <definedName name="объем___8___6">#REF!</definedName>
    <definedName name="объем___8___6_1" localSheetId="5">#REF!</definedName>
    <definedName name="объем___8___6_1" localSheetId="4">#REF!</definedName>
    <definedName name="объем___8___6_1">#REF!</definedName>
    <definedName name="объем___8___8" localSheetId="5">#REF!</definedName>
    <definedName name="объем___8___8" localSheetId="4">#REF!</definedName>
    <definedName name="объем___8___8">#REF!</definedName>
    <definedName name="объем___8___8_1" localSheetId="5">#REF!</definedName>
    <definedName name="объем___8___8_1" localSheetId="4">#REF!</definedName>
    <definedName name="объем___8___8_1">#REF!</definedName>
    <definedName name="объем___8_1" localSheetId="5">#REF!</definedName>
    <definedName name="объем___8_1" localSheetId="4">#REF!</definedName>
    <definedName name="объем___8_1">#REF!</definedName>
    <definedName name="объем___8_1_1" localSheetId="5">#REF!</definedName>
    <definedName name="объем___8_1_1" localSheetId="4">#REF!</definedName>
    <definedName name="объем___8_1_1">#REF!</definedName>
    <definedName name="объем___8_1_1_1" localSheetId="5">#REF!</definedName>
    <definedName name="объем___8_1_1_1" localSheetId="4">#REF!</definedName>
    <definedName name="объем___8_1_1_1">#REF!</definedName>
    <definedName name="объем___8_3" localSheetId="5">#REF!</definedName>
    <definedName name="объем___8_3" localSheetId="4">#REF!</definedName>
    <definedName name="объем___8_3">#REF!</definedName>
    <definedName name="объем___8_3_1" localSheetId="5">#REF!</definedName>
    <definedName name="объем___8_3_1" localSheetId="4">#REF!</definedName>
    <definedName name="объем___8_3_1">#REF!</definedName>
    <definedName name="объем___8_5" localSheetId="5">#REF!</definedName>
    <definedName name="объем___8_5" localSheetId="4">#REF!</definedName>
    <definedName name="объем___8_5">#REF!</definedName>
    <definedName name="объем___8_5_1" localSheetId="5">#REF!</definedName>
    <definedName name="объем___8_5_1" localSheetId="4">#REF!</definedName>
    <definedName name="объем___8_5_1">#REF!</definedName>
    <definedName name="объем___9" localSheetId="5">#REF!</definedName>
    <definedName name="объем___9" localSheetId="4">#REF!</definedName>
    <definedName name="объем___9">#REF!</definedName>
    <definedName name="объем___9___0" localSheetId="5">#REF!</definedName>
    <definedName name="объем___9___0" localSheetId="4">#REF!</definedName>
    <definedName name="объем___9___0">#REF!</definedName>
    <definedName name="объем___9___0___0" localSheetId="5">#REF!</definedName>
    <definedName name="объем___9___0___0" localSheetId="4">#REF!</definedName>
    <definedName name="объем___9___0___0">#REF!</definedName>
    <definedName name="объем___9___0___0___0" localSheetId="5">#REF!</definedName>
    <definedName name="объем___9___0___0___0" localSheetId="4">#REF!</definedName>
    <definedName name="объем___9___0___0___0">#REF!</definedName>
    <definedName name="объем___9___0___0___0___0" localSheetId="5">#REF!</definedName>
    <definedName name="объем___9___0___0___0___0" localSheetId="4">#REF!</definedName>
    <definedName name="объем___9___0___0___0___0">#REF!</definedName>
    <definedName name="объем___9___0___0___0___0_1" localSheetId="5">#REF!</definedName>
    <definedName name="объем___9___0___0___0___0_1" localSheetId="4">#REF!</definedName>
    <definedName name="объем___9___0___0___0___0_1">#REF!</definedName>
    <definedName name="объем___9___0___0___0_1" localSheetId="5">#REF!</definedName>
    <definedName name="объем___9___0___0___0_1" localSheetId="4">#REF!</definedName>
    <definedName name="объем___9___0___0___0_1">#REF!</definedName>
    <definedName name="объем___9___0___0_1" localSheetId="5">#REF!</definedName>
    <definedName name="объем___9___0___0_1" localSheetId="4">#REF!</definedName>
    <definedName name="объем___9___0___0_1">#REF!</definedName>
    <definedName name="объем___9___0___5" localSheetId="5">#REF!</definedName>
    <definedName name="объем___9___0___5" localSheetId="4">#REF!</definedName>
    <definedName name="объем___9___0___5">#REF!</definedName>
    <definedName name="объем___9___0___5_1" localSheetId="5">#REF!</definedName>
    <definedName name="объем___9___0___5_1" localSheetId="4">#REF!</definedName>
    <definedName name="объем___9___0___5_1">#REF!</definedName>
    <definedName name="объем___9___0_1" localSheetId="5">#REF!</definedName>
    <definedName name="объем___9___0_1" localSheetId="4">#REF!</definedName>
    <definedName name="объем___9___0_1">#REF!</definedName>
    <definedName name="объем___9___0_5" localSheetId="5">#REF!</definedName>
    <definedName name="объем___9___0_5" localSheetId="4">#REF!</definedName>
    <definedName name="объем___9___0_5">#REF!</definedName>
    <definedName name="объем___9___0_5_1" localSheetId="5">#REF!</definedName>
    <definedName name="объем___9___0_5_1" localSheetId="4">#REF!</definedName>
    <definedName name="объем___9___0_5_1">#REF!</definedName>
    <definedName name="объем___9___10" localSheetId="5">#REF!</definedName>
    <definedName name="объем___9___10" localSheetId="4">#REF!</definedName>
    <definedName name="объем___9___10">#REF!</definedName>
    <definedName name="объем___9___2" localSheetId="5">#REF!</definedName>
    <definedName name="объем___9___2" localSheetId="4">#REF!</definedName>
    <definedName name="объем___9___2">#REF!</definedName>
    <definedName name="объем___9___4" localSheetId="5">#REF!</definedName>
    <definedName name="объем___9___4" localSheetId="4">#REF!</definedName>
    <definedName name="объем___9___4">#REF!</definedName>
    <definedName name="объем___9___5" localSheetId="5">#REF!</definedName>
    <definedName name="объем___9___5" localSheetId="4">#REF!</definedName>
    <definedName name="объем___9___5">#REF!</definedName>
    <definedName name="объем___9___5_1" localSheetId="5">#REF!</definedName>
    <definedName name="объем___9___5_1" localSheetId="4">#REF!</definedName>
    <definedName name="объем___9___5_1">#REF!</definedName>
    <definedName name="объем___9___6" localSheetId="5">#REF!</definedName>
    <definedName name="объем___9___6" localSheetId="4">#REF!</definedName>
    <definedName name="объем___9___6">#REF!</definedName>
    <definedName name="объем___9___8" localSheetId="5">#REF!</definedName>
    <definedName name="объем___9___8" localSheetId="4">#REF!</definedName>
    <definedName name="объем___9___8">#REF!</definedName>
    <definedName name="объем___9_1" localSheetId="5">#REF!</definedName>
    <definedName name="объем___9_1" localSheetId="4">#REF!</definedName>
    <definedName name="объем___9_1">#REF!</definedName>
    <definedName name="объем___9_1_1" localSheetId="5">#REF!</definedName>
    <definedName name="объем___9_1_1" localSheetId="4">#REF!</definedName>
    <definedName name="объем___9_1_1">#REF!</definedName>
    <definedName name="объем___9_1_1_1" localSheetId="5">#REF!</definedName>
    <definedName name="объем___9_1_1_1" localSheetId="4">#REF!</definedName>
    <definedName name="объем___9_1_1_1">#REF!</definedName>
    <definedName name="объем___9_3" localSheetId="5">#REF!</definedName>
    <definedName name="объем___9_3" localSheetId="4">#REF!</definedName>
    <definedName name="объем___9_3">#REF!</definedName>
    <definedName name="объем___9_3_1" localSheetId="5">#REF!</definedName>
    <definedName name="объем___9_3_1" localSheetId="4">#REF!</definedName>
    <definedName name="объем___9_3_1">#REF!</definedName>
    <definedName name="объем___9_5" localSheetId="5">#REF!</definedName>
    <definedName name="объем___9_5" localSheetId="4">#REF!</definedName>
    <definedName name="объем___9_5">#REF!</definedName>
    <definedName name="объем___9_5_1" localSheetId="5">#REF!</definedName>
    <definedName name="объем___9_5_1" localSheetId="4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5">#REF!</definedName>
    <definedName name="объем1" localSheetId="4">#REF!</definedName>
    <definedName name="объем1" localSheetId="2">#REF!</definedName>
    <definedName name="объем1">#REF!</definedName>
    <definedName name="ов" localSheetId="5">#REF!</definedName>
    <definedName name="ов" localSheetId="4">#REF!</definedName>
    <definedName name="ов">#REF!</definedName>
    <definedName name="овао" localSheetId="5">#REF!</definedName>
    <definedName name="овао" localSheetId="4">#REF!</definedName>
    <definedName name="овао">#REF!</definedName>
    <definedName name="овено" localSheetId="5">#REF!</definedName>
    <definedName name="овено" localSheetId="4">#REF!</definedName>
    <definedName name="овено">#REF!</definedName>
    <definedName name="овпв" localSheetId="5">#REF!</definedName>
    <definedName name="овпв" localSheetId="4">#REF!</definedName>
    <definedName name="овпв">#REF!</definedName>
    <definedName name="ог" hidden="1">{#N/A,#N/A,TRUE,"Смета на пасс. обор. №1"}</definedName>
    <definedName name="ог_1" hidden="1">{#N/A,#N/A,TRUE,"Смета на пасс. обор. №1"}</definedName>
    <definedName name="одлпд" localSheetId="5">#REF!</definedName>
    <definedName name="одлпд" localSheetId="4">#REF!</definedName>
    <definedName name="одлпд">#REF!</definedName>
    <definedName name="оев" localSheetId="5">#REF!</definedName>
    <definedName name="оев" localSheetId="4">#REF!</definedName>
    <definedName name="оев">#REF!</definedName>
    <definedName name="оек" localSheetId="5">#REF!</definedName>
    <definedName name="оек" localSheetId="4">#REF!</definedName>
    <definedName name="оек">#REF!</definedName>
    <definedName name="ок" localSheetId="5">#REF!</definedName>
    <definedName name="ок" localSheetId="4">#REF!</definedName>
    <definedName name="ок">#REF!</definedName>
    <definedName name="ок_1" localSheetId="5">#REF!</definedName>
    <definedName name="ок_1" localSheetId="4">#REF!</definedName>
    <definedName name="ок_1">#REF!</definedName>
    <definedName name="окн" localSheetId="5">#REF!</definedName>
    <definedName name="окн" localSheetId="4">#REF!</definedName>
    <definedName name="окн">#REF!</definedName>
    <definedName name="Окончательно" localSheetId="5">#REF!</definedName>
    <definedName name="Окончательно" localSheetId="4">#REF!</definedName>
    <definedName name="Окончательно">#REF!</definedName>
    <definedName name="олд" hidden="1">{#N/A,#N/A,TRUE,"Смета на пасс. обор. №1"}</definedName>
    <definedName name="олд_1" hidden="1">{#N/A,#N/A,TRUE,"Смета на пасс. обор. №1"}</definedName>
    <definedName name="олорлшгш" localSheetId="5">#REF!</definedName>
    <definedName name="олорлшгш" localSheetId="4">#REF!</definedName>
    <definedName name="олорлшгш">#REF!</definedName>
    <definedName name="олпрол" localSheetId="5">#REF!</definedName>
    <definedName name="олпрол" localSheetId="4">#REF!</definedName>
    <definedName name="олпрол" localSheetId="2">#REF!</definedName>
    <definedName name="олпрол">#REF!</definedName>
    <definedName name="олролрт" localSheetId="5">#REF!</definedName>
    <definedName name="олролрт" localSheetId="4">#REF!</definedName>
    <definedName name="олролрт">#REF!</definedName>
    <definedName name="олрщшошшлд" localSheetId="5">#REF!</definedName>
    <definedName name="олрщшошшлд" localSheetId="4">#REF!</definedName>
    <definedName name="олрщшошшлд">#REF!</definedName>
    <definedName name="олюдю" localSheetId="5">#REF!</definedName>
    <definedName name="олюдю" localSheetId="4">#REF!</definedName>
    <definedName name="олюдю">#REF!</definedName>
    <definedName name="ОЛЯ" localSheetId="5">#REF!</definedName>
    <definedName name="ОЛЯ" localSheetId="4">#REF!</definedName>
    <definedName name="ОЛЯ">#REF!</definedName>
    <definedName name="Омская_область" localSheetId="5">#REF!</definedName>
    <definedName name="Омская_область" localSheetId="4">#REF!</definedName>
    <definedName name="Омская_область">#REF!</definedName>
    <definedName name="Омская_область_1" localSheetId="5">#REF!</definedName>
    <definedName name="Омская_область_1" localSheetId="4">#REF!</definedName>
    <definedName name="Омская_область_1">#REF!</definedName>
    <definedName name="оо" localSheetId="5">#REF!</definedName>
    <definedName name="оо" localSheetId="4">#REF!</definedName>
    <definedName name="оо">#REF!</definedName>
    <definedName name="ооо" localSheetId="5">#REF!</definedName>
    <definedName name="ооо" localSheetId="4">#REF!</definedName>
    <definedName name="ооо">#REF!</definedName>
    <definedName name="ООО_НИИПРИИ___Севзапинжтехнология" localSheetId="5">#REF!</definedName>
    <definedName name="ООО_НИИПРИИ___Севзапинжтехнология" localSheetId="4">#REF!</definedName>
    <definedName name="ООО_НИИПРИИ___Севзапинжтехнология">#REF!</definedName>
    <definedName name="оооо" localSheetId="5">#REF!</definedName>
    <definedName name="оооо" localSheetId="4">#REF!</definedName>
    <definedName name="оооо">#REF!</definedName>
    <definedName name="оот" localSheetId="5">#REF!</definedName>
    <definedName name="оот" localSheetId="4">#REF!</definedName>
    <definedName name="оот">#REF!</definedName>
    <definedName name="опао" localSheetId="5">#REF!</definedName>
    <definedName name="опао" localSheetId="4">#REF!</definedName>
    <definedName name="опао">#REF!</definedName>
    <definedName name="Опер">[64]Орг!$C$50:$C$86</definedName>
    <definedName name="Описание_группы_строек" localSheetId="5">#REF!</definedName>
    <definedName name="Описание_группы_строек" localSheetId="4">#REF!</definedName>
    <definedName name="Описание_группы_строек">#REF!</definedName>
    <definedName name="Описание_локальной_сметы" localSheetId="5">#REF!</definedName>
    <definedName name="Описание_локальной_сметы" localSheetId="4">#REF!</definedName>
    <definedName name="Описание_локальной_сметы">#REF!</definedName>
    <definedName name="Описание_объекта" localSheetId="5">#REF!</definedName>
    <definedName name="Описание_объекта" localSheetId="4">#REF!</definedName>
    <definedName name="Описание_объекта">#REF!</definedName>
    <definedName name="Описание_объектной_сметы" localSheetId="5">#REF!</definedName>
    <definedName name="Описание_объектной_сметы" localSheetId="4">#REF!</definedName>
    <definedName name="Описание_объектной_сметы">#REF!</definedName>
    <definedName name="Описание_очереди" localSheetId="5">#REF!</definedName>
    <definedName name="Описание_очереди" localSheetId="4">#REF!</definedName>
    <definedName name="Описание_очереди">#REF!</definedName>
    <definedName name="Описание_пускового_комплекса" localSheetId="5">#REF!</definedName>
    <definedName name="Описание_пускового_комплекса" localSheetId="4">#REF!</definedName>
    <definedName name="Описание_пускового_комплекса">#REF!</definedName>
    <definedName name="Описание_сводного_сметного_расчета" localSheetId="5">#REF!</definedName>
    <definedName name="Описание_сводного_сметного_расчета" localSheetId="4">#REF!</definedName>
    <definedName name="Описание_сводного_сметного_расчета">#REF!</definedName>
    <definedName name="Описание_стройки" localSheetId="5">#REF!</definedName>
    <definedName name="Описание_стройки" localSheetId="4">#REF!</definedName>
    <definedName name="Описание_стройки">#REF!</definedName>
    <definedName name="Оренбургская_область" localSheetId="5">#REF!</definedName>
    <definedName name="Оренбургская_область" localSheetId="4">#REF!</definedName>
    <definedName name="Оренбургская_область">#REF!</definedName>
    <definedName name="Оренбургская_область_1" localSheetId="5">#REF!</definedName>
    <definedName name="Оренбургская_область_1" localSheetId="4">#REF!</definedName>
    <definedName name="Оренбургская_область_1">#REF!</definedName>
    <definedName name="Орловская_область" localSheetId="5">#REF!</definedName>
    <definedName name="Орловская_область" localSheetId="4">#REF!</definedName>
    <definedName name="Орловская_область">#REF!</definedName>
    <definedName name="орп" localSheetId="5">[65]Смета!#REF!</definedName>
    <definedName name="орп" localSheetId="4">[65]Смета!#REF!</definedName>
    <definedName name="орп" localSheetId="2" hidden="1">{#N/A,#N/A,TRUE,"Смета на пасс. обор. №1"}</definedName>
    <definedName name="орп">[65]Смета!#REF!</definedName>
    <definedName name="орп_1" hidden="1">{#N/A,#N/A,TRUE,"Смета на пасс. обор. №1"}</definedName>
    <definedName name="орьл" localSheetId="5">[4]топография!#REF!</definedName>
    <definedName name="орьл" localSheetId="4">[4]топография!#REF!</definedName>
    <definedName name="орьл">[4]топография!#REF!</definedName>
    <definedName name="Осн_Камер" localSheetId="5">#REF!</definedName>
    <definedName name="Осн_Камер" localSheetId="4">#REF!</definedName>
    <definedName name="Осн_Камер">#REF!</definedName>
    <definedName name="Основание" localSheetId="5">#REF!</definedName>
    <definedName name="Основание" localSheetId="4">#REF!</definedName>
    <definedName name="Основание">#REF!</definedName>
    <definedName name="от" hidden="1">{#N/A,#N/A,TRUE,"Смета на пасс. обор. №1"}</definedName>
    <definedName name="от_1" hidden="1">{#N/A,#N/A,TRUE,"Смета на пасс. обор. №1"}</definedName>
    <definedName name="Отч_пож">[29]Коэфф!$B$6</definedName>
    <definedName name="Отчет" localSheetId="5">#REF!</definedName>
    <definedName name="Отчет" localSheetId="4">#REF!</definedName>
    <definedName name="Отчет">#REF!</definedName>
    <definedName name="Отчетный_период__учет_выполненных_работ" localSheetId="5">#REF!</definedName>
    <definedName name="Отчетный_период__учет_выполненных_работ" localSheetId="4">#REF!</definedName>
    <definedName name="Отчетный_период__учет_выполненных_работ">#REF!</definedName>
    <definedName name="оьт" localSheetId="5">#REF!</definedName>
    <definedName name="оьт" localSheetId="4">#REF!</definedName>
    <definedName name="оьт">#REF!</definedName>
    <definedName name="оьыватв" localSheetId="5">#REF!</definedName>
    <definedName name="оьыватв" localSheetId="4">#REF!</definedName>
    <definedName name="оьыватв">#REF!</definedName>
    <definedName name="оюю" localSheetId="5">#REF!</definedName>
    <definedName name="оюю" localSheetId="4">#REF!</definedName>
    <definedName name="оюю">#REF!</definedName>
    <definedName name="п" localSheetId="5">#REF!</definedName>
    <definedName name="п" localSheetId="4">#REF!</definedName>
    <definedName name="п">#REF!</definedName>
    <definedName name="п_1" localSheetId="5">#REF!</definedName>
    <definedName name="п_1" localSheetId="4">#REF!</definedName>
    <definedName name="п_1">#REF!</definedName>
    <definedName name="п1111111" localSheetId="5">#REF!</definedName>
    <definedName name="п1111111" localSheetId="4">#REF!</definedName>
    <definedName name="п1111111">#REF!</definedName>
    <definedName name="п45" localSheetId="5">#REF!</definedName>
    <definedName name="п45" localSheetId="4">#REF!</definedName>
    <definedName name="п45">#REF!</definedName>
    <definedName name="ПА3" localSheetId="5">#REF!</definedName>
    <definedName name="ПА3" localSheetId="4">#REF!</definedName>
    <definedName name="ПА3">#REF!</definedName>
    <definedName name="ПА4" localSheetId="5">#REF!</definedName>
    <definedName name="ПА4" localSheetId="4">#REF!</definedName>
    <definedName name="ПА4">#REF!</definedName>
    <definedName name="паирав" localSheetId="5">#REF!</definedName>
    <definedName name="паирав" localSheetId="4">#REF!</definedName>
    <definedName name="паирав">#REF!</definedName>
    <definedName name="пао" localSheetId="5">#REF!</definedName>
    <definedName name="пао" localSheetId="4">#REF!</definedName>
    <definedName name="пао">#REF!</definedName>
    <definedName name="пап" localSheetId="5">#REF!</definedName>
    <definedName name="пап" localSheetId="4">#REF!</definedName>
    <definedName name="пап">#REF!</definedName>
    <definedName name="паша" localSheetId="5">#REF!</definedName>
    <definedName name="паша" localSheetId="4">#REF!</definedName>
    <definedName name="паша">#REF!</definedName>
    <definedName name="ПБ" localSheetId="5">#REF!</definedName>
    <definedName name="ПБ" localSheetId="4">#REF!</definedName>
    <definedName name="ПБ">#REF!</definedName>
    <definedName name="пвар" localSheetId="5">#REF!</definedName>
    <definedName name="пвар" localSheetId="4">#REF!</definedName>
    <definedName name="пвар">#REF!</definedName>
    <definedName name="пвопв" localSheetId="5">#REF!</definedName>
    <definedName name="пвопв" localSheetId="4">#REF!</definedName>
    <definedName name="пвопв">#REF!</definedName>
    <definedName name="пвр" localSheetId="5">#REF!</definedName>
    <definedName name="пвр" localSheetId="4">#REF!</definedName>
    <definedName name="пвр">#REF!</definedName>
    <definedName name="пврл" localSheetId="5">#REF!</definedName>
    <definedName name="пврл" localSheetId="4">#REF!</definedName>
    <definedName name="пврл">#REF!</definedName>
    <definedName name="пвррь" localSheetId="5">#REF!</definedName>
    <definedName name="пвррь" localSheetId="4">#REF!</definedName>
    <definedName name="пвррь">#REF!</definedName>
    <definedName name="пврьп" localSheetId="5">#REF!</definedName>
    <definedName name="пврьп" localSheetId="4">#REF!</definedName>
    <definedName name="пврьп">#REF!</definedName>
    <definedName name="пврьпв" localSheetId="5">#REF!</definedName>
    <definedName name="пврьпв" localSheetId="4">#REF!</definedName>
    <definedName name="пврьпв">#REF!</definedName>
    <definedName name="пврьпврь" localSheetId="5">#REF!</definedName>
    <definedName name="пврьпврь" localSheetId="4">#REF!</definedName>
    <definedName name="пврьпврь">#REF!</definedName>
    <definedName name="пвСпп" localSheetId="5">#REF!</definedName>
    <definedName name="пвСпп" localSheetId="4">#REF!</definedName>
    <definedName name="пвСпп">#REF!</definedName>
    <definedName name="пвы" localSheetId="5">[14]топография!#REF!</definedName>
    <definedName name="пвы" localSheetId="4">[14]топография!#REF!</definedName>
    <definedName name="пвы">[14]топография!#REF!</definedName>
    <definedName name="пвьрвпрь" localSheetId="5">#REF!</definedName>
    <definedName name="пвьрвпрь" localSheetId="4">#REF!</definedName>
    <definedName name="пвьрвпрь">#REF!</definedName>
    <definedName name="пг" localSheetId="5">#REF!</definedName>
    <definedName name="пг" localSheetId="4">#REF!</definedName>
    <definedName name="пг">#REF!</definedName>
    <definedName name="пгшд" localSheetId="5">#REF!</definedName>
    <definedName name="пгшд" localSheetId="4">#REF!</definedName>
    <definedName name="пгшд">#REF!</definedName>
    <definedName name="ПД" localSheetId="5">#REF!</definedName>
    <definedName name="ПД" localSheetId="4">#REF!</definedName>
    <definedName name="ПД">#REF!</definedName>
    <definedName name="пдплд" localSheetId="5">#REF!</definedName>
    <definedName name="пдплд" localSheetId="4">#REF!</definedName>
    <definedName name="пдплд">#REF!</definedName>
    <definedName name="пек" localSheetId="5">#REF!</definedName>
    <definedName name="пек" localSheetId="4">#REF!</definedName>
    <definedName name="пек">#REF!</definedName>
    <definedName name="Пензенская_область" localSheetId="5">#REF!</definedName>
    <definedName name="Пензенская_область" localSheetId="4">#REF!</definedName>
    <definedName name="Пензенская_область">#REF!</definedName>
    <definedName name="перв_кат" localSheetId="5">#REF!</definedName>
    <definedName name="перв_кат" localSheetId="4">#REF!</definedName>
    <definedName name="перв_кат">#REF!</definedName>
    <definedName name="первая_кат" localSheetId="5">#REF!</definedName>
    <definedName name="первая_кат" localSheetId="4">#REF!</definedName>
    <definedName name="первая_кат">#REF!</definedName>
    <definedName name="первый" localSheetId="5">#REF!</definedName>
    <definedName name="первый" localSheetId="4">#REF!</definedName>
    <definedName name="первый">#REF!</definedName>
    <definedName name="ПереченьДолжностей">[66]Должности!$A$2:$A$31</definedName>
    <definedName name="Пермская_область" localSheetId="5">#REF!</definedName>
    <definedName name="Пермская_область" localSheetId="4">#REF!</definedName>
    <definedName name="Пермская_область">#REF!</definedName>
    <definedName name="Пермская_область_1" localSheetId="5">#REF!</definedName>
    <definedName name="Пермская_область_1" localSheetId="4">#REF!</definedName>
    <definedName name="Пермская_область_1">#REF!</definedName>
    <definedName name="ПЗ2" localSheetId="5">#REF!</definedName>
    <definedName name="ПЗ2" localSheetId="4">#REF!</definedName>
    <definedName name="ПЗ2">#REF!</definedName>
    <definedName name="Пи" localSheetId="5">#REF!</definedName>
    <definedName name="Пи" localSheetId="4">#REF!</definedName>
    <definedName name="Пи">#REF!</definedName>
    <definedName name="Пи_" localSheetId="5">#REF!</definedName>
    <definedName name="Пи_" localSheetId="4">#REF!</definedName>
    <definedName name="Пи_">#REF!</definedName>
    <definedName name="пионер" localSheetId="5">#REF!</definedName>
    <definedName name="пионер" localSheetId="4">#REF!</definedName>
    <definedName name="пионер">#REF!</definedName>
    <definedName name="ПИР" localSheetId="5">#REF!</definedName>
    <definedName name="ПИР" localSheetId="4">#REF!</definedName>
    <definedName name="ПИР">#REF!</definedName>
    <definedName name="ПИСС_стац" localSheetId="5">#REF!</definedName>
    <definedName name="ПИСС_стац" localSheetId="4">#REF!</definedName>
    <definedName name="ПИСС_стац">#REF!</definedName>
    <definedName name="ПИСС_эксп" localSheetId="5">#REF!</definedName>
    <definedName name="ПИСС_эксп" localSheetId="4">#REF!</definedName>
    <definedName name="ПИСС_эксп">#REF!</definedName>
    <definedName name="Пкр">'[25]Лист опроса'!$B$41</definedName>
    <definedName name="пл" localSheetId="5">#REF!</definedName>
    <definedName name="пл" localSheetId="4">#REF!</definedName>
    <definedName name="пл">#REF!</definedName>
    <definedName name="план" localSheetId="5">[14]топография!#REF!</definedName>
    <definedName name="план" localSheetId="4">[14]топография!#REF!</definedName>
    <definedName name="План" localSheetId="2">'[67]Смета 7'!$F$1</definedName>
    <definedName name="план">[14]топография!#REF!</definedName>
    <definedName name="плдпол" localSheetId="5">#REF!</definedName>
    <definedName name="плдпол" localSheetId="4">#REF!</definedName>
    <definedName name="плдпол">#REF!</definedName>
    <definedName name="плдполд" localSheetId="5">#REF!</definedName>
    <definedName name="плдполд" localSheetId="4">#REF!</definedName>
    <definedName name="плдполд">#REF!</definedName>
    <definedName name="плодолд" localSheetId="5">#REF!</definedName>
    <definedName name="плодолд" localSheetId="4">#REF!</definedName>
    <definedName name="плодолд">#REF!</definedName>
    <definedName name="Площадь" localSheetId="5">#REF!</definedName>
    <definedName name="Площадь" localSheetId="4">#REF!</definedName>
    <definedName name="Площадь" localSheetId="2">#REF!</definedName>
    <definedName name="Площадь">#REF!</definedName>
    <definedName name="Площадь_1" localSheetId="5">#REF!</definedName>
    <definedName name="Площадь_1" localSheetId="4">#REF!</definedName>
    <definedName name="Площадь_1">#REF!</definedName>
    <definedName name="Площадь_нелинейных_объектов" localSheetId="5">#REF!</definedName>
    <definedName name="Площадь_нелинейных_объектов" localSheetId="4">#REF!</definedName>
    <definedName name="Площадь_нелинейных_объектов">#REF!</definedName>
    <definedName name="Площадь_нелинейных_объектов_1" localSheetId="5">#REF!</definedName>
    <definedName name="Площадь_нелинейных_объектов_1" localSheetId="4">#REF!</definedName>
    <definedName name="Площадь_нелинейных_объектов_1">#REF!</definedName>
    <definedName name="Площадь_планшетов" localSheetId="5">#REF!</definedName>
    <definedName name="Площадь_планшетов" localSheetId="4">#REF!</definedName>
    <definedName name="Площадь_планшетов">#REF!</definedName>
    <definedName name="Площадь_планшетов_1" localSheetId="5">#REF!</definedName>
    <definedName name="Площадь_планшетов_1" localSheetId="4">#REF!</definedName>
    <definedName name="Площадь_планшетов_1">#REF!</definedName>
    <definedName name="плп" localSheetId="5">[4]топография!#REF!</definedName>
    <definedName name="плп" localSheetId="4">[4]топография!#REF!</definedName>
    <definedName name="плп">[4]топография!#REF!</definedName>
    <definedName name="плыа" localSheetId="5">#REF!</definedName>
    <definedName name="плыа" localSheetId="4">#REF!</definedName>
    <definedName name="плыа">#REF!</definedName>
    <definedName name="плю" localSheetId="5">#REF!</definedName>
    <definedName name="плю" localSheetId="4">#REF!</definedName>
    <definedName name="плю">#REF!</definedName>
    <definedName name="пнр" localSheetId="5">#REF!</definedName>
    <definedName name="пнр" localSheetId="4">#REF!</definedName>
    <definedName name="пнр">#REF!</definedName>
    <definedName name="по" localSheetId="5">#REF!</definedName>
    <definedName name="по" localSheetId="4">#REF!</definedName>
    <definedName name="по">#REF!</definedName>
    <definedName name="пов" localSheetId="5">#REF!</definedName>
    <definedName name="пов" localSheetId="4">#REF!</definedName>
    <definedName name="пов">#REF!</definedName>
    <definedName name="Подгон" localSheetId="5">#REF!</definedName>
    <definedName name="Подгон" localSheetId="4">#REF!</definedName>
    <definedName name="Подгон">#REF!</definedName>
    <definedName name="подлжддлджд" localSheetId="5">#REF!</definedName>
    <definedName name="подлжддлджд" localSheetId="4">#REF!</definedName>
    <definedName name="подлжддлджд">#REF!</definedName>
    <definedName name="ПодрядДолжн" localSheetId="2">[49]ОбмОбслЗемОд!$F$67</definedName>
    <definedName name="ПодрядДолжн">[50]ОбмОбслЗемОд!$F$67</definedName>
    <definedName name="ПодрядИмя" localSheetId="2">[49]ОбмОбслЗемОд!$H$69</definedName>
    <definedName name="ПодрядИмя">[50]ОбмОбслЗемОд!$H$69</definedName>
    <definedName name="Подрядчик" localSheetId="2">[49]ОбмОбслЗемОд!$A$7</definedName>
    <definedName name="Подрядчик">[50]ОбмОбслЗемОд!$A$7</definedName>
    <definedName name="Покупное_ПО" localSheetId="5">#REF!</definedName>
    <definedName name="Покупное_ПО" localSheetId="4">#REF!</definedName>
    <definedName name="Покупное_ПО">#REF!</definedName>
    <definedName name="Покупные" localSheetId="5">#REF!</definedName>
    <definedName name="Покупные" localSheetId="4">#REF!</definedName>
    <definedName name="Покупные">#REF!</definedName>
    <definedName name="Покупные_изделия" localSheetId="5">#REF!</definedName>
    <definedName name="Покупные_изделия" localSheetId="4">#REF!</definedName>
    <definedName name="Покупные_изделия">#REF!</definedName>
    <definedName name="полд" localSheetId="5">#REF!</definedName>
    <definedName name="полд" localSheetId="4">#REF!</definedName>
    <definedName name="полд">#REF!</definedName>
    <definedName name="Полевые" localSheetId="5">#REF!</definedName>
    <definedName name="Полевые" localSheetId="4">#REF!</definedName>
    <definedName name="Полевые">#REF!</definedName>
    <definedName name="Полно" localSheetId="5">#REF!</definedName>
    <definedName name="Полно" localSheetId="4">#REF!</definedName>
    <definedName name="Полно">#REF!</definedName>
    <definedName name="попр" localSheetId="5">#REF!</definedName>
    <definedName name="попр" localSheetId="4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5">#REF!</definedName>
    <definedName name="Поправочные_коэффициенты_по_письму_Госстроя_от_25.12.90___0" localSheetId="4">#REF!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5">#REF!</definedName>
    <definedName name="Поправочные_коэффициенты_по_письму_Госстроя_от_25.12.90___0___0" localSheetId="4">#REF!</definedName>
    <definedName name="Поправочные_коэффициенты_по_письму_Госстроя_от_25.12.90___0___0" localSheetId="2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5">#REF!</definedName>
    <definedName name="Поправочные_коэффициенты_по_письму_Госстроя_от_25.12.90___0___0___0" localSheetId="4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5">#REF!</definedName>
    <definedName name="Поправочные_коэффициенты_по_письму_Госстроя_от_25.12.90___0___0___0___0" localSheetId="4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5">#REF!</definedName>
    <definedName name="Поправочные_коэффициенты_по_письму_Госстроя_от_25.12.90___0___0___0___0___0" localSheetId="4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5">#REF!</definedName>
    <definedName name="Поправочные_коэффициенты_по_письму_Госстроя_от_25.12.90___0___0___0___0___0_1" localSheetId="4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5">#REF!</definedName>
    <definedName name="Поправочные_коэффициенты_по_письму_Госстроя_от_25.12.90___0___0___0___0_1" localSheetId="4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5">#REF!</definedName>
    <definedName name="Поправочные_коэффициенты_по_письму_Госстроя_от_25.12.90___0___0___0___1" localSheetId="4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5">#REF!</definedName>
    <definedName name="Поправочные_коэффициенты_по_письму_Госстроя_от_25.12.90___0___0___0___1_1" localSheetId="4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5">#REF!</definedName>
    <definedName name="Поправочные_коэффициенты_по_письму_Госстроя_от_25.12.90___0___0___0___5" localSheetId="4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5">#REF!</definedName>
    <definedName name="Поправочные_коэффициенты_по_письму_Госстроя_от_25.12.90___0___0___0___5_1" localSheetId="4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5">#REF!</definedName>
    <definedName name="Поправочные_коэффициенты_по_письму_Госстроя_от_25.12.90___0___0___0_1" localSheetId="4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5">#REF!</definedName>
    <definedName name="Поправочные_коэффициенты_по_письму_Госстроя_от_25.12.90___0___0___0_1_1" localSheetId="4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5">#REF!</definedName>
    <definedName name="Поправочные_коэффициенты_по_письму_Госстроя_от_25.12.90___0___0___0_1_1_1" localSheetId="4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5">#REF!</definedName>
    <definedName name="Поправочные_коэффициенты_по_письму_Госстроя_от_25.12.90___0___0___0_5" localSheetId="4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5">#REF!</definedName>
    <definedName name="Поправочные_коэффициенты_по_письму_Госстроя_от_25.12.90___0___0___0_5_1" localSheetId="4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5">#REF!</definedName>
    <definedName name="Поправочные_коэффициенты_по_письму_Госстроя_от_25.12.90___0___0___1" localSheetId="4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5">#REF!</definedName>
    <definedName name="Поправочные_коэффициенты_по_письму_Госстроя_от_25.12.90___0___0___1_1" localSheetId="4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5">#REF!</definedName>
    <definedName name="Поправочные_коэффициенты_по_письму_Госстроя_от_25.12.90___0___0___2" localSheetId="4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5">#REF!</definedName>
    <definedName name="Поправочные_коэффициенты_по_письму_Госстроя_от_25.12.90___0___0___2_1" localSheetId="4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5">#REF!</definedName>
    <definedName name="Поправочные_коэффициенты_по_письму_Госстроя_от_25.12.90___0___0___3" localSheetId="4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5">#REF!</definedName>
    <definedName name="Поправочные_коэффициенты_по_письму_Госстроя_от_25.12.90___0___0___3_1" localSheetId="4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5">#REF!</definedName>
    <definedName name="Поправочные_коэффициенты_по_письму_Госстроя_от_25.12.90___0___0___4" localSheetId="4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5">#REF!</definedName>
    <definedName name="Поправочные_коэффициенты_по_письму_Госстроя_от_25.12.90___0___0___4_1" localSheetId="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5">#REF!</definedName>
    <definedName name="Поправочные_коэффициенты_по_письму_Госстроя_от_25.12.90___0___0___5" localSheetId="4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5">#REF!</definedName>
    <definedName name="Поправочные_коэффициенты_по_письму_Госстроя_от_25.12.90___0___0___5_1" localSheetId="4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5">#REF!</definedName>
    <definedName name="Поправочные_коэффициенты_по_письму_Госстроя_от_25.12.90___0___0_1" localSheetId="4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5">#REF!</definedName>
    <definedName name="Поправочные_коэффициенты_по_письму_Госстроя_от_25.12.90___0___0_1_1" localSheetId="4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5">#REF!</definedName>
    <definedName name="Поправочные_коэффициенты_по_письму_Госстроя_от_25.12.90___0___0_1_1_1" localSheetId="4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5">#REF!</definedName>
    <definedName name="Поправочные_коэффициенты_по_письму_Госстроя_от_25.12.90___0___0_3" localSheetId="4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5">#REF!</definedName>
    <definedName name="Поправочные_коэффициенты_по_письму_Госстроя_от_25.12.90___0___0_3_1" localSheetId="4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5">#REF!</definedName>
    <definedName name="Поправочные_коэффициенты_по_письму_Госстроя_от_25.12.90___0___0_5" localSheetId="4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5">#REF!</definedName>
    <definedName name="Поправочные_коэффициенты_по_письму_Госстроя_от_25.12.90___0___0_5_1" localSheetId="4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5">#REF!</definedName>
    <definedName name="Поправочные_коэффициенты_по_письму_Госстроя_от_25.12.90___0___1" localSheetId="4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5">#REF!</definedName>
    <definedName name="Поправочные_коэффициенты_по_письму_Госстроя_от_25.12.90___0___1___0" localSheetId="4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5">#REF!</definedName>
    <definedName name="Поправочные_коэффициенты_по_письму_Госстроя_от_25.12.90___0___1___0_1" localSheetId="4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5">#REF!</definedName>
    <definedName name="Поправочные_коэффициенты_по_письму_Госстроя_от_25.12.90___0___1_1" localSheetId="4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5">#REF!</definedName>
    <definedName name="Поправочные_коэффициенты_по_письму_Госстроя_от_25.12.90___0___10" localSheetId="4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5">#REF!</definedName>
    <definedName name="Поправочные_коэффициенты_по_письму_Госстроя_от_25.12.90___0___10_1" localSheetId="4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5">#REF!</definedName>
    <definedName name="Поправочные_коэффициенты_по_письму_Госстроя_от_25.12.90___0___12" localSheetId="4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5">#REF!</definedName>
    <definedName name="Поправочные_коэффициенты_по_письму_Госстроя_от_25.12.90___0___2" localSheetId="4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5">#REF!</definedName>
    <definedName name="Поправочные_коэффициенты_по_письму_Госстроя_от_25.12.90___0___2___0" localSheetId="4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5">#REF!</definedName>
    <definedName name="Поправочные_коэффициенты_по_письму_Госстроя_от_25.12.90___0___2___0___0" localSheetId="4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5">#REF!</definedName>
    <definedName name="Поправочные_коэффициенты_по_письму_Госстроя_от_25.12.90___0___2___0___0_1" localSheetId="4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5">#REF!</definedName>
    <definedName name="Поправочные_коэффициенты_по_письму_Госстроя_от_25.12.90___0___2___0_1" localSheetId="4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5">#REF!</definedName>
    <definedName name="Поправочные_коэффициенты_по_письму_Госстроя_от_25.12.90___0___2___5" localSheetId="4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5">#REF!</definedName>
    <definedName name="Поправочные_коэффициенты_по_письму_Госстроя_от_25.12.90___0___2___5_1" localSheetId="4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5">#REF!</definedName>
    <definedName name="Поправочные_коэффициенты_по_письму_Госстроя_от_25.12.90___0___2_1" localSheetId="4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5">#REF!</definedName>
    <definedName name="Поправочные_коэффициенты_по_письму_Госстроя_от_25.12.90___0___2_1_1" localSheetId="4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5">#REF!</definedName>
    <definedName name="Поправочные_коэффициенты_по_письму_Госстроя_от_25.12.90___0___2_1_1_1" localSheetId="4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5">#REF!</definedName>
    <definedName name="Поправочные_коэффициенты_по_письму_Госстроя_от_25.12.90___0___2_3" localSheetId="4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5">#REF!</definedName>
    <definedName name="Поправочные_коэффициенты_по_письму_Госстроя_от_25.12.90___0___2_3_1" localSheetId="4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5">#REF!</definedName>
    <definedName name="Поправочные_коэффициенты_по_письму_Госстроя_от_25.12.90___0___2_5" localSheetId="4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5">#REF!</definedName>
    <definedName name="Поправочные_коэффициенты_по_письму_Госстроя_от_25.12.90___0___2_5_1" localSheetId="4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5">#REF!</definedName>
    <definedName name="Поправочные_коэффициенты_по_письму_Госстроя_от_25.12.90___0___3" localSheetId="4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5">#REF!</definedName>
    <definedName name="Поправочные_коэффициенты_по_письму_Госстроя_от_25.12.90___0___3___0" localSheetId="4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5">#REF!</definedName>
    <definedName name="Поправочные_коэффициенты_по_письму_Госстроя_от_25.12.90___0___3___0___0" localSheetId="4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5">#REF!</definedName>
    <definedName name="Поправочные_коэффициенты_по_письму_Госстроя_от_25.12.90___0___3___0___0_1" localSheetId="4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5">#REF!</definedName>
    <definedName name="Поправочные_коэффициенты_по_письму_Госстроя_от_25.12.90___0___3___0___1" localSheetId="4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5">#REF!</definedName>
    <definedName name="Поправочные_коэффициенты_по_письму_Госстроя_от_25.12.90___0___3___0___1_1" localSheetId="4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5">#REF!</definedName>
    <definedName name="Поправочные_коэффициенты_по_письму_Госстроя_от_25.12.90___0___3___0___5" localSheetId="4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5">#REF!</definedName>
    <definedName name="Поправочные_коэффициенты_по_письму_Госстроя_от_25.12.90___0___3___0___5_1" localSheetId="4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5">#REF!</definedName>
    <definedName name="Поправочные_коэффициенты_по_письму_Госстроя_от_25.12.90___0___3___0_1" localSheetId="4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5">#REF!</definedName>
    <definedName name="Поправочные_коэффициенты_по_письму_Госстроя_от_25.12.90___0___3___0_1_1" localSheetId="4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5">#REF!</definedName>
    <definedName name="Поправочные_коэффициенты_по_письму_Госстроя_от_25.12.90___0___3___0_1_1_1" localSheetId="4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5">#REF!</definedName>
    <definedName name="Поправочные_коэффициенты_по_письму_Госстроя_от_25.12.90___0___3___0_5" localSheetId="4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5">#REF!</definedName>
    <definedName name="Поправочные_коэффициенты_по_письму_Госстроя_от_25.12.90___0___3___0_5_1" localSheetId="4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5">#REF!</definedName>
    <definedName name="Поправочные_коэффициенты_по_письму_Госстроя_от_25.12.90___0___3___5" localSheetId="4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5">#REF!</definedName>
    <definedName name="Поправочные_коэффициенты_по_письму_Госстроя_от_25.12.90___0___3___5_1" localSheetId="4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5">#REF!</definedName>
    <definedName name="Поправочные_коэффициенты_по_письму_Госстроя_от_25.12.90___0___3_1" localSheetId="4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5">#REF!</definedName>
    <definedName name="Поправочные_коэффициенты_по_письму_Госстроя_от_25.12.90___0___3_1_1" localSheetId="4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5">#REF!</definedName>
    <definedName name="Поправочные_коэффициенты_по_письму_Госстроя_от_25.12.90___0___3_1_1_1" localSheetId="4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5">#REF!</definedName>
    <definedName name="Поправочные_коэффициенты_по_письму_Госстроя_от_25.12.90___0___3_5" localSheetId="4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5">#REF!</definedName>
    <definedName name="Поправочные_коэффициенты_по_письму_Госстроя_от_25.12.90___0___3_5_1" localSheetId="4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5">#REF!</definedName>
    <definedName name="Поправочные_коэффициенты_по_письму_Госстроя_от_25.12.90___0___4" localSheetId="4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5">#REF!</definedName>
    <definedName name="Поправочные_коэффициенты_по_письму_Госстроя_от_25.12.90___0___4___0" localSheetId="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5">#REF!</definedName>
    <definedName name="Поправочные_коэффициенты_по_письму_Госстроя_от_25.12.90___0___4___0_1" localSheetId="4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5">#REF!</definedName>
    <definedName name="Поправочные_коэффициенты_по_письму_Госстроя_от_25.12.90___0___4___5" localSheetId="4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5">#REF!</definedName>
    <definedName name="Поправочные_коэффициенты_по_письму_Госстроя_от_25.12.90___0___4___5_1" localSheetId="4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5">#REF!</definedName>
    <definedName name="Поправочные_коэффициенты_по_письму_Госстроя_от_25.12.90___0___4_1" localSheetId="4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5">#REF!</definedName>
    <definedName name="Поправочные_коэффициенты_по_письму_Госстроя_от_25.12.90___0___4_1_1" localSheetId="4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5">#REF!</definedName>
    <definedName name="Поправочные_коэффициенты_по_письму_Госстроя_от_25.12.90___0___4_1_1_1" localSheetId="4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5">#REF!</definedName>
    <definedName name="Поправочные_коэффициенты_по_письму_Госстроя_от_25.12.90___0___4_3" localSheetId="4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5">#REF!</definedName>
    <definedName name="Поправочные_коэффициенты_по_письму_Госстроя_от_25.12.90___0___4_3_1" localSheetId="4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5">#REF!</definedName>
    <definedName name="Поправочные_коэффициенты_по_письму_Госстроя_от_25.12.90___0___4_5" localSheetId="4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5">#REF!</definedName>
    <definedName name="Поправочные_коэффициенты_по_письму_Госстроя_от_25.12.90___0___4_5_1" localSheetId="4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5">#REF!</definedName>
    <definedName name="Поправочные_коэффициенты_по_письму_Госстроя_от_25.12.90___0___5" localSheetId="4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5">#REF!</definedName>
    <definedName name="Поправочные_коэффициенты_по_письму_Госстроя_от_25.12.90___0___5_1" localSheetId="4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5">#REF!</definedName>
    <definedName name="Поправочные_коэффициенты_по_письму_Госстроя_от_25.12.90___0___6" localSheetId="4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5">#REF!</definedName>
    <definedName name="Поправочные_коэффициенты_по_письму_Госстроя_от_25.12.90___0___6_1" localSheetId="4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5">#REF!</definedName>
    <definedName name="Поправочные_коэффициенты_по_письму_Госстроя_от_25.12.90___0___8" localSheetId="4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5">#REF!</definedName>
    <definedName name="Поправочные_коэффициенты_по_письму_Госстроя_от_25.12.90___0___8_1" localSheetId="4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5">#REF!</definedName>
    <definedName name="Поправочные_коэффициенты_по_письму_Госстроя_от_25.12.90___0_1" localSheetId="4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5">#REF!</definedName>
    <definedName name="Поправочные_коэффициенты_по_письму_Госстроя_от_25.12.90___0_1_1" localSheetId="4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5">#REF!</definedName>
    <definedName name="Поправочные_коэффициенты_по_письму_Госстроя_от_25.12.90___0_3" localSheetId="4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5">#REF!</definedName>
    <definedName name="Поправочные_коэффициенты_по_письму_Госстроя_от_25.12.90___0_3_1" localSheetId="4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5">#REF!</definedName>
    <definedName name="Поправочные_коэффициенты_по_письму_Госстроя_от_25.12.90___0_5" localSheetId="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5">#REF!</definedName>
    <definedName name="Поправочные_коэффициенты_по_письму_Госстроя_от_25.12.90___0_5_1" localSheetId="4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5">#REF!</definedName>
    <definedName name="Поправочные_коэффициенты_по_письму_Госстроя_от_25.12.90___1" localSheetId="4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5">#REF!</definedName>
    <definedName name="Поправочные_коэффициенты_по_письму_Госстроя_от_25.12.90___1___0" localSheetId="4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5">#REF!</definedName>
    <definedName name="Поправочные_коэффициенты_по_письму_Госстроя_от_25.12.90___1___0___0" localSheetId="4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5">#REF!</definedName>
    <definedName name="Поправочные_коэффициенты_по_письму_Госстроя_от_25.12.90___1___0___0_1" localSheetId="4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5">#REF!</definedName>
    <definedName name="Поправочные_коэффициенты_по_письму_Госстроя_от_25.12.90___1___0_1" localSheetId="4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5">#REF!</definedName>
    <definedName name="Поправочные_коэффициенты_по_письму_Госстроя_от_25.12.90___1___1" localSheetId="4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5">#REF!</definedName>
    <definedName name="Поправочные_коэффициенты_по_письму_Госстроя_от_25.12.90___1___1_1" localSheetId="4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5">#REF!</definedName>
    <definedName name="Поправочные_коэффициенты_по_письму_Госстроя_от_25.12.90___1___3" localSheetId="4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5">#REF!</definedName>
    <definedName name="Поправочные_коэффициенты_по_письму_Госстроя_от_25.12.90___1___3_1" localSheetId="4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5">#REF!</definedName>
    <definedName name="Поправочные_коэффициенты_по_письму_Госстроя_от_25.12.90___1___5" localSheetId="4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5">#REF!</definedName>
    <definedName name="Поправочные_коэффициенты_по_письму_Госстроя_от_25.12.90___1___5_1" localSheetId="4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5">#REF!</definedName>
    <definedName name="Поправочные_коэффициенты_по_письму_Госстроя_от_25.12.90___1_1" localSheetId="4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5">#REF!</definedName>
    <definedName name="Поправочные_коэффициенты_по_письму_Госстроя_от_25.12.90___1_1_1" localSheetId="4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5">#REF!</definedName>
    <definedName name="Поправочные_коэффициенты_по_письму_Госстроя_от_25.12.90___1_1_1_1" localSheetId="4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5">#REF!</definedName>
    <definedName name="Поправочные_коэффициенты_по_письму_Госстроя_от_25.12.90___1_5" localSheetId="4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5">#REF!</definedName>
    <definedName name="Поправочные_коэффициенты_по_письму_Госстроя_от_25.12.90___1_5_1" localSheetId="4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5">#REF!</definedName>
    <definedName name="Поправочные_коэффициенты_по_письму_Госстроя_от_25.12.90___10" localSheetId="4">#REF!</definedName>
    <definedName name="Поправочные_коэффициенты_по_письму_Госстроя_от_25.12.90___10" localSheetId="2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5">#REF!</definedName>
    <definedName name="Поправочные_коэффициенты_по_письму_Госстроя_от_25.12.90___10___0___0" localSheetId="4">#REF!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5">#REF!</definedName>
    <definedName name="Поправочные_коэффициенты_по_письму_Госстроя_от_25.12.90___10___0___0___0" localSheetId="4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5">#REF!</definedName>
    <definedName name="Поправочные_коэффициенты_по_письму_Госстроя_от_25.12.90___10___0___0___0_1" localSheetId="4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5">#REF!</definedName>
    <definedName name="Поправочные_коэффициенты_по_письму_Госстроя_от_25.12.90___10___0___0_1" localSheetId="4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5">#REF!</definedName>
    <definedName name="Поправочные_коэффициенты_по_письму_Госстроя_от_25.12.90___10___0_1" localSheetId="4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5">#REF!</definedName>
    <definedName name="Поправочные_коэффициенты_по_письму_Госстроя_от_25.12.90___10___1" localSheetId="4">#REF!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5">#REF!</definedName>
    <definedName name="Поправочные_коэффициенты_по_письму_Госстроя_от_25.12.90___10___10" localSheetId="4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5">#REF!</definedName>
    <definedName name="Поправочные_коэффициенты_по_письму_Госстроя_от_25.12.90___10___12" localSheetId="4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5">#REF!</definedName>
    <definedName name="Поправочные_коэффициенты_по_письму_Госстроя_от_25.12.90___10___5" localSheetId="4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5">#REF!</definedName>
    <definedName name="Поправочные_коэффициенты_по_письму_Госстроя_от_25.12.90___10___5_1" localSheetId="4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5">#REF!</definedName>
    <definedName name="Поправочные_коэффициенты_по_письму_Госстроя_от_25.12.90___10_3" localSheetId="4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5">#REF!</definedName>
    <definedName name="Поправочные_коэффициенты_по_письму_Госстроя_от_25.12.90___10_3_1" localSheetId="4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5">#REF!</definedName>
    <definedName name="Поправочные_коэффициенты_по_письму_Госстроя_от_25.12.90___10_5" localSheetId="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5">#REF!</definedName>
    <definedName name="Поправочные_коэффициенты_по_письму_Госстроя_от_25.12.90___10_5_1" localSheetId="4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5">#REF!</definedName>
    <definedName name="Поправочные_коэффициенты_по_письму_Госстроя_от_25.12.90___11" localSheetId="4">#REF!</definedName>
    <definedName name="Поправочные_коэффициенты_по_письму_Госстроя_от_25.12.90___11" localSheetId="2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5">#REF!</definedName>
    <definedName name="Поправочные_коэффициенты_по_письму_Госстроя_от_25.12.90___11___10" localSheetId="4">#REF!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5">#REF!</definedName>
    <definedName name="Поправочные_коэффициенты_по_письму_Госстроя_от_25.12.90___11___2" localSheetId="4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5">#REF!</definedName>
    <definedName name="Поправочные_коэффициенты_по_письму_Госстроя_от_25.12.90___11___4" localSheetId="4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5">#REF!</definedName>
    <definedName name="Поправочные_коэффициенты_по_письму_Госстроя_от_25.12.90___11___6" localSheetId="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5">#REF!</definedName>
    <definedName name="Поправочные_коэффициенты_по_письму_Госстроя_от_25.12.90___11___8" localSheetId="4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5">#REF!</definedName>
    <definedName name="Поправочные_коэффициенты_по_письму_Госстроя_от_25.12.90___11_1" localSheetId="4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5">#REF!</definedName>
    <definedName name="Поправочные_коэффициенты_по_письму_Госстроя_от_25.12.90___2" localSheetId="4">#REF!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5">#REF!</definedName>
    <definedName name="Поправочные_коэффициенты_по_письму_Госстроя_от_25.12.90___2___0" localSheetId="4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5">#REF!</definedName>
    <definedName name="Поправочные_коэффициенты_по_письму_Госстроя_от_25.12.90___2___0___0" localSheetId="4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5">#REF!</definedName>
    <definedName name="Поправочные_коэффициенты_по_письму_Госстроя_от_25.12.90___2___0___0___0" localSheetId="4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5">#REF!</definedName>
    <definedName name="Поправочные_коэффициенты_по_письму_Госстроя_от_25.12.90___2___0___0___0___0" localSheetId="4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5">#REF!</definedName>
    <definedName name="Поправочные_коэффициенты_по_письму_Госстроя_от_25.12.90___2___0___0___0___0_1" localSheetId="4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5">#REF!</definedName>
    <definedName name="Поправочные_коэффициенты_по_письму_Госстроя_от_25.12.90___2___0___0___0_1" localSheetId="4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5">#REF!</definedName>
    <definedName name="Поправочные_коэффициенты_по_письму_Госстроя_от_25.12.90___2___0___0___1" localSheetId="4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5">#REF!</definedName>
    <definedName name="Поправочные_коэффициенты_по_письму_Госстроя_от_25.12.90___2___0___0___1_1" localSheetId="4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5">#REF!</definedName>
    <definedName name="Поправочные_коэффициенты_по_письму_Госстроя_от_25.12.90___2___0___0___5" localSheetId="4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5">#REF!</definedName>
    <definedName name="Поправочные_коэффициенты_по_письму_Госстроя_от_25.12.90___2___0___0___5_1" localSheetId="4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5">#REF!</definedName>
    <definedName name="Поправочные_коэффициенты_по_письму_Госстроя_от_25.12.90___2___0___0_1" localSheetId="4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5">#REF!</definedName>
    <definedName name="Поправочные_коэффициенты_по_письму_Госстроя_от_25.12.90___2___0___0_1_1" localSheetId="4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5">#REF!</definedName>
    <definedName name="Поправочные_коэффициенты_по_письму_Госстроя_от_25.12.90___2___0___0_1_1_1" localSheetId="4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5">#REF!</definedName>
    <definedName name="Поправочные_коэффициенты_по_письму_Госстроя_от_25.12.90___2___0___0_5" localSheetId="4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5">#REF!</definedName>
    <definedName name="Поправочные_коэффициенты_по_письму_Госстроя_от_25.12.90___2___0___0_5_1" localSheetId="4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5">#REF!</definedName>
    <definedName name="Поправочные_коэффициенты_по_письму_Госстроя_от_25.12.90___2___0___1" localSheetId="4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5">#REF!</definedName>
    <definedName name="Поправочные_коэффициенты_по_письму_Госстроя_от_25.12.90___2___0___1_1" localSheetId="4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5">#REF!</definedName>
    <definedName name="Поправочные_коэффициенты_по_письму_Госстроя_от_25.12.90___2___0___5" localSheetId="4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5">#REF!</definedName>
    <definedName name="Поправочные_коэффициенты_по_письму_Госстроя_от_25.12.90___2___0___5_1" localSheetId="4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5">#REF!</definedName>
    <definedName name="Поправочные_коэффициенты_по_письму_Госстроя_от_25.12.90___2___0_1" localSheetId="4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5">#REF!</definedName>
    <definedName name="Поправочные_коэффициенты_по_письму_Госстроя_от_25.12.90___2___0_1_1" localSheetId="4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5">#REF!</definedName>
    <definedName name="Поправочные_коэффициенты_по_письму_Госстроя_от_25.12.90___2___0_1_1_1" localSheetId="4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5">#REF!</definedName>
    <definedName name="Поправочные_коэффициенты_по_письму_Госстроя_от_25.12.90___2___0_3" localSheetId="4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5">#REF!</definedName>
    <definedName name="Поправочные_коэффициенты_по_письму_Госстроя_от_25.12.90___2___0_3_1" localSheetId="4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5">#REF!</definedName>
    <definedName name="Поправочные_коэффициенты_по_письму_Госстроя_от_25.12.90___2___0_5" localSheetId="4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5">#REF!</definedName>
    <definedName name="Поправочные_коэффициенты_по_письму_Госстроя_от_25.12.90___2___0_5_1" localSheetId="4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5">#REF!</definedName>
    <definedName name="Поправочные_коэффициенты_по_письму_Госстроя_от_25.12.90___2___1" localSheetId="4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5">#REF!</definedName>
    <definedName name="Поправочные_коэффициенты_по_письму_Госстроя_от_25.12.90___2___1_1" localSheetId="4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5">#REF!</definedName>
    <definedName name="Поправочные_коэффициенты_по_письму_Госстроя_от_25.12.90___2___10" localSheetId="4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5">#REF!</definedName>
    <definedName name="Поправочные_коэффициенты_по_письму_Госстроя_от_25.12.90___2___10_1" localSheetId="4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5">#REF!</definedName>
    <definedName name="Поправочные_коэффициенты_по_письму_Госстроя_от_25.12.90___2___12" localSheetId="4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5">#REF!</definedName>
    <definedName name="Поправочные_коэффициенты_по_письму_Госстроя_от_25.12.90___2___2" localSheetId="4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5">#REF!</definedName>
    <definedName name="Поправочные_коэффициенты_по_письму_Госстроя_от_25.12.90___2___2_1" localSheetId="4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5">#REF!</definedName>
    <definedName name="Поправочные_коэффициенты_по_письму_Госстроя_от_25.12.90___2___3" localSheetId="4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5">#REF!</definedName>
    <definedName name="Поправочные_коэффициенты_по_письму_Госстроя_от_25.12.90___2___3_1" localSheetId="4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5">#REF!</definedName>
    <definedName name="Поправочные_коэффициенты_по_письму_Госстроя_от_25.12.90___2___4" localSheetId="4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5">#REF!</definedName>
    <definedName name="Поправочные_коэффициенты_по_письму_Госстроя_от_25.12.90___2___4___0" localSheetId="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5">#REF!</definedName>
    <definedName name="Поправочные_коэффициенты_по_письму_Госстроя_от_25.12.90___2___4___0_1" localSheetId="4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5">#REF!</definedName>
    <definedName name="Поправочные_коэффициенты_по_письму_Госстроя_от_25.12.90___2___4___5" localSheetId="4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5">#REF!</definedName>
    <definedName name="Поправочные_коэффициенты_по_письму_Госстроя_от_25.12.90___2___4___5_1" localSheetId="4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5">#REF!</definedName>
    <definedName name="Поправочные_коэффициенты_по_письму_Госстроя_от_25.12.90___2___4_1" localSheetId="4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5">#REF!</definedName>
    <definedName name="Поправочные_коэффициенты_по_письму_Госстроя_от_25.12.90___2___4_1_1" localSheetId="4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5">#REF!</definedName>
    <definedName name="Поправочные_коэффициенты_по_письму_Госстроя_от_25.12.90___2___4_1_1_1" localSheetId="4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5">#REF!</definedName>
    <definedName name="Поправочные_коэффициенты_по_письму_Госстроя_от_25.12.90___2___4_3" localSheetId="4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5">#REF!</definedName>
    <definedName name="Поправочные_коэффициенты_по_письму_Госстроя_от_25.12.90___2___4_3_1" localSheetId="4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5">#REF!</definedName>
    <definedName name="Поправочные_коэффициенты_по_письму_Госстроя_от_25.12.90___2___4_5" localSheetId="4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5">#REF!</definedName>
    <definedName name="Поправочные_коэффициенты_по_письму_Госстроя_от_25.12.90___2___4_5_1" localSheetId="4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5">#REF!</definedName>
    <definedName name="Поправочные_коэффициенты_по_письму_Госстроя_от_25.12.90___2___5" localSheetId="4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5">#REF!</definedName>
    <definedName name="Поправочные_коэффициенты_по_письму_Госстроя_от_25.12.90___2___5_1" localSheetId="4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5">#REF!</definedName>
    <definedName name="Поправочные_коэффициенты_по_письму_Госстроя_от_25.12.90___2___6" localSheetId="4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5">#REF!</definedName>
    <definedName name="Поправочные_коэффициенты_по_письму_Госстроя_от_25.12.90___2___6_1" localSheetId="4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5">#REF!</definedName>
    <definedName name="Поправочные_коэффициенты_по_письму_Госстроя_от_25.12.90___2___8" localSheetId="4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5">#REF!</definedName>
    <definedName name="Поправочные_коэффициенты_по_письму_Госстроя_от_25.12.90___2___8_1" localSheetId="4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5">#REF!</definedName>
    <definedName name="Поправочные_коэффициенты_по_письму_Госстроя_от_25.12.90___2_1" localSheetId="4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5">#REF!</definedName>
    <definedName name="Поправочные_коэффициенты_по_письму_Госстроя_от_25.12.90___2_1_1" localSheetId="4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5">#REF!</definedName>
    <definedName name="Поправочные_коэффициенты_по_письму_Госстроя_от_25.12.90___2_1_1_1" localSheetId="4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5">#REF!</definedName>
    <definedName name="Поправочные_коэффициенты_по_письму_Госстроя_от_25.12.90___2_3" localSheetId="4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5">#REF!</definedName>
    <definedName name="Поправочные_коэффициенты_по_письму_Госстроя_от_25.12.90___2_3_1" localSheetId="4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5">#REF!</definedName>
    <definedName name="Поправочные_коэффициенты_по_письму_Госстроя_от_25.12.90___2_5" localSheetId="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5">#REF!</definedName>
    <definedName name="Поправочные_коэффициенты_по_письму_Госстроя_от_25.12.90___2_5_1" localSheetId="4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5">#REF!</definedName>
    <definedName name="Поправочные_коэффициенты_по_письму_Госстроя_от_25.12.90___3" localSheetId="4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5">#REF!</definedName>
    <definedName name="Поправочные_коэффициенты_по_письму_Госстроя_от_25.12.90___3___0" localSheetId="4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5">#REF!</definedName>
    <definedName name="Поправочные_коэффициенты_по_письму_Госстроя_от_25.12.90___3___0___0___0" localSheetId="4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5">#REF!</definedName>
    <definedName name="Поправочные_коэффициенты_по_письму_Госстроя_от_25.12.90___3___0___0___0_1" localSheetId="4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5">#REF!</definedName>
    <definedName name="Поправочные_коэффициенты_по_письму_Госстроя_от_25.12.90___3___0___0___1" localSheetId="4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5">#REF!</definedName>
    <definedName name="Поправочные_коэффициенты_по_письму_Госстроя_от_25.12.90___3___0___0___1_1" localSheetId="4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5">#REF!</definedName>
    <definedName name="Поправочные_коэффициенты_по_письму_Госстроя_от_25.12.90___3___0___0_1" localSheetId="4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5">#REF!</definedName>
    <definedName name="Поправочные_коэффициенты_по_письму_Госстроя_от_25.12.90___3___0___0_1_1" localSheetId="4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5">#REF!</definedName>
    <definedName name="Поправочные_коэффициенты_по_письму_Госстроя_от_25.12.90___3___0___0_1_1_1" localSheetId="4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5">#REF!</definedName>
    <definedName name="Поправочные_коэффициенты_по_письму_Госстроя_от_25.12.90___3___0___1" localSheetId="4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5">#REF!</definedName>
    <definedName name="Поправочные_коэффициенты_по_письму_Госстроя_от_25.12.90___3___0___1_1" localSheetId="4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5">#REF!</definedName>
    <definedName name="Поправочные_коэффициенты_по_письму_Госстроя_от_25.12.90___3___0___2" localSheetId="4">#REF!</definedName>
    <definedName name="Поправочные_коэффициенты_по_письму_Госстроя_от_25.12.90___3___0___2" localSheetId="2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5">#REF!</definedName>
    <definedName name="Поправочные_коэффициенты_по_письму_Госстроя_от_25.12.90___3___0___2_1" localSheetId="4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5">#REF!</definedName>
    <definedName name="Поправочные_коэффициенты_по_письму_Госстроя_от_25.12.90___3___0___5" localSheetId="4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5">#REF!</definedName>
    <definedName name="Поправочные_коэффициенты_по_письму_Госстроя_от_25.12.90___3___0___5_1" localSheetId="4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5">#REF!</definedName>
    <definedName name="Поправочные_коэффициенты_по_письму_Госстроя_от_25.12.90___3___0_1" localSheetId="4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5">#REF!</definedName>
    <definedName name="Поправочные_коэффициенты_по_письму_Госстроя_от_25.12.90___3___0_1_1" localSheetId="4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5">#REF!</definedName>
    <definedName name="Поправочные_коэффициенты_по_письму_Госстроя_от_25.12.90___3___0_1_1_1" localSheetId="4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5">#REF!</definedName>
    <definedName name="Поправочные_коэффициенты_по_письму_Госстроя_от_25.12.90___3___0_3" localSheetId="4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5">#REF!</definedName>
    <definedName name="Поправочные_коэффициенты_по_письму_Госстроя_от_25.12.90___3___0_3_1" localSheetId="4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5">#REF!</definedName>
    <definedName name="Поправочные_коэффициенты_по_письму_Госстроя_от_25.12.90___3___0_5" localSheetId="4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5">#REF!</definedName>
    <definedName name="Поправочные_коэффициенты_по_письму_Госстроя_от_25.12.90___3___0_5_1" localSheetId="4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5">#REF!</definedName>
    <definedName name="Поправочные_коэффициенты_по_письму_Госстроя_от_25.12.90___3___10" localSheetId="4">#REF!</definedName>
    <definedName name="Поправочные_коэффициенты_по_письму_Госстроя_от_25.12.90___3___10" localSheetId="2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5">#REF!</definedName>
    <definedName name="Поправочные_коэффициенты_по_письму_Госстроя_от_25.12.90___3___2" localSheetId="4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5">#REF!</definedName>
    <definedName name="Поправочные_коэффициенты_по_письму_Госстроя_от_25.12.90___3___2_1" localSheetId="4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5">#REF!</definedName>
    <definedName name="Поправочные_коэффициенты_по_письму_Госстроя_от_25.12.90___3___3" localSheetId="4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5">#REF!</definedName>
    <definedName name="Поправочные_коэффициенты_по_письму_Госстроя_от_25.12.90___3___3_1" localSheetId="4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5">#REF!</definedName>
    <definedName name="Поправочные_коэффициенты_по_письму_Госстроя_от_25.12.90___3___4" localSheetId="4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5">#REF!</definedName>
    <definedName name="Поправочные_коэффициенты_по_письму_Госстроя_от_25.12.90___3___5" localSheetId="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5">#REF!</definedName>
    <definedName name="Поправочные_коэффициенты_по_письму_Госстроя_от_25.12.90___3___5_1" localSheetId="4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5">#REF!</definedName>
    <definedName name="Поправочные_коэффициенты_по_письму_Госстроя_от_25.12.90___3___6" localSheetId="4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5">#REF!</definedName>
    <definedName name="Поправочные_коэффициенты_по_письму_Госстроя_от_25.12.90___3___8" localSheetId="4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5">#REF!</definedName>
    <definedName name="Поправочные_коэффициенты_по_письму_Госстроя_от_25.12.90___3_1" localSheetId="4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5">#REF!</definedName>
    <definedName name="Поправочные_коэффициенты_по_письму_Госстроя_от_25.12.90___3_1_1" localSheetId="4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5">#REF!</definedName>
    <definedName name="Поправочные_коэффициенты_по_письму_Госстроя_от_25.12.90___3_1_1_1" localSheetId="4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5">#REF!</definedName>
    <definedName name="Поправочные_коэффициенты_по_письму_Госстроя_от_25.12.90___3_5" localSheetId="4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5">#REF!</definedName>
    <definedName name="Поправочные_коэффициенты_по_письму_Госстроя_от_25.12.90___3_5_1" localSheetId="4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5">#REF!</definedName>
    <definedName name="Поправочные_коэффициенты_по_письму_Госстроя_от_25.12.90___4" localSheetId="4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5">#REF!</definedName>
    <definedName name="Поправочные_коэффициенты_по_письму_Госстроя_от_25.12.90___4___0___0" localSheetId="4">#REF!</definedName>
    <definedName name="Поправочные_коэффициенты_по_письму_Госстроя_от_25.12.90___4___0___0" localSheetId="2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5">#REF!</definedName>
    <definedName name="Поправочные_коэффициенты_по_письму_Госстроя_от_25.12.90___4___0___0___0" localSheetId="4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5">#REF!</definedName>
    <definedName name="Поправочные_коэффициенты_по_письму_Госстроя_от_25.12.90___4___0___0___0___0" localSheetId="4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5">#REF!</definedName>
    <definedName name="Поправочные_коэффициенты_по_письму_Госстроя_от_25.12.90___4___0___0___0___0_1" localSheetId="4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5">#REF!</definedName>
    <definedName name="Поправочные_коэффициенты_по_письму_Госстроя_от_25.12.90___4___0___0___0_1" localSheetId="4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5">#REF!</definedName>
    <definedName name="Поправочные_коэффициенты_по_письму_Госстроя_от_25.12.90___4___0___0___1" localSheetId="4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5">#REF!</definedName>
    <definedName name="Поправочные_коэффициенты_по_письму_Госстроя_от_25.12.90___4___0___0___1_1" localSheetId="4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5">#REF!</definedName>
    <definedName name="Поправочные_коэффициенты_по_письму_Госстроя_от_25.12.90___4___0___0___5" localSheetId="4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5">#REF!</definedName>
    <definedName name="Поправочные_коэффициенты_по_письму_Госстроя_от_25.12.90___4___0___0___5_1" localSheetId="4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5">#REF!</definedName>
    <definedName name="Поправочные_коэффициенты_по_письму_Госстроя_от_25.12.90___4___0___0_1" localSheetId="4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5">#REF!</definedName>
    <definedName name="Поправочные_коэффициенты_по_письму_Госстроя_от_25.12.90___4___0___0_1_1" localSheetId="4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5">#REF!</definedName>
    <definedName name="Поправочные_коэффициенты_по_письму_Госстроя_от_25.12.90___4___0___0_1_1_1" localSheetId="4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5">#REF!</definedName>
    <definedName name="Поправочные_коэффициенты_по_письму_Госстроя_от_25.12.90___4___0___0_5" localSheetId="4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5">#REF!</definedName>
    <definedName name="Поправочные_коэффициенты_по_письму_Госстроя_от_25.12.90___4___0___0_5_1" localSheetId="4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5">#REF!</definedName>
    <definedName name="Поправочные_коэффициенты_по_письму_Госстроя_от_25.12.90___4___0___1" localSheetId="4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5">#REF!</definedName>
    <definedName name="Поправочные_коэффициенты_по_письму_Госстроя_от_25.12.90___4___0___1_1" localSheetId="4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5">#REF!</definedName>
    <definedName name="Поправочные_коэффициенты_по_письму_Госстроя_от_25.12.90___4___0___2" localSheetId="4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5">#REF!</definedName>
    <definedName name="Поправочные_коэффициенты_по_письму_Госстроя_от_25.12.90___4___0___2_1" localSheetId="4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5">#REF!</definedName>
    <definedName name="Поправочные_коэффициенты_по_письму_Госстроя_от_25.12.90___4___0___4" localSheetId="4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5">#REF!</definedName>
    <definedName name="Поправочные_коэффициенты_по_письму_Госстроя_от_25.12.90___4___0___4_1" localSheetId="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5">#REF!</definedName>
    <definedName name="Поправочные_коэффициенты_по_письму_Госстроя_от_25.12.90___4___0_1" localSheetId="4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5">#REF!</definedName>
    <definedName name="Поправочные_коэффициенты_по_письму_Госстроя_от_25.12.90___4___0_1_1" localSheetId="4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5">#REF!</definedName>
    <definedName name="Поправочные_коэффициенты_по_письму_Госстроя_от_25.12.90___4___0_1_1_1" localSheetId="4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5">#REF!</definedName>
    <definedName name="Поправочные_коэффициенты_по_письму_Госстроя_от_25.12.90___4___10" localSheetId="4">#REF!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5">#REF!</definedName>
    <definedName name="Поправочные_коэффициенты_по_письму_Госстроя_от_25.12.90___4___10_1" localSheetId="4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5">#REF!</definedName>
    <definedName name="Поправочные_коэффициенты_по_письму_Госстроя_от_25.12.90___4___12" localSheetId="4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5">#REF!</definedName>
    <definedName name="Поправочные_коэффициенты_по_письму_Госстроя_от_25.12.90___4___2" localSheetId="4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5">#REF!</definedName>
    <definedName name="Поправочные_коэффициенты_по_письму_Госстроя_от_25.12.90___4___2_1" localSheetId="4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5">#REF!</definedName>
    <definedName name="Поправочные_коэффициенты_по_письму_Госстроя_от_25.12.90___4___3" localSheetId="4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5">#REF!</definedName>
    <definedName name="Поправочные_коэффициенты_по_письму_Госстроя_от_25.12.90___4___3___0" localSheetId="4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5">#REF!</definedName>
    <definedName name="Поправочные_коэффициенты_по_письму_Госстроя_от_25.12.90___4___3___0___0" localSheetId="4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5">#REF!</definedName>
    <definedName name="Поправочные_коэффициенты_по_письму_Госстроя_от_25.12.90___4___3___0___0_1" localSheetId="4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5">#REF!</definedName>
    <definedName name="Поправочные_коэффициенты_по_письму_Госстроя_от_25.12.90___4___3___0_1" localSheetId="4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5">#REF!</definedName>
    <definedName name="Поправочные_коэффициенты_по_письму_Госстроя_от_25.12.90___4___3___5" localSheetId="4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5">#REF!</definedName>
    <definedName name="Поправочные_коэффициенты_по_письму_Госстроя_от_25.12.90___4___3___5_1" localSheetId="4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5">#REF!</definedName>
    <definedName name="Поправочные_коэффициенты_по_письму_Госстроя_от_25.12.90___4___3_1" localSheetId="4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5">#REF!</definedName>
    <definedName name="Поправочные_коэффициенты_по_письму_Госстроя_от_25.12.90___4___3_1_1" localSheetId="4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5">#REF!</definedName>
    <definedName name="Поправочные_коэффициенты_по_письму_Госстроя_от_25.12.90___4___3_1_1_1" localSheetId="4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5">#REF!</definedName>
    <definedName name="Поправочные_коэффициенты_по_письму_Госстроя_от_25.12.90___4___3_5" localSheetId="4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5">#REF!</definedName>
    <definedName name="Поправочные_коэффициенты_по_письму_Госстроя_от_25.12.90___4___3_5_1" localSheetId="4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5">#REF!</definedName>
    <definedName name="Поправочные_коэффициенты_по_письму_Госстроя_от_25.12.90___4___4" localSheetId="4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5">#REF!</definedName>
    <definedName name="Поправочные_коэффициенты_по_письму_Госстроя_от_25.12.90___4___4_1" localSheetId="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5">#REF!</definedName>
    <definedName name="Поправочные_коэффициенты_по_письму_Госстроя_от_25.12.90___4___5" localSheetId="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5">#REF!</definedName>
    <definedName name="Поправочные_коэффициенты_по_письму_Госстроя_от_25.12.90___4___5_1" localSheetId="4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5">#REF!</definedName>
    <definedName name="Поправочные_коэффициенты_по_письму_Госстроя_от_25.12.90___4___6" localSheetId="4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5">#REF!</definedName>
    <definedName name="Поправочные_коэффициенты_по_письму_Госстроя_от_25.12.90___4___6_1" localSheetId="4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5">#REF!</definedName>
    <definedName name="Поправочные_коэффициенты_по_письму_Госстроя_от_25.12.90___4___8" localSheetId="4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5">#REF!</definedName>
    <definedName name="Поправочные_коэффициенты_по_письму_Госстроя_от_25.12.90___4___8_1" localSheetId="4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5">#REF!</definedName>
    <definedName name="Поправочные_коэффициенты_по_письму_Госстроя_от_25.12.90___4_1" localSheetId="4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5">#REF!</definedName>
    <definedName name="Поправочные_коэффициенты_по_письму_Госстроя_от_25.12.90___4_3" localSheetId="4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5">#REF!</definedName>
    <definedName name="Поправочные_коэффициенты_по_письму_Госстроя_от_25.12.90___4_3_1" localSheetId="4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5">#REF!</definedName>
    <definedName name="Поправочные_коэффициенты_по_письму_Госстроя_от_25.12.90___4_5" localSheetId="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5">#REF!</definedName>
    <definedName name="Поправочные_коэффициенты_по_письму_Госстроя_от_25.12.90___4_5_1" localSheetId="4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5">#REF!</definedName>
    <definedName name="Поправочные_коэффициенты_по_письму_Госстроя_от_25.12.90___5___0" localSheetId="4">#REF!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5">#REF!</definedName>
    <definedName name="Поправочные_коэффициенты_по_письму_Госстроя_от_25.12.90___5___0___0" localSheetId="4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5">#REF!</definedName>
    <definedName name="Поправочные_коэффициенты_по_письму_Госстроя_от_25.12.90___5___0___0___0" localSheetId="4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5">#REF!</definedName>
    <definedName name="Поправочные_коэффициенты_по_письму_Госстроя_от_25.12.90___5___0___0___0___0" localSheetId="4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5">#REF!</definedName>
    <definedName name="Поправочные_коэффициенты_по_письму_Госстроя_от_25.12.90___5___0___0___0___0_1" localSheetId="4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5">#REF!</definedName>
    <definedName name="Поправочные_коэффициенты_по_письму_Госстроя_от_25.12.90___5___0___0___0_1" localSheetId="4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5">#REF!</definedName>
    <definedName name="Поправочные_коэффициенты_по_письму_Госстроя_от_25.12.90___5___0___0_1" localSheetId="4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5">#REF!</definedName>
    <definedName name="Поправочные_коэффициенты_по_письму_Госстроя_от_25.12.90___5___0___1" localSheetId="4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5">#REF!</definedName>
    <definedName name="Поправочные_коэффициенты_по_письму_Госстроя_от_25.12.90___5___0___1_1" localSheetId="4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5">#REF!</definedName>
    <definedName name="Поправочные_коэффициенты_по_письму_Госстроя_от_25.12.90___5___0___5" localSheetId="4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5">#REF!</definedName>
    <definedName name="Поправочные_коэффициенты_по_письму_Госстроя_от_25.12.90___5___0___5_1" localSheetId="4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5">#REF!</definedName>
    <definedName name="Поправочные_коэффициенты_по_письму_Госстроя_от_25.12.90___5___0_1" localSheetId="4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5">#REF!</definedName>
    <definedName name="Поправочные_коэффициенты_по_письму_Госстроя_от_25.12.90___5___0_1_1" localSheetId="4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5">#REF!</definedName>
    <definedName name="Поправочные_коэффициенты_по_письму_Госстроя_от_25.12.90___5___0_1_1_1" localSheetId="4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5">#REF!</definedName>
    <definedName name="Поправочные_коэффициенты_по_письму_Госстроя_от_25.12.90___5___0_3" localSheetId="4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5">#REF!</definedName>
    <definedName name="Поправочные_коэффициенты_по_письму_Госстроя_от_25.12.90___5___0_3_1" localSheetId="4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5">#REF!</definedName>
    <definedName name="Поправочные_коэффициенты_по_письму_Госстроя_от_25.12.90___5___0_5" localSheetId="4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5">#REF!</definedName>
    <definedName name="Поправочные_коэффициенты_по_письму_Госстроя_от_25.12.90___5___0_5_1" localSheetId="4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5">#REF!</definedName>
    <definedName name="Поправочные_коэффициенты_по_письму_Госстроя_от_25.12.90___5___1" localSheetId="4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5">#REF!</definedName>
    <definedName name="Поправочные_коэффициенты_по_письму_Госстроя_от_25.12.90___5___1_1" localSheetId="4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5">#REF!</definedName>
    <definedName name="Поправочные_коэффициенты_по_письму_Госстроя_от_25.12.90___5_1" localSheetId="4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5">#REF!</definedName>
    <definedName name="Поправочные_коэффициенты_по_письму_Госстроя_от_25.12.90___5_1_1" localSheetId="4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5">#REF!</definedName>
    <definedName name="Поправочные_коэффициенты_по_письму_Госстроя_от_25.12.90___5_1_1_1" localSheetId="4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5">#REF!</definedName>
    <definedName name="Поправочные_коэффициенты_по_письму_Госстроя_от_25.12.90___6___0" localSheetId="4">#REF!</definedName>
    <definedName name="Поправочные_коэффициенты_по_письму_Госстроя_от_25.12.90___6___0" localSheetId="2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5">#REF!</definedName>
    <definedName name="Поправочные_коэффициенты_по_письму_Госстроя_от_25.12.90___6___0___0" localSheetId="4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5">#REF!</definedName>
    <definedName name="Поправочные_коэффициенты_по_письму_Госстроя_от_25.12.90___6___0___0___0" localSheetId="4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5">#REF!</definedName>
    <definedName name="Поправочные_коэффициенты_по_письму_Госстроя_от_25.12.90___6___0___0___0___0" localSheetId="4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5">#REF!</definedName>
    <definedName name="Поправочные_коэффициенты_по_письму_Госстроя_от_25.12.90___6___0___0___0___0_1" localSheetId="4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5">#REF!</definedName>
    <definedName name="Поправочные_коэффициенты_по_письму_Госстроя_от_25.12.90___6___0___0___0_1" localSheetId="4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5">#REF!</definedName>
    <definedName name="Поправочные_коэффициенты_по_письму_Госстроя_от_25.12.90___6___0___0_1" localSheetId="4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5">#REF!</definedName>
    <definedName name="Поправочные_коэффициенты_по_письму_Госстроя_от_25.12.90___6___0___1" localSheetId="4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5">#REF!</definedName>
    <definedName name="Поправочные_коэффициенты_по_письму_Госстроя_от_25.12.90___6___0___1_1" localSheetId="4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5">#REF!</definedName>
    <definedName name="Поправочные_коэффициенты_по_письму_Госстроя_от_25.12.90___6___0___5" localSheetId="4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5">#REF!</definedName>
    <definedName name="Поправочные_коэффициенты_по_письму_Госстроя_от_25.12.90___6___0___5_1" localSheetId="4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5">#REF!</definedName>
    <definedName name="Поправочные_коэффициенты_по_письму_Госстроя_от_25.12.90___6___0_1" localSheetId="4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5">#REF!</definedName>
    <definedName name="Поправочные_коэффициенты_по_письму_Госстроя_от_25.12.90___6___0_1_1" localSheetId="4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5">#REF!</definedName>
    <definedName name="Поправочные_коэффициенты_по_письму_Госстроя_от_25.12.90___6___0_1_1_1" localSheetId="4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5">#REF!</definedName>
    <definedName name="Поправочные_коэффициенты_по_письму_Госстроя_от_25.12.90___6___0_3" localSheetId="4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5">#REF!</definedName>
    <definedName name="Поправочные_коэффициенты_по_письму_Госстроя_от_25.12.90___6___0_3_1" localSheetId="4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5">#REF!</definedName>
    <definedName name="Поправочные_коэффициенты_по_письму_Госстроя_от_25.12.90___6___0_5" localSheetId="4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5">#REF!</definedName>
    <definedName name="Поправочные_коэффициенты_по_письму_Госстроя_от_25.12.90___6___0_5_1" localSheetId="4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5">#REF!</definedName>
    <definedName name="Поправочные_коэффициенты_по_письму_Госстроя_от_25.12.90___6___1" localSheetId="4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5">#REF!</definedName>
    <definedName name="Поправочные_коэффициенты_по_письму_Госстроя_от_25.12.90___6___10" localSheetId="4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5">#REF!</definedName>
    <definedName name="Поправочные_коэффициенты_по_письму_Госстроя_от_25.12.90___6___10_1" localSheetId="4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5">#REF!</definedName>
    <definedName name="Поправочные_коэффициенты_по_письму_Госстроя_от_25.12.90___6___12" localSheetId="4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5">#REF!</definedName>
    <definedName name="Поправочные_коэффициенты_по_письму_Госстроя_от_25.12.90___6___2" localSheetId="4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5">#REF!</definedName>
    <definedName name="Поправочные_коэффициенты_по_письму_Госстроя_от_25.12.90___6___2_1" localSheetId="4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5">#REF!</definedName>
    <definedName name="Поправочные_коэффициенты_по_письму_Госстроя_от_25.12.90___6___4" localSheetId="4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5">#REF!</definedName>
    <definedName name="Поправочные_коэффициенты_по_письму_Госстроя_от_25.12.90___6___4_1" localSheetId="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5">#REF!</definedName>
    <definedName name="Поправочные_коэффициенты_по_письму_Госстроя_от_25.12.90___6___6" localSheetId="4">#REF!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5">#REF!</definedName>
    <definedName name="Поправочные_коэффициенты_по_письму_Госстроя_от_25.12.90___6___6_1" localSheetId="4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5">#REF!</definedName>
    <definedName name="Поправочные_коэффициенты_по_письму_Госстроя_от_25.12.90___6___8" localSheetId="4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5">#REF!</definedName>
    <definedName name="Поправочные_коэффициенты_по_письму_Госстроя_от_25.12.90___6___8_1" localSheetId="4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5">#REF!</definedName>
    <definedName name="Поправочные_коэффициенты_по_письму_Госстроя_от_25.12.90___6_1" localSheetId="4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5">#REF!</definedName>
    <definedName name="Поправочные_коэффициенты_по_письму_Госстроя_от_25.12.90___6_1_1" localSheetId="4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5">#REF!</definedName>
    <definedName name="Поправочные_коэффициенты_по_письму_Госстроя_от_25.12.90___6_1_1_1" localSheetId="4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5">#REF!</definedName>
    <definedName name="Поправочные_коэффициенты_по_письму_Госстроя_от_25.12.90___6_3" localSheetId="4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5">#REF!</definedName>
    <definedName name="Поправочные_коэффициенты_по_письму_Госстроя_от_25.12.90___6_3_1" localSheetId="4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5">#REF!</definedName>
    <definedName name="Поправочные_коэффициенты_по_письму_Госстроя_от_25.12.90___7" localSheetId="4">#REF!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5">#REF!</definedName>
    <definedName name="Поправочные_коэффициенты_по_письму_Госстроя_от_25.12.90___7___0" localSheetId="4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5">#REF!</definedName>
    <definedName name="Поправочные_коэффициенты_по_письму_Госстроя_от_25.12.90___7___0_1" localSheetId="4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5">#REF!</definedName>
    <definedName name="Поправочные_коэффициенты_по_письму_Госстроя_от_25.12.90___7___10" localSheetId="4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5">#REF!</definedName>
    <definedName name="Поправочные_коэффициенты_по_письму_Госстроя_от_25.12.90___7___2" localSheetId="4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5">#REF!</definedName>
    <definedName name="Поправочные_коэффициенты_по_письму_Госстроя_от_25.12.90___7___4" localSheetId="4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5">#REF!</definedName>
    <definedName name="Поправочные_коэффициенты_по_письму_Госстроя_от_25.12.90___7___6" localSheetId="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5">#REF!</definedName>
    <definedName name="Поправочные_коэффициенты_по_письму_Госстроя_от_25.12.90___7___8" localSheetId="4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5">#REF!</definedName>
    <definedName name="Поправочные_коэффициенты_по_письму_Госстроя_от_25.12.90___7_1" localSheetId="4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5">#REF!</definedName>
    <definedName name="Поправочные_коэффициенты_по_письму_Госстроя_от_25.12.90___8" localSheetId="4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5">#REF!</definedName>
    <definedName name="Поправочные_коэффициенты_по_письму_Госстроя_от_25.12.90___8___0" localSheetId="4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5">#REF!</definedName>
    <definedName name="Поправочные_коэффициенты_по_письму_Госстроя_от_25.12.90___8___0___0" localSheetId="4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5">#REF!</definedName>
    <definedName name="Поправочные_коэффициенты_по_письму_Госстроя_от_25.12.90___8___0___0___0" localSheetId="4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5">#REF!</definedName>
    <definedName name="Поправочные_коэффициенты_по_письму_Госстроя_от_25.12.90___8___0___0___0___0" localSheetId="4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5">#REF!</definedName>
    <definedName name="Поправочные_коэффициенты_по_письму_Госстроя_от_25.12.90___8___0___0___0___0_1" localSheetId="4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5">#REF!</definedName>
    <definedName name="Поправочные_коэффициенты_по_письму_Госстроя_от_25.12.90___8___0___0___0_1" localSheetId="4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5">#REF!</definedName>
    <definedName name="Поправочные_коэффициенты_по_письму_Госстроя_от_25.12.90___8___0___0_1" localSheetId="4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5">#REF!</definedName>
    <definedName name="Поправочные_коэффициенты_по_письму_Госстроя_от_25.12.90___8___0___1" localSheetId="4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5">#REF!</definedName>
    <definedName name="Поправочные_коэффициенты_по_письму_Госстроя_от_25.12.90___8___0___1_1" localSheetId="4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5">#REF!</definedName>
    <definedName name="Поправочные_коэффициенты_по_письму_Госстроя_от_25.12.90___8___0___5" localSheetId="4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5">#REF!</definedName>
    <definedName name="Поправочные_коэффициенты_по_письму_Госстроя_от_25.12.90___8___0___5_1" localSheetId="4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5">#REF!</definedName>
    <definedName name="Поправочные_коэффициенты_по_письму_Госстроя_от_25.12.90___8___0_1" localSheetId="4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5">#REF!</definedName>
    <definedName name="Поправочные_коэффициенты_по_письму_Госстроя_от_25.12.90___8___0_1_1" localSheetId="4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5">#REF!</definedName>
    <definedName name="Поправочные_коэффициенты_по_письму_Госстроя_от_25.12.90___8___0_1_1_1" localSheetId="4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5">#REF!</definedName>
    <definedName name="Поправочные_коэффициенты_по_письму_Госстроя_от_25.12.90___8___0_3" localSheetId="4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5">#REF!</definedName>
    <definedName name="Поправочные_коэффициенты_по_письму_Госстроя_от_25.12.90___8___0_3_1" localSheetId="4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5">#REF!</definedName>
    <definedName name="Поправочные_коэффициенты_по_письму_Госстроя_от_25.12.90___8___0_5" localSheetId="4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5">#REF!</definedName>
    <definedName name="Поправочные_коэффициенты_по_письму_Госстроя_от_25.12.90___8___0_5_1" localSheetId="4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5">#REF!</definedName>
    <definedName name="Поправочные_коэффициенты_по_письму_Госстроя_от_25.12.90___8___1" localSheetId="4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5">#REF!</definedName>
    <definedName name="Поправочные_коэффициенты_по_письму_Госстроя_от_25.12.90___8___10" localSheetId="4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5">#REF!</definedName>
    <definedName name="Поправочные_коэффициенты_по_письму_Госстроя_от_25.12.90___8___10_1" localSheetId="4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5">#REF!</definedName>
    <definedName name="Поправочные_коэффициенты_по_письму_Госстроя_от_25.12.90___8___12" localSheetId="4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5">#REF!</definedName>
    <definedName name="Поправочные_коэффициенты_по_письму_Госстроя_от_25.12.90___8___2" localSheetId="4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5">#REF!</definedName>
    <definedName name="Поправочные_коэффициенты_по_письму_Госстроя_от_25.12.90___8___2_1" localSheetId="4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5">#REF!</definedName>
    <definedName name="Поправочные_коэффициенты_по_письму_Госстроя_от_25.12.90___8___4" localSheetId="4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5">#REF!</definedName>
    <definedName name="Поправочные_коэффициенты_по_письму_Госстроя_от_25.12.90___8___4_1" localSheetId="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5">#REF!</definedName>
    <definedName name="Поправочные_коэффициенты_по_письму_Госстроя_от_25.12.90___8___5" localSheetId="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5">#REF!</definedName>
    <definedName name="Поправочные_коэффициенты_по_письму_Госстроя_от_25.12.90___8___5_1" localSheetId="4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5">#REF!</definedName>
    <definedName name="Поправочные_коэффициенты_по_письму_Госстроя_от_25.12.90___8___6" localSheetId="4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5">#REF!</definedName>
    <definedName name="Поправочные_коэффициенты_по_письму_Госстроя_от_25.12.90___8___6_1" localSheetId="4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5">#REF!</definedName>
    <definedName name="Поправочные_коэффициенты_по_письму_Госстроя_от_25.12.90___8___8" localSheetId="4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5">#REF!</definedName>
    <definedName name="Поправочные_коэффициенты_по_письму_Госстроя_от_25.12.90___8___8_1" localSheetId="4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5">#REF!</definedName>
    <definedName name="Поправочные_коэффициенты_по_письму_Госстроя_от_25.12.90___8_1" localSheetId="4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5">#REF!</definedName>
    <definedName name="Поправочные_коэффициенты_по_письму_Госстроя_от_25.12.90___8_1_1" localSheetId="4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5">#REF!</definedName>
    <definedName name="Поправочные_коэффициенты_по_письму_Госстроя_от_25.12.90___8_1_1_1" localSheetId="4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5">#REF!</definedName>
    <definedName name="Поправочные_коэффициенты_по_письму_Госстроя_от_25.12.90___8_3" localSheetId="4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5">#REF!</definedName>
    <definedName name="Поправочные_коэффициенты_по_письму_Госстроя_от_25.12.90___8_3_1" localSheetId="4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5">#REF!</definedName>
    <definedName name="Поправочные_коэффициенты_по_письму_Госстроя_от_25.12.90___8_5" localSheetId="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5">#REF!</definedName>
    <definedName name="Поправочные_коэффициенты_по_письму_Госстроя_от_25.12.90___8_5_1" localSheetId="4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5">#REF!</definedName>
    <definedName name="Поправочные_коэффициенты_по_письму_Госстроя_от_25.12.90___9" localSheetId="4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5">#REF!</definedName>
    <definedName name="Поправочные_коэффициенты_по_письму_Госстроя_от_25.12.90___9___0" localSheetId="4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5">#REF!</definedName>
    <definedName name="Поправочные_коэффициенты_по_письму_Госстроя_от_25.12.90___9___0___0" localSheetId="4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5">#REF!</definedName>
    <definedName name="Поправочные_коэффициенты_по_письму_Госстроя_от_25.12.90___9___0___0___0" localSheetId="4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5">#REF!</definedName>
    <definedName name="Поправочные_коэффициенты_по_письму_Госстроя_от_25.12.90___9___0___0___0___0" localSheetId="4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5">#REF!</definedName>
    <definedName name="Поправочные_коэффициенты_по_письму_Госстроя_от_25.12.90___9___0___0___0___0_1" localSheetId="4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5">#REF!</definedName>
    <definedName name="Поправочные_коэффициенты_по_письму_Госстроя_от_25.12.90___9___0___0___0_1" localSheetId="4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5">#REF!</definedName>
    <definedName name="Поправочные_коэффициенты_по_письму_Госстроя_от_25.12.90___9___0___0_1" localSheetId="4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5">#REF!</definedName>
    <definedName name="Поправочные_коэффициенты_по_письму_Госстроя_от_25.12.90___9___0___5" localSheetId="4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5">#REF!</definedName>
    <definedName name="Поправочные_коэффициенты_по_письму_Госстроя_от_25.12.90___9___0___5_1" localSheetId="4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5">#REF!</definedName>
    <definedName name="Поправочные_коэффициенты_по_письму_Госстроя_от_25.12.90___9___0_1" localSheetId="4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5">#REF!</definedName>
    <definedName name="Поправочные_коэффициенты_по_письму_Госстроя_от_25.12.90___9___0_5" localSheetId="4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5">#REF!</definedName>
    <definedName name="Поправочные_коэффициенты_по_письму_Госстроя_от_25.12.90___9___0_5_1" localSheetId="4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5">#REF!</definedName>
    <definedName name="Поправочные_коэффициенты_по_письму_Госстроя_от_25.12.90___9___10" localSheetId="4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5">#REF!</definedName>
    <definedName name="Поправочные_коэффициенты_по_письму_Госстроя_от_25.12.90___9___2" localSheetId="4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5">#REF!</definedName>
    <definedName name="Поправочные_коэффициенты_по_письму_Госстроя_от_25.12.90___9___4" localSheetId="4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5">#REF!</definedName>
    <definedName name="Поправочные_коэффициенты_по_письму_Госстроя_от_25.12.90___9___5" localSheetId="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5">#REF!</definedName>
    <definedName name="Поправочные_коэффициенты_по_письму_Госстроя_от_25.12.90___9___5_1" localSheetId="4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5">#REF!</definedName>
    <definedName name="Поправочные_коэффициенты_по_письму_Госстроя_от_25.12.90___9___6" localSheetId="4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5">#REF!</definedName>
    <definedName name="Поправочные_коэффициенты_по_письму_Госстроя_от_25.12.90___9___8" localSheetId="4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5">#REF!</definedName>
    <definedName name="Поправочные_коэффициенты_по_письму_Госстроя_от_25.12.90___9_1" localSheetId="4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5">#REF!</definedName>
    <definedName name="Поправочные_коэффициенты_по_письму_Госстроя_от_25.12.90___9_1_1" localSheetId="4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5">#REF!</definedName>
    <definedName name="Поправочные_коэффициенты_по_письму_Госстроя_от_25.12.90___9_1_1_1" localSheetId="4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5">#REF!</definedName>
    <definedName name="Поправочные_коэффициенты_по_письму_Госстроя_от_25.12.90___9_3" localSheetId="4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5">#REF!</definedName>
    <definedName name="Поправочные_коэффициенты_по_письму_Госстроя_от_25.12.90___9_3_1" localSheetId="4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5">#REF!</definedName>
    <definedName name="Поправочные_коэффициенты_по_письму_Госстроя_от_25.12.90___9_5" localSheetId="4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5">#REF!</definedName>
    <definedName name="Поправочные_коэффициенты_по_письму_Госстроя_от_25.12.90___9_5_1" localSheetId="4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5">#REF!</definedName>
    <definedName name="Поправочные_коэффициенты_по_письму_Госстроя_от_25.12.90_1_1" localSheetId="4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5">#REF!</definedName>
    <definedName name="Поправочные_коэффициенты_по_письму_Госстроя_от_25.12.90_1_1_1" localSheetId="4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hidden="1">{#N/A,#N/A,TRUE,"Смета на пасс. обор. №1"}</definedName>
    <definedName name="пор_1" hidden="1">{#N/A,#N/A,TRUE,"Смета на пасс. обор. №1"}</definedName>
    <definedName name="поток2" localSheetId="5">#REF!</definedName>
    <definedName name="поток2" localSheetId="4">#REF!</definedName>
    <definedName name="поток2">#REF!</definedName>
    <definedName name="поып" localSheetId="5">[4]топография!#REF!</definedName>
    <definedName name="поып" localSheetId="4">[4]топография!#REF!</definedName>
    <definedName name="поып">[4]топография!#REF!</definedName>
    <definedName name="пояснит." localSheetId="5">#REF!</definedName>
    <definedName name="пояснит." localSheetId="4">#REF!</definedName>
    <definedName name="пояснит.">#REF!</definedName>
    <definedName name="ппвьпр" localSheetId="5">#REF!</definedName>
    <definedName name="ппвьпр" localSheetId="4">#REF!</definedName>
    <definedName name="ппвьпр">#REF!</definedName>
    <definedName name="ппп" localSheetId="5">#REF!</definedName>
    <definedName name="ппп" localSheetId="4">#REF!</definedName>
    <definedName name="ппп">#REF!</definedName>
    <definedName name="пппп" localSheetId="5">#REF!</definedName>
    <definedName name="пппп" localSheetId="4">#REF!</definedName>
    <definedName name="пппп">#REF!</definedName>
    <definedName name="пппппппппппппппппппппппа" localSheetId="5">#REF!</definedName>
    <definedName name="пппппппппппппппппппппппа" localSheetId="4">#REF!</definedName>
    <definedName name="пппппппппппппппппппппппа">#REF!</definedName>
    <definedName name="ПР" localSheetId="5">#REF!</definedName>
    <definedName name="ПР" localSheetId="4">#REF!</definedName>
    <definedName name="пр" localSheetId="2">[14]топография!#REF!</definedName>
    <definedName name="ПР">#REF!</definedName>
    <definedName name="правоп" localSheetId="5">#REF!</definedName>
    <definedName name="правоп" localSheetId="4">#REF!</definedName>
    <definedName name="правоп">#REF!</definedName>
    <definedName name="прд" localSheetId="5">#REF!</definedName>
    <definedName name="прд" localSheetId="4">#REF!</definedName>
    <definedName name="прд">#REF!</definedName>
    <definedName name="прдо" localSheetId="5">#REF!</definedName>
    <definedName name="прдо" localSheetId="4">#REF!</definedName>
    <definedName name="прдо">#REF!</definedName>
    <definedName name="прибыль" localSheetId="5">#REF!</definedName>
    <definedName name="прибыль" localSheetId="4">#REF!</definedName>
    <definedName name="прибыль">#REF!</definedName>
    <definedName name="Прикладное_ПО" localSheetId="5">#REF!</definedName>
    <definedName name="Прикладное_ПО" localSheetId="4">#REF!</definedName>
    <definedName name="Прикладное_ПО">#REF!</definedName>
    <definedName name="Прилож" localSheetId="5">#REF!</definedName>
    <definedName name="Прилож" localSheetId="4">#REF!</definedName>
    <definedName name="Прилож">#REF!</definedName>
    <definedName name="Приморский_край" localSheetId="5">#REF!</definedName>
    <definedName name="Приморский_край" localSheetId="4">#REF!</definedName>
    <definedName name="Приморский_край">#REF!</definedName>
    <definedName name="Приморский_край_1" localSheetId="5">#REF!</definedName>
    <definedName name="Приморский_край_1" localSheetId="4">#REF!</definedName>
    <definedName name="Приморский_край_1">#REF!</definedName>
    <definedName name="прл" localSheetId="5">#REF!</definedName>
    <definedName name="прл" localSheetId="4">#REF!</definedName>
    <definedName name="прл">#REF!</definedName>
    <definedName name="прлв" localSheetId="5">#REF!</definedName>
    <definedName name="прлв" localSheetId="4">#REF!</definedName>
    <definedName name="прлв">#REF!</definedName>
    <definedName name="прлвпрл" localSheetId="5">#REF!</definedName>
    <definedName name="прлвпрл" localSheetId="4">#REF!</definedName>
    <definedName name="прлвпрл">#REF!</definedName>
    <definedName name="прлпврл" localSheetId="5">#REF!</definedName>
    <definedName name="прлпврл" localSheetId="4">#REF!</definedName>
    <definedName name="прлпврл">#REF!</definedName>
    <definedName name="прлпр" localSheetId="5">#REF!</definedName>
    <definedName name="прлпр" localSheetId="4">#REF!</definedName>
    <definedName name="прлпр">#REF!</definedName>
    <definedName name="прльп" localSheetId="5">#REF!</definedName>
    <definedName name="прльп" localSheetId="4">#REF!</definedName>
    <definedName name="прльп">#REF!</definedName>
    <definedName name="про" localSheetId="5">#REF!</definedName>
    <definedName name="про" localSheetId="4">#REF!</definedName>
    <definedName name="про" localSheetId="2" hidden="1">{#N/A,#N/A,TRUE,"Смета на пасс. обор. №1"}</definedName>
    <definedName name="про">#REF!</definedName>
    <definedName name="про_1" hidden="1">{#N/A,#N/A,TRUE,"Смета на пасс. обор. №1"}</definedName>
    <definedName name="пробная" localSheetId="5">#REF!</definedName>
    <definedName name="пробная" localSheetId="4">#REF!</definedName>
    <definedName name="пробная">#REF!</definedName>
    <definedName name="пробная_1" localSheetId="5">#REF!</definedName>
    <definedName name="пробная_1" localSheetId="4">#REF!</definedName>
    <definedName name="пробная_1">#REF!</definedName>
    <definedName name="Проверил" localSheetId="5">#REF!</definedName>
    <definedName name="Проверил" localSheetId="4">#REF!</definedName>
    <definedName name="Проверил">#REF!</definedName>
    <definedName name="провпо" localSheetId="5">#REF!</definedName>
    <definedName name="провпо" localSheetId="4">#REF!</definedName>
    <definedName name="провпо">#REF!</definedName>
    <definedName name="проект" localSheetId="5">#REF!</definedName>
    <definedName name="проект" localSheetId="4">#REF!</definedName>
    <definedName name="проект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4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5">#REF!</definedName>
    <definedName name="Проектные2" localSheetId="4">#REF!</definedName>
    <definedName name="Проектные2">#REF!</definedName>
    <definedName name="прол" hidden="1">{#N/A,#N/A,TRUE,"Смета на пасс. обор. №1"}</definedName>
    <definedName name="пролдж" hidden="1">{#N/A,#N/A,TRUE,"Смета на пасс. обор. №1"}</definedName>
    <definedName name="пролдж_1" hidden="1">{#N/A,#N/A,TRUE,"Смета на пасс. обор. №1"}</definedName>
    <definedName name="пролоддошщ" localSheetId="5">#REF!</definedName>
    <definedName name="пролоддошщ" localSheetId="4">#REF!</definedName>
    <definedName name="пролоддошщ">#REF!</definedName>
    <definedName name="промбез" localSheetId="5">[68]топография!#REF!</definedName>
    <definedName name="промбез" localSheetId="4">[68]топография!#REF!</definedName>
    <definedName name="промбез">[68]топография!#REF!</definedName>
    <definedName name="Промбезоп" localSheetId="5">#REF!</definedName>
    <definedName name="Промбезоп" localSheetId="4">#REF!</definedName>
    <definedName name="Промбезоп" localSheetId="2">#REF!</definedName>
    <definedName name="Промбезоп">#REF!</definedName>
    <definedName name="Промышленная" localSheetId="5">#REF!</definedName>
    <definedName name="Промышленная" localSheetId="4">#REF!</definedName>
    <definedName name="Промышленная">#REF!</definedName>
    <definedName name="пропо" localSheetId="5">[13]топография!#REF!</definedName>
    <definedName name="пропо" localSheetId="4">[13]топография!#REF!</definedName>
    <definedName name="пропо">[13]топография!#REF!</definedName>
    <definedName name="пропр" localSheetId="5">#REF!</definedName>
    <definedName name="пропр" localSheetId="4">#REF!</definedName>
    <definedName name="пропр">#REF!</definedName>
    <definedName name="Прот">'[25]Лист опроса'!$B$6</definedName>
    <definedName name="протоколРМВК" localSheetId="5">#REF!</definedName>
    <definedName name="протоколРМВК" localSheetId="4">#REF!</definedName>
    <definedName name="протоколРМВК" localSheetId="2">#REF!</definedName>
    <definedName name="протоколРМВК">#REF!</definedName>
    <definedName name="прочие" localSheetId="5">#REF!</definedName>
    <definedName name="прочие" localSheetId="4">#REF!</definedName>
    <definedName name="прочие">#REF!</definedName>
    <definedName name="Прочие_затраты_в_базисных_ценах" localSheetId="5">#REF!</definedName>
    <definedName name="Прочие_затраты_в_базисных_ценах" localSheetId="4">#REF!</definedName>
    <definedName name="Прочие_затраты_в_базисных_ценах">#REF!</definedName>
    <definedName name="Прочие_затраты_в_текущих_ценах" localSheetId="5">'[53]Переменные и константы'!#REF!</definedName>
    <definedName name="Прочие_затраты_в_текущих_ценах" localSheetId="4">'[53]Переменные и константы'!#REF!</definedName>
    <definedName name="Прочие_затраты_в_текущих_ценах">'[53]Переменные и константы'!#REF!</definedName>
    <definedName name="Прочие_затраты_в_текущих_ценах_по_ресурсному_расчету" localSheetId="5">'[53]Переменные и константы'!#REF!</definedName>
    <definedName name="Прочие_затраты_в_текущих_ценах_по_ресурсному_расчету" localSheetId="4">'[53]Переменные и константы'!#REF!</definedName>
    <definedName name="Прочие_затраты_в_текущих_ценах_по_ресурсному_расчету">'[53]Переменные и константы'!#REF!</definedName>
    <definedName name="Прочие_затраты_в_текущих_ценах_после_применения_индексов" localSheetId="5">'[53]Переменные и константы'!#REF!</definedName>
    <definedName name="Прочие_затраты_в_текущих_ценах_после_применения_индексов" localSheetId="4">'[53]Переменные и константы'!#REF!</definedName>
    <definedName name="Прочие_затраты_в_текущих_ценах_после_применения_индексов">'[53]Переменные и константы'!#REF!</definedName>
    <definedName name="Прочие_работы" localSheetId="5">#REF!</definedName>
    <definedName name="Прочие_работы" localSheetId="4">#REF!</definedName>
    <definedName name="Прочие_работы">#REF!</definedName>
    <definedName name="прп" localSheetId="5">[13]топография!#REF!</definedName>
    <definedName name="прп" localSheetId="4">[13]топография!#REF!</definedName>
    <definedName name="прп">[13]топография!#REF!</definedName>
    <definedName name="прпр" localSheetId="5">[24]Коэфф1.!#REF!</definedName>
    <definedName name="прпр" localSheetId="4">[24]Коэфф1.!#REF!</definedName>
    <definedName name="прпр">[24]Коэфф1.!#REF!</definedName>
    <definedName name="прпр_1" localSheetId="5">#REF!</definedName>
    <definedName name="прпр_1" localSheetId="4">#REF!</definedName>
    <definedName name="прпр_1">#REF!</definedName>
    <definedName name="пртпр" localSheetId="5">#REF!</definedName>
    <definedName name="пртпр" localSheetId="4">#REF!</definedName>
    <definedName name="пртпр">#REF!</definedName>
    <definedName name="прч" localSheetId="5">#REF!</definedName>
    <definedName name="прч" localSheetId="4">#REF!</definedName>
    <definedName name="прч">#REF!</definedName>
    <definedName name="прь" localSheetId="5">#REF!</definedName>
    <definedName name="прь" localSheetId="4">#REF!</definedName>
    <definedName name="прь">#REF!</definedName>
    <definedName name="прьв" localSheetId="5">#REF!</definedName>
    <definedName name="прьв" localSheetId="4">#REF!</definedName>
    <definedName name="прьв">#REF!</definedName>
    <definedName name="прьвпрь" localSheetId="5">[4]топография!#REF!</definedName>
    <definedName name="прьвпрь" localSheetId="4">[4]топография!#REF!</definedName>
    <definedName name="прьвпрь">[4]топография!#REF!</definedName>
    <definedName name="прьто" localSheetId="5">#REF!</definedName>
    <definedName name="прьто" localSheetId="4">#REF!</definedName>
    <definedName name="прьто">#REF!</definedName>
    <definedName name="Псковская_область" localSheetId="5">#REF!</definedName>
    <definedName name="Псковская_область" localSheetId="4">#REF!</definedName>
    <definedName name="Псковская_область">#REF!</definedName>
    <definedName name="псрл" localSheetId="5">#REF!</definedName>
    <definedName name="псрл" localSheetId="4">#REF!</definedName>
    <definedName name="псрл">#REF!</definedName>
    <definedName name="пуск" localSheetId="5">#REF!</definedName>
    <definedName name="пуск" localSheetId="4">#REF!</definedName>
    <definedName name="пуск">#REF!</definedName>
    <definedName name="пшждю" localSheetId="5">#REF!</definedName>
    <definedName name="пшждю" localSheetId="4">#REF!</definedName>
    <definedName name="пшждю">#REF!</definedName>
    <definedName name="пьбю" localSheetId="5">#REF!</definedName>
    <definedName name="пьбю" localSheetId="4">#REF!</definedName>
    <definedName name="пьбю">#REF!</definedName>
    <definedName name="пьюию" localSheetId="5">#REF!</definedName>
    <definedName name="пьюию" localSheetId="4">#REF!</definedName>
    <definedName name="пьюию">#REF!</definedName>
    <definedName name="пятый" localSheetId="5">#REF!</definedName>
    <definedName name="пятый" localSheetId="4">#REF!</definedName>
    <definedName name="пятый">#REF!</definedName>
    <definedName name="р" localSheetId="5">#REF!</definedName>
    <definedName name="р" localSheetId="4">#REF!</definedName>
    <definedName name="р">#REF!</definedName>
    <definedName name="рабдень">'[48]Расчет работы'!$G$2</definedName>
    <definedName name="Разработка" localSheetId="5">#REF!</definedName>
    <definedName name="Разработка" localSheetId="4">#REF!</definedName>
    <definedName name="Разработка">#REF!</definedName>
    <definedName name="Разработка_" localSheetId="5">#REF!</definedName>
    <definedName name="Разработка_" localSheetId="4">#REF!</definedName>
    <definedName name="Разработка_">#REF!</definedName>
    <definedName name="Районный_к_т_к_ЗП" localSheetId="5">'[53]Переменные и константы'!#REF!</definedName>
    <definedName name="Районный_к_т_к_ЗП" localSheetId="4">'[53]Переменные и константы'!#REF!</definedName>
    <definedName name="Районный_к_т_к_ЗП">'[53]Переменные и константы'!#REF!</definedName>
    <definedName name="Районный_к_т_к_ЗП_по_ресурсному_расчету" localSheetId="5">'[53]Переменные и константы'!#REF!</definedName>
    <definedName name="Районный_к_т_к_ЗП_по_ресурсному_расчету" localSheetId="4">'[53]Переменные и константы'!#REF!</definedName>
    <definedName name="Районный_к_т_к_ЗП_по_ресурсному_расчету">'[53]Переменные и константы'!#REF!</definedName>
    <definedName name="раоб" localSheetId="5">#REF!</definedName>
    <definedName name="раоб" localSheetId="4">#REF!</definedName>
    <definedName name="раоб">#REF!</definedName>
    <definedName name="раобароб" localSheetId="5">#REF!</definedName>
    <definedName name="раобароб" localSheetId="4">#REF!</definedName>
    <definedName name="раобароб">#REF!</definedName>
    <definedName name="раобь" localSheetId="5">#REF!</definedName>
    <definedName name="раобь" localSheetId="4">#REF!</definedName>
    <definedName name="раобь">#REF!</definedName>
    <definedName name="раолао" localSheetId="5">#REF!</definedName>
    <definedName name="раолао" localSheetId="4">#REF!</definedName>
    <definedName name="раолао">#REF!</definedName>
    <definedName name="Расчёт1">'[69]Смета 7'!$F$1</definedName>
    <definedName name="рбтмь" localSheetId="5">#REF!</definedName>
    <definedName name="рбтмь" localSheetId="4">#REF!</definedName>
    <definedName name="рбтмь">#REF!</definedName>
    <definedName name="ргл" localSheetId="5">#REF!</definedName>
    <definedName name="ргл" localSheetId="4">#REF!</definedName>
    <definedName name="ргл" localSheetId="2">#REF!</definedName>
    <definedName name="ргл">#REF!</definedName>
    <definedName name="РД" localSheetId="5">#REF!</definedName>
    <definedName name="РД" localSheetId="4">#REF!</definedName>
    <definedName name="РД">#REF!</definedName>
    <definedName name="рдп" localSheetId="5">#REF!</definedName>
    <definedName name="рдп" localSheetId="4">#REF!</definedName>
    <definedName name="рдп">#REF!</definedName>
    <definedName name="Регистрационный_номер_группы_строек" localSheetId="5">#REF!</definedName>
    <definedName name="Регистрационный_номер_группы_строек" localSheetId="4">#REF!</definedName>
    <definedName name="Регистрационный_номер_группы_строек">#REF!</definedName>
    <definedName name="Регистрационный_номер_локальной_сметы" localSheetId="5">#REF!</definedName>
    <definedName name="Регистрационный_номер_локальной_сметы" localSheetId="4">#REF!</definedName>
    <definedName name="Регистрационный_номер_локальной_сметы">#REF!</definedName>
    <definedName name="Регистрационный_номер_объекта" localSheetId="5">#REF!</definedName>
    <definedName name="Регистрационный_номер_объекта" localSheetId="4">#REF!</definedName>
    <definedName name="Регистрационный_номер_объекта">#REF!</definedName>
    <definedName name="Регистрационный_номер_объектной_сметы" localSheetId="5">#REF!</definedName>
    <definedName name="Регистрационный_номер_объектной_сметы" localSheetId="4">#REF!</definedName>
    <definedName name="Регистрационный_номер_объектной_сметы">#REF!</definedName>
    <definedName name="Регистрационный_номер_очереди" localSheetId="5">#REF!</definedName>
    <definedName name="Регистрационный_номер_очереди" localSheetId="4">#REF!</definedName>
    <definedName name="Регистрационный_номер_очереди">#REF!</definedName>
    <definedName name="Регистрационный_номер_пускового_комплекса" localSheetId="5">#REF!</definedName>
    <definedName name="Регистрационный_номер_пускового_комплекса" localSheetId="4">#REF!</definedName>
    <definedName name="Регистрационный_номер_пускового_комплекса">#REF!</definedName>
    <definedName name="Регистрационный_номер_сводного_сметного_расчета" localSheetId="5">#REF!</definedName>
    <definedName name="Регистрационный_номер_сводного_сметного_расчета" localSheetId="4">#REF!</definedName>
    <definedName name="Регистрационный_номер_сводного_сметного_расчета">#REF!</definedName>
    <definedName name="Регистрационный_номер_стройки" localSheetId="5">#REF!</definedName>
    <definedName name="Регистрационный_номер_стройки" localSheetId="4">#REF!</definedName>
    <definedName name="Регистрационный_номер_стройки">#REF!</definedName>
    <definedName name="рек" localSheetId="5">#REF!</definedName>
    <definedName name="рек" localSheetId="4">#REF!</definedName>
    <definedName name="рек">#REF!</definedName>
    <definedName name="Республика_Адыгея" localSheetId="5">#REF!</definedName>
    <definedName name="Республика_Адыгея" localSheetId="4">#REF!</definedName>
    <definedName name="Республика_Адыгея">#REF!</definedName>
    <definedName name="Республика_Алтай" localSheetId="5">#REF!</definedName>
    <definedName name="Республика_Алтай" localSheetId="4">#REF!</definedName>
    <definedName name="Республика_Алтай">#REF!</definedName>
    <definedName name="Республика_Алтай_1" localSheetId="5">#REF!</definedName>
    <definedName name="Республика_Алтай_1" localSheetId="4">#REF!</definedName>
    <definedName name="Республика_Алтай_1">#REF!</definedName>
    <definedName name="Республика_Башкортостан" localSheetId="5">#REF!</definedName>
    <definedName name="Республика_Башкортостан" localSheetId="4">#REF!</definedName>
    <definedName name="Республика_Башкортостан">#REF!</definedName>
    <definedName name="Республика_Башкортостан_1" localSheetId="5">#REF!</definedName>
    <definedName name="Республика_Башкортостан_1" localSheetId="4">#REF!</definedName>
    <definedName name="Республика_Башкортостан_1">#REF!</definedName>
    <definedName name="Республика_Бурятия" localSheetId="5">#REF!</definedName>
    <definedName name="Республика_Бурятия" localSheetId="4">#REF!</definedName>
    <definedName name="Республика_Бурятия">#REF!</definedName>
    <definedName name="Республика_Бурятия_1" localSheetId="5">#REF!</definedName>
    <definedName name="Республика_Бурятия_1" localSheetId="4">#REF!</definedName>
    <definedName name="Республика_Бурятия_1">#REF!</definedName>
    <definedName name="Республика_Дагестан" localSheetId="5">#REF!</definedName>
    <definedName name="Республика_Дагестан" localSheetId="4">#REF!</definedName>
    <definedName name="Республика_Дагестан">#REF!</definedName>
    <definedName name="Республика_Ингушетия" localSheetId="5">#REF!</definedName>
    <definedName name="Республика_Ингушетия" localSheetId="4">#REF!</definedName>
    <definedName name="Республика_Ингушетия">#REF!</definedName>
    <definedName name="Республика_Калмыкия" localSheetId="5">#REF!</definedName>
    <definedName name="Республика_Калмыкия" localSheetId="4">#REF!</definedName>
    <definedName name="Республика_Калмыкия">#REF!</definedName>
    <definedName name="Республика_Карелия" localSheetId="5">#REF!</definedName>
    <definedName name="Республика_Карелия" localSheetId="4">#REF!</definedName>
    <definedName name="Республика_Карелия">#REF!</definedName>
    <definedName name="Республика_Карелия_1" localSheetId="5">#REF!</definedName>
    <definedName name="Республика_Карелия_1" localSheetId="4">#REF!</definedName>
    <definedName name="Республика_Карелия_1">#REF!</definedName>
    <definedName name="Республика_Коми" localSheetId="5">#REF!</definedName>
    <definedName name="Республика_Коми" localSheetId="4">#REF!</definedName>
    <definedName name="Республика_Коми">#REF!</definedName>
    <definedName name="Республика_Коми_1" localSheetId="5">#REF!</definedName>
    <definedName name="Республика_Коми_1" localSheetId="4">#REF!</definedName>
    <definedName name="Республика_Коми_1">#REF!</definedName>
    <definedName name="Республика_Марий_Эл" localSheetId="5">#REF!</definedName>
    <definedName name="Республика_Марий_Эл" localSheetId="4">#REF!</definedName>
    <definedName name="Республика_Марий_Эл">#REF!</definedName>
    <definedName name="Республика_Мордовия" localSheetId="5">#REF!</definedName>
    <definedName name="Республика_Мордовия" localSheetId="4">#REF!</definedName>
    <definedName name="Республика_Мордовия">#REF!</definedName>
    <definedName name="Республика_Саха__Якутия" localSheetId="5">#REF!</definedName>
    <definedName name="Республика_Саха__Якутия" localSheetId="4">#REF!</definedName>
    <definedName name="Республика_Саха__Якутия">#REF!</definedName>
    <definedName name="Республика_Саха__Якутия_1" localSheetId="5">#REF!</definedName>
    <definedName name="Республика_Саха__Якутия_1" localSheetId="4">#REF!</definedName>
    <definedName name="Республика_Саха__Якутия_1">#REF!</definedName>
    <definedName name="Республика_Северная_Осетия___Алания" localSheetId="5">#REF!</definedName>
    <definedName name="Республика_Северная_Осетия___Алания" localSheetId="4">#REF!</definedName>
    <definedName name="Республика_Северная_Осетия___Алания">#REF!</definedName>
    <definedName name="Республика_Татарстан__Татарстан" localSheetId="5">#REF!</definedName>
    <definedName name="Республика_Татарстан__Татарстан" localSheetId="4">#REF!</definedName>
    <definedName name="Республика_Татарстан__Татарстан">#REF!</definedName>
    <definedName name="Республика_Татарстан__Татарстан_1" localSheetId="5">#REF!</definedName>
    <definedName name="Республика_Татарстан__Татарстан_1" localSheetId="4">#REF!</definedName>
    <definedName name="Республика_Татарстан__Татарстан_1">#REF!</definedName>
    <definedName name="Республика_Тыва" localSheetId="5">#REF!</definedName>
    <definedName name="Республика_Тыва" localSheetId="4">#REF!</definedName>
    <definedName name="Республика_Тыва">#REF!</definedName>
    <definedName name="Республика_Тыва_1" localSheetId="5">#REF!</definedName>
    <definedName name="Республика_Тыва_1" localSheetId="4">#REF!</definedName>
    <definedName name="Республика_Тыва_1">#REF!</definedName>
    <definedName name="Республика_Хакасия" localSheetId="5">#REF!</definedName>
    <definedName name="Республика_Хакасия" localSheetId="4">#REF!</definedName>
    <definedName name="Республика_Хакасия">#REF!</definedName>
    <definedName name="РЗА2" localSheetId="5">#REF!</definedName>
    <definedName name="РЗА2" localSheetId="4">#REF!</definedName>
    <definedName name="РЗА2">#REF!</definedName>
    <definedName name="рига">'[70]СметаСводная снег'!$E$7</definedName>
    <definedName name="рл" localSheetId="5">[27]топография!#REF!</definedName>
    <definedName name="рл" localSheetId="4">[27]топография!#REF!</definedName>
    <definedName name="рл" localSheetId="2">[27]топография!#REF!</definedName>
    <definedName name="рл">[27]топография!#REF!</definedName>
    <definedName name="рлвро" localSheetId="5">#REF!</definedName>
    <definedName name="рлвро" localSheetId="4">#REF!</definedName>
    <definedName name="рлвро">#REF!</definedName>
    <definedName name="рлд" localSheetId="5">#REF!</definedName>
    <definedName name="рлд" localSheetId="4">#REF!</definedName>
    <definedName name="рлд">#REF!</definedName>
    <definedName name="рлдг" localSheetId="5">#REF!</definedName>
    <definedName name="рлдг" localSheetId="4">#REF!</definedName>
    <definedName name="рлдг">#REF!</definedName>
    <definedName name="ровро" localSheetId="5">#REF!</definedName>
    <definedName name="ровро" localSheetId="4">#REF!</definedName>
    <definedName name="ровро">#REF!</definedName>
    <definedName name="родарод" localSheetId="5">#REF!</definedName>
    <definedName name="родарод" localSheetId="4">#REF!</definedName>
    <definedName name="родарод">#REF!</definedName>
    <definedName name="рож" localSheetId="5">#REF!</definedName>
    <definedName name="рож" localSheetId="4">#REF!</definedName>
    <definedName name="рож">#REF!</definedName>
    <definedName name="рол" localSheetId="5">[71]топография!#REF!</definedName>
    <definedName name="рол" localSheetId="4">[71]топография!#REF!</definedName>
    <definedName name="рол" localSheetId="2" hidden="1">{#N/A,#N/A,TRUE,"Смета на пасс. обор. №1"}</definedName>
    <definedName name="рол">[71]топография!#REF!</definedName>
    <definedName name="рол_1" hidden="1">{#N/A,#N/A,TRUE,"Смета на пасс. обор. №1"}</definedName>
    <definedName name="роло" localSheetId="5">#REF!</definedName>
    <definedName name="роло" localSheetId="4">#REF!</definedName>
    <definedName name="роло">#REF!</definedName>
    <definedName name="ропгнлпеглн" localSheetId="5">#REF!</definedName>
    <definedName name="ропгнлпеглн" localSheetId="4">#REF!</definedName>
    <definedName name="ропгнлпеглн" localSheetId="2">#REF!</definedName>
    <definedName name="ропгнлпеглн">#REF!</definedName>
    <definedName name="Ростовская_область" localSheetId="5">#REF!</definedName>
    <definedName name="Ростовская_область" localSheetId="4">#REF!</definedName>
    <definedName name="Ростовская_область">#REF!</definedName>
    <definedName name="рот" localSheetId="5">#REF!</definedName>
    <definedName name="рот" localSheetId="4">#REF!</definedName>
    <definedName name="рот">#REF!</definedName>
    <definedName name="рпачрпч" localSheetId="5">#REF!</definedName>
    <definedName name="рпачрпч" localSheetId="4">#REF!</definedName>
    <definedName name="рпачрпч">#REF!</definedName>
    <definedName name="рпв" localSheetId="5">#REF!</definedName>
    <definedName name="рпв" localSheetId="4">#REF!</definedName>
    <definedName name="рпв">#REF!</definedName>
    <definedName name="рплрл" localSheetId="5">#REF!</definedName>
    <definedName name="рплрл" localSheetId="4">#REF!</definedName>
    <definedName name="рплрл">#REF!</definedName>
    <definedName name="рповпр" localSheetId="5">#REF!</definedName>
    <definedName name="рповпр" localSheetId="4">#REF!</definedName>
    <definedName name="рповпр">#REF!</definedName>
    <definedName name="рповр" localSheetId="5">#REF!</definedName>
    <definedName name="рповр" localSheetId="4">#REF!</definedName>
    <definedName name="рповр">#REF!</definedName>
    <definedName name="рпьрь" localSheetId="5">#REF!</definedName>
    <definedName name="рпьрь" localSheetId="4">#REF!</definedName>
    <definedName name="рпьрь">#REF!</definedName>
    <definedName name="рр" hidden="1">{#N/A,#N/A,TRUE,"Смета на пасс. обор. №1"}</definedName>
    <definedName name="рр_1" hidden="1">{#N/A,#N/A,TRUE,"Смета на пасс. обор. №1"}</definedName>
    <definedName name="РРК" localSheetId="5">#REF!</definedName>
    <definedName name="РРК" localSheetId="4">#REF!</definedName>
    <definedName name="РРК">#REF!</definedName>
    <definedName name="ррюбр" localSheetId="5">#REF!</definedName>
    <definedName name="ррюбр" localSheetId="4">#REF!</definedName>
    <definedName name="ррюбр">#REF!</definedName>
    <definedName name="РСЛ" localSheetId="5">#REF!</definedName>
    <definedName name="РСЛ" localSheetId="4">#REF!</definedName>
    <definedName name="РСЛ">#REF!</definedName>
    <definedName name="руе" localSheetId="5">#REF!</definedName>
    <definedName name="руе" localSheetId="4">#REF!</definedName>
    <definedName name="руе">#REF!</definedName>
    <definedName name="Руководитель" localSheetId="5">#REF!</definedName>
    <definedName name="Руководитель" localSheetId="4">#REF!</definedName>
    <definedName name="Руководитель">#REF!</definedName>
    <definedName name="Руководитель_1" localSheetId="5">#REF!</definedName>
    <definedName name="Руководитель_1" localSheetId="4">#REF!</definedName>
    <definedName name="Руководитель_1">#REF!</definedName>
    <definedName name="ручей" localSheetId="5">#REF!</definedName>
    <definedName name="ручей" localSheetId="4">#REF!</definedName>
    <definedName name="ручей">#REF!</definedName>
    <definedName name="рыар" localSheetId="5">[4]топография!#REF!</definedName>
    <definedName name="рыар" localSheetId="4">[4]топография!#REF!</definedName>
    <definedName name="рыар">[4]топография!#REF!</definedName>
    <definedName name="Рязанская_область" localSheetId="5">#REF!</definedName>
    <definedName name="Рязанская_область" localSheetId="4">#REF!</definedName>
    <definedName name="Рязанская_область">#REF!</definedName>
    <definedName name="ряпр" localSheetId="5">[4]топография!#REF!</definedName>
    <definedName name="ряпр" localSheetId="4">[4]топография!#REF!</definedName>
    <definedName name="ряпр">[4]топография!#REF!</definedName>
    <definedName name="С" hidden="1">{#N/A,#N/A,FALSE,"Шаблон_Спец1"}</definedName>
    <definedName name="с_1" hidden="1">{#N/A,#N/A,TRUE,"Смета на пасс. обор. №1"}</definedName>
    <definedName name="с1" localSheetId="5">#REF!</definedName>
    <definedName name="с1" localSheetId="4">#REF!</definedName>
    <definedName name="с1">#REF!</definedName>
    <definedName name="с10" localSheetId="5">#REF!</definedName>
    <definedName name="с10" localSheetId="4">#REF!</definedName>
    <definedName name="с10">#REF!</definedName>
    <definedName name="с2" localSheetId="5">#REF!</definedName>
    <definedName name="с2" localSheetId="4">#REF!</definedName>
    <definedName name="с2">#REF!</definedName>
    <definedName name="с3" localSheetId="5">#REF!</definedName>
    <definedName name="с3" localSheetId="4">#REF!</definedName>
    <definedName name="с3" localSheetId="2">#REF!</definedName>
    <definedName name="с3">#REF!</definedName>
    <definedName name="с4" localSheetId="5">#REF!</definedName>
    <definedName name="с4" localSheetId="4">#REF!</definedName>
    <definedName name="с4">#REF!</definedName>
    <definedName name="с5" localSheetId="5">#REF!</definedName>
    <definedName name="с5" localSheetId="4">#REF!</definedName>
    <definedName name="с5">#REF!</definedName>
    <definedName name="с6" localSheetId="5">#REF!</definedName>
    <definedName name="с6" localSheetId="4">#REF!</definedName>
    <definedName name="с6">#REF!</definedName>
    <definedName name="с7" localSheetId="5">#REF!</definedName>
    <definedName name="с7" localSheetId="4">#REF!</definedName>
    <definedName name="с7">#REF!</definedName>
    <definedName name="с8" localSheetId="5">#REF!</definedName>
    <definedName name="с8" localSheetId="4">#REF!</definedName>
    <definedName name="с8">#REF!</definedName>
    <definedName name="с9" localSheetId="5">#REF!</definedName>
    <definedName name="с9" localSheetId="4">#REF!</definedName>
    <definedName name="с9">#REF!</definedName>
    <definedName name="саа" localSheetId="5">#REF!</definedName>
    <definedName name="саа" localSheetId="4">#REF!</definedName>
    <definedName name="саа">#REF!</definedName>
    <definedName name="сам" hidden="1">{#N/A,#N/A,TRUE,"Смета на пасс. обор. №1"}</definedName>
    <definedName name="сам_1" hidden="1">{#N/A,#N/A,TRUE,"Смета на пасс. обор. №1"}</definedName>
    <definedName name="Самарская_область" localSheetId="5">#REF!</definedName>
    <definedName name="Самарская_область" localSheetId="4">#REF!</definedName>
    <definedName name="Самарская_область">#REF!</definedName>
    <definedName name="Саратовская_область" localSheetId="5">#REF!</definedName>
    <definedName name="Саратовская_область" localSheetId="4">#REF!</definedName>
    <definedName name="Саратовская_область">#REF!</definedName>
    <definedName name="Сахалинская_область" localSheetId="5">#REF!</definedName>
    <definedName name="Сахалинская_область" localSheetId="4">#REF!</definedName>
    <definedName name="Сахалинская_область">#REF!</definedName>
    <definedName name="Сахалинская_область_1" localSheetId="5">#REF!</definedName>
    <definedName name="Сахалинская_область_1" localSheetId="4">#REF!</definedName>
    <definedName name="Сахалинская_область_1">#REF!</definedName>
    <definedName name="св1" localSheetId="5">[72]топография!#REF!</definedName>
    <definedName name="св1" localSheetId="4">[72]топография!#REF!</definedName>
    <definedName name="СВ1" localSheetId="2">#REF!</definedName>
    <definedName name="св1">[72]топография!#REF!</definedName>
    <definedName name="Свердловская_область" localSheetId="5">#REF!</definedName>
    <definedName name="Свердловская_область" localSheetId="4">#REF!</definedName>
    <definedName name="Свердловская_область">#REF!</definedName>
    <definedName name="Свердловская_область_1" localSheetId="5">#REF!</definedName>
    <definedName name="Свердловская_область_1" localSheetId="4">#REF!</definedName>
    <definedName name="Свердловская_область_1">#REF!</definedName>
    <definedName name="свод1" localSheetId="5">[73]топография!#REF!</definedName>
    <definedName name="свод1" localSheetId="4">[73]топография!#REF!</definedName>
    <definedName name="Свод1" localSheetId="2">#REF!</definedName>
    <definedName name="свод1">[73]топография!#REF!</definedName>
    <definedName name="Сводка" localSheetId="5">#REF!</definedName>
    <definedName name="Сводка" localSheetId="4">#REF!</definedName>
    <definedName name="Сводка">#REF!</definedName>
    <definedName name="Сводная" localSheetId="5">#REF!</definedName>
    <definedName name="Сводная" localSheetId="4">#REF!</definedName>
    <definedName name="Сводная">#REF!</definedName>
    <definedName name="Сводная_новая1" localSheetId="5">#REF!</definedName>
    <definedName name="Сводная_новая1" localSheetId="4">#REF!</definedName>
    <definedName name="Сводная_новая1">#REF!</definedName>
    <definedName name="Сводная1" localSheetId="5">#REF!</definedName>
    <definedName name="Сводная1" localSheetId="4">#REF!</definedName>
    <definedName name="Сводная1">#REF!</definedName>
    <definedName name="Сводно_сметный_расчет" localSheetId="5">#REF!</definedName>
    <definedName name="Сводно_сметный_расчет" localSheetId="4">#REF!</definedName>
    <definedName name="Сводно_сметный_расчет">#REF!</definedName>
    <definedName name="Сводно_сметный_расчет_49" localSheetId="5">#REF!</definedName>
    <definedName name="Сводно_сметный_расчет_49" localSheetId="4">#REF!</definedName>
    <definedName name="Сводно_сметный_расчет_49">#REF!</definedName>
    <definedName name="Сводно_сметный_расчет_50" localSheetId="5">#REF!</definedName>
    <definedName name="Сводно_сметный_расчет_50" localSheetId="4">#REF!</definedName>
    <definedName name="Сводно_сметный_расчет_50">#REF!</definedName>
    <definedName name="Сводно_сметный_расчет_51" localSheetId="5">#REF!</definedName>
    <definedName name="Сводно_сметный_расчет_51" localSheetId="4">#REF!</definedName>
    <definedName name="Сводно_сметный_расчет_51">#REF!</definedName>
    <definedName name="Сводно_сметный_расчет_52" localSheetId="5">#REF!</definedName>
    <definedName name="Сводно_сметный_расчет_52" localSheetId="4">#REF!</definedName>
    <definedName name="Сводно_сметный_расчет_52">#REF!</definedName>
    <definedName name="Сводно_сметный_расчет_53" localSheetId="5">#REF!</definedName>
    <definedName name="Сводно_сметный_расчет_53" localSheetId="4">#REF!</definedName>
    <definedName name="Сводно_сметный_расчет_53">#REF!</definedName>
    <definedName name="Сводно_сметный_расчет_54" localSheetId="5">#REF!</definedName>
    <definedName name="Сводно_сметный_расчет_54" localSheetId="4">#REF!</definedName>
    <definedName name="Сводно_сметный_расчет_54">#REF!</definedName>
    <definedName name="сврд" localSheetId="5">[73]топография!#REF!</definedName>
    <definedName name="сврд" localSheetId="4">[73]топография!#REF!</definedName>
    <definedName name="сврд">[73]топография!#REF!</definedName>
    <definedName name="СВсм">[26]Вспомогательный!$D$36</definedName>
    <definedName name="сев" localSheetId="5">#REF!</definedName>
    <definedName name="сев" localSheetId="4">#REF!</definedName>
    <definedName name="сев">#REF!</definedName>
    <definedName name="Север" localSheetId="5">#REF!</definedName>
    <definedName name="Север" localSheetId="4">#REF!</definedName>
    <definedName name="Север">#REF!</definedName>
    <definedName name="Семь" localSheetId="5">#REF!</definedName>
    <definedName name="Семь" localSheetId="4">#REF!</definedName>
    <definedName name="Семь">#REF!</definedName>
    <definedName name="Сервис" localSheetId="5">#REF!</definedName>
    <definedName name="Сервис" localSheetId="4">#REF!</definedName>
    <definedName name="Сервис">#REF!</definedName>
    <definedName name="Сервис_Всего" localSheetId="5">'[24]Прайс лист'!#REF!</definedName>
    <definedName name="Сервис_Всего" localSheetId="4">'[24]Прайс лист'!#REF!</definedName>
    <definedName name="Сервис_Всего">'[24]Прайс лист'!#REF!</definedName>
    <definedName name="Сервис_Всего_1" localSheetId="5">#REF!</definedName>
    <definedName name="Сервис_Всего_1" localSheetId="4">#REF!</definedName>
    <definedName name="Сервис_Всего_1">#REF!</definedName>
    <definedName name="Сервисное_оборудование" localSheetId="5">[24]Коэфф1.!#REF!</definedName>
    <definedName name="Сервисное_оборудование" localSheetId="4">[24]Коэфф1.!#REF!</definedName>
    <definedName name="Сервисное_оборудование">[24]Коэфф1.!#REF!</definedName>
    <definedName name="Сервисное_оборудование_1" localSheetId="5">#REF!</definedName>
    <definedName name="Сервисное_оборудование_1" localSheetId="4">#REF!</definedName>
    <definedName name="Сервисное_оборудование_1">#REF!</definedName>
    <definedName name="см" localSheetId="5">#REF!</definedName>
    <definedName name="см" localSheetId="4">#REF!</definedName>
    <definedName name="см">#REF!</definedName>
    <definedName name="см.расч.Ставрополь" localSheetId="5">#REF!</definedName>
    <definedName name="см.расч.Ставрополь" localSheetId="4">#REF!</definedName>
    <definedName name="см.расч.Ставрополь">#REF!</definedName>
    <definedName name="см.расч.Ставрополь_1" localSheetId="5">#REF!</definedName>
    <definedName name="см.расч.Ставрополь_1" localSheetId="4">#REF!</definedName>
    <definedName name="см.расч.Ставрополь_1">#REF!</definedName>
    <definedName name="см.расч.Ставрополь_2" localSheetId="5">#REF!</definedName>
    <definedName name="см.расч.Ставрополь_2" localSheetId="4">#REF!</definedName>
    <definedName name="см.расч.Ставрополь_2">#REF!</definedName>
    <definedName name="см.расч.Ставрополь_22" localSheetId="5">#REF!</definedName>
    <definedName name="см.расч.Ставрополь_22" localSheetId="4">#REF!</definedName>
    <definedName name="см.расч.Ставрополь_22">#REF!</definedName>
    <definedName name="см.расч.Ставрополь_49" localSheetId="5">#REF!</definedName>
    <definedName name="см.расч.Ставрополь_49" localSheetId="4">#REF!</definedName>
    <definedName name="см.расч.Ставрополь_49">#REF!</definedName>
    <definedName name="см.расч.Ставрополь_5" localSheetId="5">#REF!</definedName>
    <definedName name="см.расч.Ставрополь_5" localSheetId="4">#REF!</definedName>
    <definedName name="см.расч.Ставрополь_5">#REF!</definedName>
    <definedName name="см.расч.Ставрополь_50" localSheetId="5">#REF!</definedName>
    <definedName name="см.расч.Ставрополь_50" localSheetId="4">#REF!</definedName>
    <definedName name="см.расч.Ставрополь_50">#REF!</definedName>
    <definedName name="см.расч.Ставрополь_51" localSheetId="5">#REF!</definedName>
    <definedName name="см.расч.Ставрополь_51" localSheetId="4">#REF!</definedName>
    <definedName name="см.расч.Ставрополь_51">#REF!</definedName>
    <definedName name="см.расч.Ставрополь_52" localSheetId="5">#REF!</definedName>
    <definedName name="см.расч.Ставрополь_52" localSheetId="4">#REF!</definedName>
    <definedName name="см.расч.Ставрополь_52">#REF!</definedName>
    <definedName name="см.расч.Ставрополь_53" localSheetId="5">#REF!</definedName>
    <definedName name="см.расч.Ставрополь_53" localSheetId="4">#REF!</definedName>
    <definedName name="см.расч.Ставрополь_53">#REF!</definedName>
    <definedName name="см.расч.Ставрополь_54" localSheetId="5">#REF!</definedName>
    <definedName name="см.расч.Ставрополь_54" localSheetId="4">#REF!</definedName>
    <definedName name="см.расч.Ставрополь_54">#REF!</definedName>
    <definedName name="см.расчетАстрахань" localSheetId="5">#REF!</definedName>
    <definedName name="см.расчетАстрахань" localSheetId="4">#REF!</definedName>
    <definedName name="см.расчетАстрахань">#REF!</definedName>
    <definedName name="см.расчетАстрахань_1" localSheetId="5">#REF!</definedName>
    <definedName name="см.расчетАстрахань_1" localSheetId="4">#REF!</definedName>
    <definedName name="см.расчетАстрахань_1">#REF!</definedName>
    <definedName name="см.расчетАстрахань_2" localSheetId="5">#REF!</definedName>
    <definedName name="см.расчетАстрахань_2" localSheetId="4">#REF!</definedName>
    <definedName name="см.расчетАстрахань_2">#REF!</definedName>
    <definedName name="см.расчетАстрахань_22" localSheetId="5">#REF!</definedName>
    <definedName name="см.расчетАстрахань_22" localSheetId="4">#REF!</definedName>
    <definedName name="см.расчетАстрахань_22">#REF!</definedName>
    <definedName name="см.расчетАстрахань_49" localSheetId="5">#REF!</definedName>
    <definedName name="см.расчетАстрахань_49" localSheetId="4">#REF!</definedName>
    <definedName name="см.расчетАстрахань_49">#REF!</definedName>
    <definedName name="см.расчетАстрахань_5" localSheetId="5">#REF!</definedName>
    <definedName name="см.расчетАстрахань_5" localSheetId="4">#REF!</definedName>
    <definedName name="см.расчетАстрахань_5">#REF!</definedName>
    <definedName name="см.расчетАстрахань_50" localSheetId="5">#REF!</definedName>
    <definedName name="см.расчетАстрахань_50" localSheetId="4">#REF!</definedName>
    <definedName name="см.расчетАстрахань_50">#REF!</definedName>
    <definedName name="см.расчетАстрахань_51" localSheetId="5">#REF!</definedName>
    <definedName name="см.расчетАстрахань_51" localSheetId="4">#REF!</definedName>
    <definedName name="см.расчетАстрахань_51">#REF!</definedName>
    <definedName name="см.расчетАстрахань_52" localSheetId="5">#REF!</definedName>
    <definedName name="см.расчетАстрахань_52" localSheetId="4">#REF!</definedName>
    <definedName name="см.расчетАстрахань_52">#REF!</definedName>
    <definedName name="см.расчетАстрахань_53" localSheetId="5">#REF!</definedName>
    <definedName name="см.расчетАстрахань_53" localSheetId="4">#REF!</definedName>
    <definedName name="см.расчетАстрахань_53">#REF!</definedName>
    <definedName name="см.расчетАстрахань_54" localSheetId="5">#REF!</definedName>
    <definedName name="см.расчетАстрахань_54" localSheetId="4">#REF!</definedName>
    <definedName name="см.расчетАстрахань_54">#REF!</definedName>
    <definedName name="см.расчетМахачкала" localSheetId="5">#REF!</definedName>
    <definedName name="см.расчетМахачкала" localSheetId="4">#REF!</definedName>
    <definedName name="см.расчетМахачкала">#REF!</definedName>
    <definedName name="см.расчетМахачкала_1" localSheetId="5">#REF!</definedName>
    <definedName name="см.расчетМахачкала_1" localSheetId="4">#REF!</definedName>
    <definedName name="см.расчетМахачкала_1">#REF!</definedName>
    <definedName name="см.расчетМахачкала_2" localSheetId="5">#REF!</definedName>
    <definedName name="см.расчетМахачкала_2" localSheetId="4">#REF!</definedName>
    <definedName name="см.расчетМахачкала_2">#REF!</definedName>
    <definedName name="см.расчетМахачкала_22" localSheetId="5">#REF!</definedName>
    <definedName name="см.расчетМахачкала_22" localSheetId="4">#REF!</definedName>
    <definedName name="см.расчетМахачкала_22">#REF!</definedName>
    <definedName name="см.расчетМахачкала_49" localSheetId="5">#REF!</definedName>
    <definedName name="см.расчетМахачкала_49" localSheetId="4">#REF!</definedName>
    <definedName name="см.расчетМахачкала_49">#REF!</definedName>
    <definedName name="см.расчетМахачкала_5" localSheetId="5">#REF!</definedName>
    <definedName name="см.расчетМахачкала_5" localSheetId="4">#REF!</definedName>
    <definedName name="см.расчетМахачкала_5">#REF!</definedName>
    <definedName name="см.расчетМахачкала_50" localSheetId="5">#REF!</definedName>
    <definedName name="см.расчетМахачкала_50" localSheetId="4">#REF!</definedName>
    <definedName name="см.расчетМахачкала_50">#REF!</definedName>
    <definedName name="см.расчетМахачкала_51" localSheetId="5">#REF!</definedName>
    <definedName name="см.расчетМахачкала_51" localSheetId="4">#REF!</definedName>
    <definedName name="см.расчетМахачкала_51">#REF!</definedName>
    <definedName name="см.расчетМахачкала_52" localSheetId="5">#REF!</definedName>
    <definedName name="см.расчетМахачкала_52" localSheetId="4">#REF!</definedName>
    <definedName name="см.расчетМахачкала_52">#REF!</definedName>
    <definedName name="см.расчетМахачкала_53" localSheetId="5">#REF!</definedName>
    <definedName name="см.расчетМахачкала_53" localSheetId="4">#REF!</definedName>
    <definedName name="см.расчетМахачкала_53">#REF!</definedName>
    <definedName name="см.расчетМахачкала_54" localSheetId="5">#REF!</definedName>
    <definedName name="см.расчетМахачкала_54" localSheetId="4">#REF!</definedName>
    <definedName name="см.расчетМахачкала_54">#REF!</definedName>
    <definedName name="см.расчетН.Новгород" localSheetId="5">#REF!</definedName>
    <definedName name="см.расчетН.Новгород" localSheetId="4">#REF!</definedName>
    <definedName name="см.расчетН.Новгород">#REF!</definedName>
    <definedName name="см.расчетН.Новгород_1" localSheetId="5">#REF!</definedName>
    <definedName name="см.расчетН.Новгород_1" localSheetId="4">#REF!</definedName>
    <definedName name="см.расчетН.Новгород_1">#REF!</definedName>
    <definedName name="см.расчетН.Новгород_2" localSheetId="5">#REF!</definedName>
    <definedName name="см.расчетН.Новгород_2" localSheetId="4">#REF!</definedName>
    <definedName name="см.расчетН.Новгород_2">#REF!</definedName>
    <definedName name="см.расчетН.Новгород_22" localSheetId="5">#REF!</definedName>
    <definedName name="см.расчетН.Новгород_22" localSheetId="4">#REF!</definedName>
    <definedName name="см.расчетН.Новгород_22">#REF!</definedName>
    <definedName name="см.расчетН.Новгород_49" localSheetId="5">#REF!</definedName>
    <definedName name="см.расчетН.Новгород_49" localSheetId="4">#REF!</definedName>
    <definedName name="см.расчетН.Новгород_49">#REF!</definedName>
    <definedName name="см.расчетН.Новгород_5" localSheetId="5">#REF!</definedName>
    <definedName name="см.расчетН.Новгород_5" localSheetId="4">#REF!</definedName>
    <definedName name="см.расчетН.Новгород_5">#REF!</definedName>
    <definedName name="см.расчетН.Новгород_50" localSheetId="5">#REF!</definedName>
    <definedName name="см.расчетН.Новгород_50" localSheetId="4">#REF!</definedName>
    <definedName name="см.расчетН.Новгород_50">#REF!</definedName>
    <definedName name="см.расчетН.Новгород_51" localSheetId="5">#REF!</definedName>
    <definedName name="см.расчетН.Новгород_51" localSheetId="4">#REF!</definedName>
    <definedName name="см.расчетН.Новгород_51">#REF!</definedName>
    <definedName name="см.расчетН.Новгород_52" localSheetId="5">#REF!</definedName>
    <definedName name="см.расчетН.Новгород_52" localSheetId="4">#REF!</definedName>
    <definedName name="см.расчетН.Новгород_52">#REF!</definedName>
    <definedName name="см.расчетН.Новгород_53" localSheetId="5">#REF!</definedName>
    <definedName name="см.расчетН.Новгород_53" localSheetId="4">#REF!</definedName>
    <definedName name="см.расчетН.Новгород_53">#REF!</definedName>
    <definedName name="см.расчетН.Новгород_54" localSheetId="5">#REF!</definedName>
    <definedName name="см.расчетН.Новгород_54" localSheetId="4">#REF!</definedName>
    <definedName name="см.расчетН.Новгород_54">#REF!</definedName>
    <definedName name="см_1" localSheetId="5">#REF!</definedName>
    <definedName name="см_1" localSheetId="4">#REF!</definedName>
    <definedName name="см_1">#REF!</definedName>
    <definedName name="см_конк" localSheetId="5">#REF!</definedName>
    <definedName name="см_конк" localSheetId="4">#REF!</definedName>
    <definedName name="см_конк">#REF!</definedName>
    <definedName name="см1" localSheetId="5">#REF!</definedName>
    <definedName name="см1" localSheetId="4">#REF!</definedName>
    <definedName name="см1">#REF!</definedName>
    <definedName name="См6">'[74]Смета 7'!$F$1</definedName>
    <definedName name="См7" localSheetId="5">#REF!</definedName>
    <definedName name="См7" localSheetId="4">#REF!</definedName>
    <definedName name="См7">#REF!</definedName>
    <definedName name="СМА" localSheetId="5">[14]топография!#REF!</definedName>
    <definedName name="СМА" localSheetId="4">[14]топография!#REF!</definedName>
    <definedName name="СМА">[14]топография!#REF!</definedName>
    <definedName name="Смет" hidden="1">{#N/A,#N/A,TRUE,"Смета на пасс. обор. №1"}</definedName>
    <definedName name="Смет_1" hidden="1">{#N/A,#N/A,TRUE,"Смета на пасс. обор. №1"}</definedName>
    <definedName name="смета" localSheetId="5">#REF!</definedName>
    <definedName name="смета" localSheetId="4">#REF!</definedName>
    <definedName name="смета" localSheetId="2" hidden="1">{#N/A,#N/A,TRUE,"Смета на пасс. обор. №1"}</definedName>
    <definedName name="смета">#REF!</definedName>
    <definedName name="смета_1" hidden="1">{#N/A,#N/A,TRUE,"Смета на пасс. обор. №1"}</definedName>
    <definedName name="Смета_2">'[69]Смета 7'!$F$1</definedName>
    <definedName name="смета1" localSheetId="5">#REF!</definedName>
    <definedName name="смета1" localSheetId="4">#REF!</definedName>
    <definedName name="смета1">#REF!</definedName>
    <definedName name="Смета11">'[75]Смета 7'!$F$1</definedName>
    <definedName name="Смета21">'[76]Смета 7'!$F$1</definedName>
    <definedName name="Смета3">[26]Вспомогательный!$D$78</definedName>
    <definedName name="Сметная_стоимость_в_базисных_ценах" localSheetId="5">#REF!</definedName>
    <definedName name="Сметная_стоимость_в_базисных_ценах" localSheetId="4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5">'[53]Переменные и константы'!#REF!</definedName>
    <definedName name="Сметная_стоимость_в_текущих_ценах__после_применения_индексов" localSheetId="4">'[53]Переменные и константы'!#REF!</definedName>
    <definedName name="Сметная_стоимость_в_текущих_ценах__после_применения_индексов">'[53]Переменные и константы'!#REF!</definedName>
    <definedName name="Сметная_стоимость_по_ресурсному_расчету" localSheetId="5">#REF!</definedName>
    <definedName name="Сметная_стоимость_по_ресурсному_расчету" localSheetId="4">#REF!</definedName>
    <definedName name="Сметная_стоимость_по_ресурсному_расчету">#REF!</definedName>
    <definedName name="СМеточка" localSheetId="5">#REF!</definedName>
    <definedName name="СМеточка" localSheetId="4">#REF!</definedName>
    <definedName name="СМеточка">#REF!</definedName>
    <definedName name="сми" localSheetId="5">#REF!</definedName>
    <definedName name="сми" localSheetId="4">#REF!</definedName>
    <definedName name="сми" localSheetId="2">#REF!</definedName>
    <definedName name="сми">#REF!</definedName>
    <definedName name="смиь" localSheetId="5">#REF!</definedName>
    <definedName name="смиь" localSheetId="4">#REF!</definedName>
    <definedName name="смиь">#REF!</definedName>
    <definedName name="Смоленская_область" localSheetId="5">#REF!</definedName>
    <definedName name="Смоленская_область" localSheetId="4">#REF!</definedName>
    <definedName name="Смоленская_область">#REF!</definedName>
    <definedName name="смр" localSheetId="5">#REF!</definedName>
    <definedName name="смр" localSheetId="4">#REF!</definedName>
    <definedName name="смр">#REF!</definedName>
    <definedName name="смт" localSheetId="5">#REF!</definedName>
    <definedName name="смт" localSheetId="4">#REF!</definedName>
    <definedName name="смт">#REF!</definedName>
    <definedName name="Согласование" localSheetId="5">#REF!</definedName>
    <definedName name="Согласование" localSheetId="4">#REF!</definedName>
    <definedName name="Согласование">#REF!</definedName>
    <definedName name="Согласование_1" localSheetId="5">#REF!</definedName>
    <definedName name="Согласование_1" localSheetId="4">#REF!</definedName>
    <definedName name="Согласование_1">#REF!</definedName>
    <definedName name="содерж." localSheetId="5">#REF!</definedName>
    <definedName name="содерж." localSheetId="4">#REF!</definedName>
    <definedName name="содерж.">#REF!</definedName>
    <definedName name="Содерж_Осн_Базы" localSheetId="5">#REF!</definedName>
    <definedName name="Содерж_Осн_Базы" localSheetId="4">#REF!</definedName>
    <definedName name="Содерж_Осн_Базы">#REF!</definedName>
    <definedName name="соп" localSheetId="5">#REF!</definedName>
    <definedName name="соп" localSheetId="4">#REF!</definedName>
    <definedName name="соп">#REF!</definedName>
    <definedName name="сос" localSheetId="5">#REF!</definedName>
    <definedName name="сос" localSheetId="4">#REF!</definedName>
    <definedName name="сос">#REF!</definedName>
    <definedName name="Составил">'[3]Таблица 4 АСУТП'!$B$106:$B$108</definedName>
    <definedName name="Составитель" localSheetId="5">#REF!</definedName>
    <definedName name="Составитель" localSheetId="4">#REF!</definedName>
    <definedName name="Составитель" localSheetId="2">#REF!</definedName>
    <definedName name="Составитель">#REF!</definedName>
    <definedName name="Составитель_1" localSheetId="5">#REF!</definedName>
    <definedName name="Составитель_1" localSheetId="4">#REF!</definedName>
    <definedName name="Составитель_1">#REF!</definedName>
    <definedName name="СП1" localSheetId="5">[7]Обновление!#REF!</definedName>
    <definedName name="СП1" localSheetId="4">[7]Обновление!#REF!</definedName>
    <definedName name="сп1" localSheetId="2">#REF!</definedName>
    <definedName name="СП1">[7]Обновление!#REF!</definedName>
    <definedName name="сп2" localSheetId="5">#REF!</definedName>
    <definedName name="сп2" localSheetId="4">#REF!</definedName>
    <definedName name="сп2">#REF!</definedName>
    <definedName name="спио" localSheetId="5">#REF!</definedName>
    <definedName name="спио" localSheetId="4">#REF!</definedName>
    <definedName name="спио">#REF!</definedName>
    <definedName name="список">[77]Списки!$A$1:$A$65536</definedName>
    <definedName name="спрь" localSheetId="5">[4]топография!#REF!</definedName>
    <definedName name="спрь" localSheetId="4">[4]топография!#REF!</definedName>
    <definedName name="спрь">[4]топография!#REF!</definedName>
    <definedName name="срл" localSheetId="5">#REF!</definedName>
    <definedName name="срл" localSheetId="4">#REF!</definedName>
    <definedName name="срл">#REF!</definedName>
    <definedName name="срлдд" localSheetId="5">#REF!</definedName>
    <definedName name="срлдд" localSheetId="4">#REF!</definedName>
    <definedName name="срлдд">#REF!</definedName>
    <definedName name="срлрл" localSheetId="5">#REF!</definedName>
    <definedName name="срлрл" localSheetId="4">#REF!</definedName>
    <definedName name="срлрл">#REF!</definedName>
    <definedName name="срьрьс" localSheetId="5">#REF!</definedName>
    <definedName name="срьрьс" localSheetId="4">#REF!</definedName>
    <definedName name="срьрьс">#REF!</definedName>
    <definedName name="сс" hidden="1">{#N/A,#N/A,TRUE,"Смета на пасс. обор. №1"}</definedName>
    <definedName name="сс_1" hidden="1">{#N/A,#N/A,TRUE,"Смета на пасс. обор. №1"}</definedName>
    <definedName name="ссп" hidden="1">{#N/A,#N/A,TRUE,"Смета на пасс. обор. №1"}</definedName>
    <definedName name="ссп_1" hidden="1">{#N/A,#N/A,TRUE,"Смета на пасс. обор. №1"}</definedName>
    <definedName name="ССР" localSheetId="5">#REF!</definedName>
    <definedName name="ССР" localSheetId="4">#REF!</definedName>
    <definedName name="ССР">#REF!</definedName>
    <definedName name="ССР_ИИ_Д1_корр" localSheetId="5">#REF!</definedName>
    <definedName name="ССР_ИИ_Д1_корр" localSheetId="4">#REF!</definedName>
    <definedName name="ССР_ИИ_Д1_корр">#REF!</definedName>
    <definedName name="ссс" localSheetId="5">#REF!</definedName>
    <definedName name="ссс" localSheetId="4">#REF!</definedName>
    <definedName name="ссс">#REF!</definedName>
    <definedName name="ссср" localSheetId="5">#REF!</definedName>
    <definedName name="ссср" localSheetId="4">#REF!</definedName>
    <definedName name="ссср">#REF!</definedName>
    <definedName name="сссс" localSheetId="5">#REF!</definedName>
    <definedName name="сссс" localSheetId="4">#REF!</definedName>
    <definedName name="сссс">#REF!</definedName>
    <definedName name="ссссс" hidden="1">{#N/A,#N/A,TRUE,"Смета на пасс. обор. №1"}</definedName>
    <definedName name="ссссс_1" hidden="1">{#N/A,#N/A,TRUE,"Смета на пасс. обор. №1"}</definedName>
    <definedName name="Ставрополь" localSheetId="5">#REF!</definedName>
    <definedName name="Ставрополь" localSheetId="4">#REF!</definedName>
    <definedName name="Ставрополь">#REF!</definedName>
    <definedName name="Ставрополь_1" localSheetId="5">#REF!</definedName>
    <definedName name="Ставрополь_1" localSheetId="4">#REF!</definedName>
    <definedName name="Ставрополь_1">#REF!</definedName>
    <definedName name="Ставрополь_2" localSheetId="5">#REF!</definedName>
    <definedName name="Ставрополь_2" localSheetId="4">#REF!</definedName>
    <definedName name="Ставрополь_2">#REF!</definedName>
    <definedName name="Ставрополь_22" localSheetId="5">#REF!</definedName>
    <definedName name="Ставрополь_22" localSheetId="4">#REF!</definedName>
    <definedName name="Ставрополь_22">#REF!</definedName>
    <definedName name="Ставрополь_49" localSheetId="5">#REF!</definedName>
    <definedName name="Ставрополь_49" localSheetId="4">#REF!</definedName>
    <definedName name="Ставрополь_49">#REF!</definedName>
    <definedName name="Ставрополь_5" localSheetId="5">#REF!</definedName>
    <definedName name="Ставрополь_5" localSheetId="4">#REF!</definedName>
    <definedName name="Ставрополь_5">#REF!</definedName>
    <definedName name="Ставрополь_50" localSheetId="5">#REF!</definedName>
    <definedName name="Ставрополь_50" localSheetId="4">#REF!</definedName>
    <definedName name="Ставрополь_50">#REF!</definedName>
    <definedName name="Ставрополь_51" localSheetId="5">#REF!</definedName>
    <definedName name="Ставрополь_51" localSheetId="4">#REF!</definedName>
    <definedName name="Ставрополь_51">#REF!</definedName>
    <definedName name="Ставрополь_52" localSheetId="5">#REF!</definedName>
    <definedName name="Ставрополь_52" localSheetId="4">#REF!</definedName>
    <definedName name="Ставрополь_52">#REF!</definedName>
    <definedName name="Ставрополь_53" localSheetId="5">#REF!</definedName>
    <definedName name="Ставрополь_53" localSheetId="4">#REF!</definedName>
    <definedName name="Ставрополь_53">#REF!</definedName>
    <definedName name="Ставрополь_54" localSheetId="5">#REF!</definedName>
    <definedName name="Ставрополь_54" localSheetId="4">#REF!</definedName>
    <definedName name="Ставрополь_54">#REF!</definedName>
    <definedName name="Ставропольский_край" localSheetId="5">#REF!</definedName>
    <definedName name="Ставропольский_край" localSheetId="4">#REF!</definedName>
    <definedName name="Ставропольский_край">#REF!</definedName>
    <definedName name="Станц10">'[25]Лист опроса'!$B$23</definedName>
    <definedName name="сто" localSheetId="5">'[78]8'!#REF!</definedName>
    <definedName name="сто" localSheetId="4">'[78]8'!#REF!</definedName>
    <definedName name="сто">'[78]8'!#REF!</definedName>
    <definedName name="Стоимость" localSheetId="5">#REF!</definedName>
    <definedName name="Стоимость" localSheetId="4">#REF!</definedName>
    <definedName name="Стоимость">#REF!</definedName>
    <definedName name="Стоимость_по_акту_выполненных_работ_в_базисных_ценах" localSheetId="5">#REF!</definedName>
    <definedName name="Стоимость_по_акту_выполненных_работ_в_базисных_ценах" localSheetId="4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5">#REF!</definedName>
    <definedName name="Стоимость_по_акту_выполненных_работ_при_ресурсном_расчете" localSheetId="4">#REF!</definedName>
    <definedName name="Стоимость_по_акту_выполненных_работ_при_ресурсном_расчете">#REF!</definedName>
    <definedName name="стороны">[79]Списки!$A$1:$A$440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'[25]Лист опроса'!$B$24</definedName>
    <definedName name="СтрАУ">'[25]Лист опроса'!$B$12</definedName>
    <definedName name="СтрДУ">'[25]Лист опроса'!$B$11</definedName>
    <definedName name="Стрелки">'[25]Лист опроса'!$B$10</definedName>
    <definedName name="Строительная_полоса" localSheetId="5">#REF!</definedName>
    <definedName name="Строительная_полоса" localSheetId="4">#REF!</definedName>
    <definedName name="Строительная_полоса" localSheetId="2">#REF!</definedName>
    <definedName name="Строительная_полоса">#REF!</definedName>
    <definedName name="Строительная_полоса_1" localSheetId="5">#REF!</definedName>
    <definedName name="Строительная_полоса_1" localSheetId="4">#REF!</definedName>
    <definedName name="Строительная_полоса_1">#REF!</definedName>
    <definedName name="Строительные_работы_в_базисных_ценах" localSheetId="5">#REF!</definedName>
    <definedName name="Строительные_работы_в_базисных_ценах" localSheetId="4">#REF!</definedName>
    <definedName name="Строительные_работы_в_базисных_ценах">#REF!</definedName>
    <definedName name="Строительные_работы_в_текущих_ценах" localSheetId="5">'[53]Переменные и константы'!#REF!</definedName>
    <definedName name="Строительные_работы_в_текущих_ценах" localSheetId="4">'[53]Переменные и константы'!#REF!</definedName>
    <definedName name="Строительные_работы_в_текущих_ценах">'[53]Переменные и константы'!#REF!</definedName>
    <definedName name="Строительные_работы_в_текущих_ценах_по_ресурсному_расчету" localSheetId="5">'[53]Переменные и константы'!#REF!</definedName>
    <definedName name="Строительные_работы_в_текущих_ценах_по_ресурсному_расчету" localSheetId="4">'[53]Переменные и константы'!#REF!</definedName>
    <definedName name="Строительные_работы_в_текущих_ценах_по_ресурсному_расчету">'[53]Переменные и константы'!#REF!</definedName>
    <definedName name="Строительные_работы_в_текущих_ценах_после_применения_индексов" localSheetId="5">'[53]Переменные и константы'!#REF!</definedName>
    <definedName name="Строительные_работы_в_текущих_ценах_после_применения_индексов" localSheetId="4">'[53]Переменные и константы'!#REF!</definedName>
    <definedName name="Строительные_работы_в_текущих_ценах_после_применения_индексов">'[53]Переменные и константы'!#REF!</definedName>
    <definedName name="структ." localSheetId="5">#REF!</definedName>
    <definedName name="структ." localSheetId="4">#REF!</definedName>
    <definedName name="структ.">#REF!</definedName>
    <definedName name="Сургут">NA()</definedName>
    <definedName name="сусусу" hidden="1">{#N/A,#N/A,TRUE,"Смета на пасс. обор. №1"}</definedName>
    <definedName name="сусусу_1" hidden="1">{#N/A,#N/A,TRUE,"Смета на пасс. обор. №1"}</definedName>
    <definedName name="счьор" localSheetId="5">[4]топография!#REF!</definedName>
    <definedName name="счьор" localSheetId="4">[4]топография!#REF!</definedName>
    <definedName name="счьор">[4]топография!#REF!</definedName>
    <definedName name="т" localSheetId="5">#REF!</definedName>
    <definedName name="т" localSheetId="4">#REF!</definedName>
    <definedName name="т">#REF!</definedName>
    <definedName name="Т5" localSheetId="5">#REF!</definedName>
    <definedName name="Т5" localSheetId="4">#REF!</definedName>
    <definedName name="Т5">#REF!</definedName>
    <definedName name="Т6" localSheetId="5">#REF!</definedName>
    <definedName name="Т6" localSheetId="4">#REF!</definedName>
    <definedName name="Т6">#REF!</definedName>
    <definedName name="Тамбовская_область" localSheetId="5">#REF!</definedName>
    <definedName name="Тамбовская_область" localSheetId="4">#REF!</definedName>
    <definedName name="Тамбовская_область">#REF!</definedName>
    <definedName name="тасс" hidden="1">{#N/A,#N/A,TRUE,"Смета на пасс. обор. №1"}</definedName>
    <definedName name="тасс_1" hidden="1">{#N/A,#N/A,TRUE,"Смета на пасс. обор. №1"}</definedName>
    <definedName name="Тверская_область" localSheetId="5">#REF!</definedName>
    <definedName name="Тверская_область" localSheetId="4">#REF!</definedName>
    <definedName name="Тверская_область">#REF!</definedName>
    <definedName name="ТекДата">[80]информация!$B$8</definedName>
    <definedName name="ТекДата_1">[81]информация!$B$8</definedName>
    <definedName name="ТекДата_2">[82]информация!$B$8</definedName>
    <definedName name="теодкккккккккккк" localSheetId="5">#REF!</definedName>
    <definedName name="теодкккккккккккк" localSheetId="4">#REF!</definedName>
    <definedName name="теодкккккккккккк">#REF!</definedName>
    <definedName name="Территориальная_поправка_к_ТЕР" localSheetId="5">#REF!</definedName>
    <definedName name="Территориальная_поправка_к_ТЕР" localSheetId="4">#REF!</definedName>
    <definedName name="Территориальная_поправка_к_ТЕР">#REF!</definedName>
    <definedName name="техник" localSheetId="5">#REF!</definedName>
    <definedName name="техник" localSheetId="4">#REF!</definedName>
    <definedName name="техник">#REF!</definedName>
    <definedName name="технич" localSheetId="5">#REF!</definedName>
    <definedName name="технич" localSheetId="4">#REF!</definedName>
    <definedName name="технич">#REF!</definedName>
    <definedName name="ТолкоМашЛаб" localSheetId="5">[50]СмМашБур!#REF!</definedName>
    <definedName name="ТолкоМашЛаб" localSheetId="4">[50]СмМашБур!#REF!</definedName>
    <definedName name="ТолкоМашЛаб" localSheetId="2">[49]СмМашБур!#REF!</definedName>
    <definedName name="ТолкоМашЛаб">[50]СмМашБур!#REF!</definedName>
    <definedName name="ТолькоМашБур" localSheetId="5">[50]СмМашБур!#REF!</definedName>
    <definedName name="ТолькоМашБур" localSheetId="4">[50]СмМашБур!#REF!</definedName>
    <definedName name="ТолькоМашБур" localSheetId="2">[49]СмМашБур!#REF!</definedName>
    <definedName name="ТолькоМашБур">[50]СмМашБур!#REF!</definedName>
    <definedName name="ТолькоРучБур" localSheetId="5">[50]СмРучБур!#REF!</definedName>
    <definedName name="ТолькоРучБур" localSheetId="4">[50]СмРучБур!#REF!</definedName>
    <definedName name="ТолькоРучБур" localSheetId="2">[49]СмРучБур!#REF!</definedName>
    <definedName name="ТолькоРучБур">[50]СмРучБур!#REF!</definedName>
    <definedName name="ТолькоРучЛаб" localSheetId="2">[49]СмРучБур!$K$39</definedName>
    <definedName name="ТолькоРучЛаб">[50]СмРучБур!$K$39</definedName>
    <definedName name="Томская_область" localSheetId="5">#REF!</definedName>
    <definedName name="Томская_область" localSheetId="4">#REF!</definedName>
    <definedName name="Томская_область">#REF!</definedName>
    <definedName name="Томская_область_1" localSheetId="5">#REF!</definedName>
    <definedName name="Томская_область_1" localSheetId="4">#REF!</definedName>
    <definedName name="Томская_область_1">#REF!</definedName>
    <definedName name="топ1" localSheetId="5">#REF!</definedName>
    <definedName name="топ1" localSheetId="4">#REF!</definedName>
    <definedName name="топ1" localSheetId="2">#REF!</definedName>
    <definedName name="топ1">#REF!</definedName>
    <definedName name="топ2" localSheetId="5">#REF!</definedName>
    <definedName name="топ2" localSheetId="4">#REF!</definedName>
    <definedName name="топ2">#REF!</definedName>
    <definedName name="топо" localSheetId="5">#REF!</definedName>
    <definedName name="топо" localSheetId="4">#REF!</definedName>
    <definedName name="топо">#REF!</definedName>
    <definedName name="топо_1" localSheetId="5">#REF!</definedName>
    <definedName name="топо_1" localSheetId="4">#REF!</definedName>
    <definedName name="топо_1">#REF!</definedName>
    <definedName name="топогр1" localSheetId="5">#REF!</definedName>
    <definedName name="топогр1" localSheetId="4">#REF!</definedName>
    <definedName name="топогр1">#REF!</definedName>
    <definedName name="топограф" localSheetId="5">#REF!</definedName>
    <definedName name="топограф" localSheetId="4">#REF!</definedName>
    <definedName name="топограф">#REF!</definedName>
    <definedName name="тор" localSheetId="5">#REF!</definedName>
    <definedName name="тор" localSheetId="4">#REF!</definedName>
    <definedName name="тор">#REF!</definedName>
    <definedName name="третий" localSheetId="5">#REF!</definedName>
    <definedName name="третий" localSheetId="4">#REF!</definedName>
    <definedName name="третий">#REF!</definedName>
    <definedName name="третья_кат" localSheetId="5">#REF!</definedName>
    <definedName name="третья_кат" localSheetId="4">#REF!</definedName>
    <definedName name="третья_кат">#REF!</definedName>
    <definedName name="трол" localSheetId="5">#REF!</definedName>
    <definedName name="трол" localSheetId="4">#REF!</definedName>
    <definedName name="трол">#REF!</definedName>
    <definedName name="трп" hidden="1">{#N/A,#N/A,TRUE,"Смета на пасс. обор. №1"}</definedName>
    <definedName name="трп_1" hidden="1">{#N/A,#N/A,TRUE,"Смета на пасс. обор. №1"}</definedName>
    <definedName name="Труд_механизаторов_по_акту_вып_работ_с_учетом_к_тов" localSheetId="5">#REF!</definedName>
    <definedName name="Труд_механизаторов_по_акту_вып_работ_с_учетом_к_тов" localSheetId="4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5">#REF!</definedName>
    <definedName name="Труд_основн_рабочих_по_акту_вып_работ_с_учетом_к_тов" localSheetId="4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5">#REF!</definedName>
    <definedName name="Трудоемкость_механизаторов_по_акту_выполненных_работ" localSheetId="4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5">#REF!</definedName>
    <definedName name="Трудоемкость_основных_рабочих_по_акту_выполненных_работ" localSheetId="4">#REF!</definedName>
    <definedName name="Трудоемкость_основных_рабочих_по_акту_выполненных_работ">#REF!</definedName>
    <definedName name="ТС1" localSheetId="5">#REF!</definedName>
    <definedName name="ТС1" localSheetId="4">#REF!</definedName>
    <definedName name="ТС1" localSheetId="2">#REF!</definedName>
    <definedName name="ТС1">#REF!</definedName>
    <definedName name="Тульская_область" localSheetId="5">#REF!</definedName>
    <definedName name="Тульская_область" localSheetId="4">#REF!</definedName>
    <definedName name="Тульская_область">#REF!</definedName>
    <definedName name="тыс">{0,"тысячz";1,"тысячаz";2,"тысячиz";5,"тысячz"}</definedName>
    <definedName name="тьбю" localSheetId="5">#REF!</definedName>
    <definedName name="тьбю" localSheetId="4">#REF!</definedName>
    <definedName name="тьбю" localSheetId="2">#REF!</definedName>
    <definedName name="тьбю">#REF!</definedName>
    <definedName name="тьюит" localSheetId="5">#REF!</definedName>
    <definedName name="тьюит" localSheetId="4">#REF!</definedName>
    <definedName name="тьюит">#REF!</definedName>
    <definedName name="ТЭО" localSheetId="5">#REF!</definedName>
    <definedName name="ТЭО" localSheetId="4">#REF!</definedName>
    <definedName name="ТЭО">#REF!</definedName>
    <definedName name="ТЭО1" localSheetId="5">#REF!</definedName>
    <definedName name="ТЭО1" localSheetId="4">#REF!</definedName>
    <definedName name="ТЭО1">#REF!</definedName>
    <definedName name="ТЭО2" localSheetId="5">#REF!</definedName>
    <definedName name="ТЭО2" localSheetId="4">#REF!</definedName>
    <definedName name="ТЭО2">#REF!</definedName>
    <definedName name="ТЭОДКК" localSheetId="5">#REF!</definedName>
    <definedName name="ТЭОДКК" localSheetId="4">#REF!</definedName>
    <definedName name="ТЭОДКК">#REF!</definedName>
    <definedName name="ТЭОДККК" localSheetId="5">#REF!</definedName>
    <definedName name="ТЭОДККК" localSheetId="4">#REF!</definedName>
    <definedName name="ТЭОДККК">#REF!</definedName>
    <definedName name="Тюменская_область" localSheetId="5">#REF!</definedName>
    <definedName name="Тюменская_область" localSheetId="4">#REF!</definedName>
    <definedName name="Тюменская_область">#REF!</definedName>
    <definedName name="Тюменская_область_1" localSheetId="5">#REF!</definedName>
    <definedName name="Тюменская_область_1" localSheetId="4">#REF!</definedName>
    <definedName name="Тюменская_область_1">#REF!</definedName>
    <definedName name="убыль" localSheetId="5">#REF!</definedName>
    <definedName name="убыль" localSheetId="4">#REF!</definedName>
    <definedName name="убыль">#REF!</definedName>
    <definedName name="ува" localSheetId="5">#REF!</definedName>
    <definedName name="ува" localSheetId="4">#REF!</definedName>
    <definedName name="ува">#REF!</definedName>
    <definedName name="уг" localSheetId="5">#REF!</definedName>
    <definedName name="уг" localSheetId="4">#REF!</definedName>
    <definedName name="уг">#REF!</definedName>
    <definedName name="Удмуртская_Республика" localSheetId="5">#REF!</definedName>
    <definedName name="Удмуртская_Республика" localSheetId="4">#REF!</definedName>
    <definedName name="Удмуртская_Республика">#REF!</definedName>
    <definedName name="Удмуртская_Республика_1" localSheetId="5">#REF!</definedName>
    <definedName name="Удмуртская_Республика_1" localSheetId="4">#REF!</definedName>
    <definedName name="Удмуртская_Республика_1">#REF!</definedName>
    <definedName name="уено" localSheetId="5">#REF!</definedName>
    <definedName name="уено" localSheetId="4">#REF!</definedName>
    <definedName name="уено">#REF!</definedName>
    <definedName name="уенонео" localSheetId="5">#REF!</definedName>
    <definedName name="уенонео" localSheetId="4">#REF!</definedName>
    <definedName name="уенонео">#REF!</definedName>
    <definedName name="уер" localSheetId="5">#REF!</definedName>
    <definedName name="уер" localSheetId="4">#REF!</definedName>
    <definedName name="уер">#REF!</definedName>
    <definedName name="уеро" localSheetId="5">#REF!</definedName>
    <definedName name="уеро" localSheetId="4">#REF!</definedName>
    <definedName name="уеро">#REF!</definedName>
    <definedName name="уерор" localSheetId="5">#REF!</definedName>
    <definedName name="уерор" localSheetId="4">#REF!</definedName>
    <definedName name="уерор">#REF!</definedName>
    <definedName name="ук" localSheetId="5">#REF!</definedName>
    <definedName name="ук" localSheetId="4">#REF!</definedName>
    <definedName name="ук" localSheetId="2" hidden="1">{#N/A,#N/A,TRUE,"Смета на пасс. обор. №1"}</definedName>
    <definedName name="ук">#REF!</definedName>
    <definedName name="ук_1" hidden="1">{#N/A,#N/A,TRUE,"Смета на пасс. обор. №1"}</definedName>
    <definedName name="уке" localSheetId="5">#REF!</definedName>
    <definedName name="уке" localSheetId="4">#REF!</definedName>
    <definedName name="уке">#REF!</definedName>
    <definedName name="укее" localSheetId="5">#REF!</definedName>
    <definedName name="укее" localSheetId="4">#REF!</definedName>
    <definedName name="укее">#REF!</definedName>
    <definedName name="укк_м" localSheetId="5">#REF!</definedName>
    <definedName name="укк_м" localSheetId="4">#REF!</definedName>
    <definedName name="укк_м">#REF!</definedName>
    <definedName name="Укрупненный_норматив_НР_для_расчета_в_текущих_ценах_и_ценах_2001г." localSheetId="5">#REF!</definedName>
    <definedName name="Укрупненный_норматив_НР_для_расчета_в_текущих_ценах_и_ценах_2001г." localSheetId="4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5">#REF!</definedName>
    <definedName name="Укрупненный_норматив_НР_для_расчета_в_ценах_1984г." localSheetId="4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5">#REF!</definedName>
    <definedName name="Укрупненный_норматив_СП_для_расчета_в_текущих_ценах_и_ценах_2001г." localSheetId="4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5">#REF!</definedName>
    <definedName name="Укрупненный_норматив_СП_для_расчета_в_ценах_1984г." localSheetId="4">#REF!</definedName>
    <definedName name="Укрупненный_норматив_СП_для_расчета_в_ценах_1984г.">#REF!</definedName>
    <definedName name="укц" localSheetId="5">#REF!</definedName>
    <definedName name="укц" localSheetId="4">#REF!</definedName>
    <definedName name="укц">#REF!</definedName>
    <definedName name="Ульяновская_область" localSheetId="5">#REF!</definedName>
    <definedName name="Ульяновская_область" localSheetId="4">#REF!</definedName>
    <definedName name="Ульяновская_область">#REF!</definedName>
    <definedName name="уне" localSheetId="5">#REF!</definedName>
    <definedName name="уне" localSheetId="4">#REF!</definedName>
    <definedName name="уне">#REF!</definedName>
    <definedName name="уно" localSheetId="5">#REF!</definedName>
    <definedName name="уно" localSheetId="4">#REF!</definedName>
    <definedName name="уно">#REF!</definedName>
    <definedName name="уо" localSheetId="5">#REF!</definedName>
    <definedName name="уо" localSheetId="4">#REF!</definedName>
    <definedName name="уо">#REF!</definedName>
    <definedName name="уое" localSheetId="5">#REF!</definedName>
    <definedName name="уое" localSheetId="4">#REF!</definedName>
    <definedName name="уое">#REF!</definedName>
    <definedName name="упроуо" localSheetId="5">#REF!</definedName>
    <definedName name="упроуо" localSheetId="4">#REF!</definedName>
    <definedName name="упроуо">#REF!</definedName>
    <definedName name="упрт" localSheetId="5">#REF!</definedName>
    <definedName name="упрт" localSheetId="4">#REF!</definedName>
    <definedName name="упрт">#REF!</definedName>
    <definedName name="ур" localSheetId="5">#REF!</definedName>
    <definedName name="ур" localSheetId="4">#REF!</definedName>
    <definedName name="ур">#REF!</definedName>
    <definedName name="уре" localSheetId="5">#REF!</definedName>
    <definedName name="уре" localSheetId="4">#REF!</definedName>
    <definedName name="уре">#REF!</definedName>
    <definedName name="урк" localSheetId="5">#REF!</definedName>
    <definedName name="урк" localSheetId="4">#REF!</definedName>
    <definedName name="урк">#REF!</definedName>
    <definedName name="урн" localSheetId="5">#REF!</definedName>
    <definedName name="урн" localSheetId="4">#REF!</definedName>
    <definedName name="урн">#REF!</definedName>
    <definedName name="уу" localSheetId="5">#REF!</definedName>
    <definedName name="уу" localSheetId="4">#REF!</definedName>
    <definedName name="уу">#REF!</definedName>
    <definedName name="уукк" localSheetId="5">#REF!</definedName>
    <definedName name="уукк" localSheetId="4">#REF!</definedName>
    <definedName name="уукк">#REF!</definedName>
    <definedName name="ууу" localSheetId="5">#REF!</definedName>
    <definedName name="ууу" localSheetId="4">#REF!</definedName>
    <definedName name="ууу">#REF!</definedName>
    <definedName name="уцуц" localSheetId="5">#REF!</definedName>
    <definedName name="уцуц" localSheetId="4">#REF!</definedName>
    <definedName name="уцуц">#REF!</definedName>
    <definedName name="Участок" localSheetId="5">#REF!</definedName>
    <definedName name="Участок" localSheetId="4">#REF!</definedName>
    <definedName name="Участок">#REF!</definedName>
    <definedName name="Участок_1" localSheetId="5">#REF!</definedName>
    <definedName name="Участок_1" localSheetId="4">#REF!</definedName>
    <definedName name="Участок_1">#REF!</definedName>
    <definedName name="ушщпгу" localSheetId="5">#REF!</definedName>
    <definedName name="ушщпгу" localSheetId="4">#REF!</definedName>
    <definedName name="ушщпгу">#REF!</definedName>
    <definedName name="уы" hidden="1">{#N/A,#N/A,TRUE,"Смета на пасс. обор. №1"}</definedName>
    <definedName name="уы_1" hidden="1">{#N/A,#N/A,TRUE,"Смета на пасс. обор. №1"}</definedName>
    <definedName name="ф" localSheetId="5">#REF!</definedName>
    <definedName name="ф" localSheetId="4">#REF!</definedName>
    <definedName name="ф" localSheetId="2" hidden="1">{#N/A,#N/A,TRUE,"Смета на пасс. обор. №1"}</definedName>
    <definedName name="ф">#REF!</definedName>
    <definedName name="ф_1" hidden="1">{#N/A,#N/A,TRUE,"Смета на пасс. обор. №1"}</definedName>
    <definedName name="ф1" localSheetId="5">#REF!</definedName>
    <definedName name="ф1" localSheetId="4">#REF!</definedName>
    <definedName name="ф1">#REF!</definedName>
    <definedName name="фавр" localSheetId="5">#REF!</definedName>
    <definedName name="фавр" localSheetId="4">#REF!</definedName>
    <definedName name="фавр">#REF!</definedName>
    <definedName name="фапиаи" localSheetId="5">#REF!</definedName>
    <definedName name="фапиаи" localSheetId="4">#REF!</definedName>
    <definedName name="фапиаи">#REF!</definedName>
    <definedName name="фвап" localSheetId="5">#REF!</definedName>
    <definedName name="фвап" localSheetId="4">#REF!</definedName>
    <definedName name="фвап">#REF!</definedName>
    <definedName name="фвапив" localSheetId="5">#REF!</definedName>
    <definedName name="фвапив" localSheetId="4">#REF!</definedName>
    <definedName name="фвапив">#REF!</definedName>
    <definedName name="фнн" localSheetId="5">#REF!</definedName>
    <definedName name="фнн" localSheetId="4">#REF!</definedName>
    <definedName name="фнн">#REF!</definedName>
    <definedName name="фукек" localSheetId="5">#REF!</definedName>
    <definedName name="фукек" localSheetId="4">#REF!</definedName>
    <definedName name="фукек">#REF!</definedName>
    <definedName name="ффггг" localSheetId="5">#REF!</definedName>
    <definedName name="ффггг" localSheetId="4">#REF!</definedName>
    <definedName name="ффггг">#REF!</definedName>
    <definedName name="фффффф" localSheetId="5">#REF!</definedName>
    <definedName name="фффффф" localSheetId="4">#REF!</definedName>
    <definedName name="фффффф">#REF!</definedName>
    <definedName name="ффыв" localSheetId="5">#REF!</definedName>
    <definedName name="ффыв" localSheetId="4">#REF!</definedName>
    <definedName name="ффыв" localSheetId="2">#REF!</definedName>
    <definedName name="ффыв">#REF!</definedName>
    <definedName name="фы" localSheetId="5">[14]топография!#REF!</definedName>
    <definedName name="фы" localSheetId="4">[14]топография!#REF!</definedName>
    <definedName name="фы">[14]топография!#REF!</definedName>
    <definedName name="фыв" localSheetId="5">#REF!</definedName>
    <definedName name="фыв" localSheetId="4">#REF!</definedName>
    <definedName name="фыв" localSheetId="2" hidden="1">{#N/A,#N/A,TRUE,"Смета на пасс. обор. №1"}</definedName>
    <definedName name="фыв">#REF!</definedName>
    <definedName name="фыв_1" hidden="1">{#N/A,#N/A,TRUE,"Смета на пасс. обор. №1"}</definedName>
    <definedName name="Хабаровский_край" localSheetId="5">#REF!</definedName>
    <definedName name="Хабаровский_край" localSheetId="4">#REF!</definedName>
    <definedName name="Хабаровский_край">#REF!</definedName>
    <definedName name="Хабаровский_край_1" localSheetId="5">#REF!</definedName>
    <definedName name="Хабаровский_край_1" localSheetId="4">#REF!</definedName>
    <definedName name="Хабаровский_край_1">#REF!</definedName>
    <definedName name="хэ" hidden="1">{#N/A,#N/A,TRUE,"Смета на пасс. обор. №1"}</definedName>
    <definedName name="хэ_1" hidden="1">{#N/A,#N/A,TRUE,"Смета на пасс. обор. №1"}</definedName>
    <definedName name="ц" localSheetId="5">#REF!</definedName>
    <definedName name="ц" localSheetId="4">#REF!</definedName>
    <definedName name="ц">#REF!</definedName>
    <definedName name="цвет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5">#REF!</definedName>
    <definedName name="цена___0" localSheetId="4">#REF!</definedName>
    <definedName name="цена___0" localSheetId="2">#REF!</definedName>
    <definedName name="цена___0">#REF!</definedName>
    <definedName name="цена___0___0" localSheetId="5">#REF!</definedName>
    <definedName name="цена___0___0" localSheetId="4">#REF!</definedName>
    <definedName name="цена___0___0" localSheetId="2">#REF!</definedName>
    <definedName name="цена___0___0">#REF!</definedName>
    <definedName name="цена___0___0___0" localSheetId="5">#REF!</definedName>
    <definedName name="цена___0___0___0" localSheetId="4">#REF!</definedName>
    <definedName name="цена___0___0___0">#REF!</definedName>
    <definedName name="цена___0___0___0___0" localSheetId="5">#REF!</definedName>
    <definedName name="цена___0___0___0___0" localSheetId="4">#REF!</definedName>
    <definedName name="цена___0___0___0___0">#REF!</definedName>
    <definedName name="цена___0___0___0___0___0" localSheetId="5">#REF!</definedName>
    <definedName name="цена___0___0___0___0___0" localSheetId="4">#REF!</definedName>
    <definedName name="цена___0___0___0___0___0">#REF!</definedName>
    <definedName name="цена___0___0___0___0___0_1" localSheetId="5">#REF!</definedName>
    <definedName name="цена___0___0___0___0___0_1" localSheetId="4">#REF!</definedName>
    <definedName name="цена___0___0___0___0___0_1">#REF!</definedName>
    <definedName name="цена___0___0___0___0_1" localSheetId="5">#REF!</definedName>
    <definedName name="цена___0___0___0___0_1" localSheetId="4">#REF!</definedName>
    <definedName name="цена___0___0___0___0_1">#REF!</definedName>
    <definedName name="цена___0___0___0___1" localSheetId="5">#REF!</definedName>
    <definedName name="цена___0___0___0___1" localSheetId="4">#REF!</definedName>
    <definedName name="цена___0___0___0___1">#REF!</definedName>
    <definedName name="цена___0___0___0___1_1" localSheetId="5">#REF!</definedName>
    <definedName name="цена___0___0___0___1_1" localSheetId="4">#REF!</definedName>
    <definedName name="цена___0___0___0___1_1">#REF!</definedName>
    <definedName name="цена___0___0___0___5" localSheetId="5">#REF!</definedName>
    <definedName name="цена___0___0___0___5" localSheetId="4">#REF!</definedName>
    <definedName name="цена___0___0___0___5">#REF!</definedName>
    <definedName name="цена___0___0___0___5_1" localSheetId="5">#REF!</definedName>
    <definedName name="цена___0___0___0___5_1" localSheetId="4">#REF!</definedName>
    <definedName name="цена___0___0___0___5_1">#REF!</definedName>
    <definedName name="цена___0___0___0_1" localSheetId="5">#REF!</definedName>
    <definedName name="цена___0___0___0_1" localSheetId="4">#REF!</definedName>
    <definedName name="цена___0___0___0_1">#REF!</definedName>
    <definedName name="цена___0___0___0_1_1" localSheetId="5">#REF!</definedName>
    <definedName name="цена___0___0___0_1_1" localSheetId="4">#REF!</definedName>
    <definedName name="цена___0___0___0_1_1">#REF!</definedName>
    <definedName name="цена___0___0___0_1_1_1" localSheetId="5">#REF!</definedName>
    <definedName name="цена___0___0___0_1_1_1" localSheetId="4">#REF!</definedName>
    <definedName name="цена___0___0___0_1_1_1">#REF!</definedName>
    <definedName name="цена___0___0___0_5" localSheetId="5">#REF!</definedName>
    <definedName name="цена___0___0___0_5" localSheetId="4">#REF!</definedName>
    <definedName name="цена___0___0___0_5">#REF!</definedName>
    <definedName name="цена___0___0___0_5_1" localSheetId="5">#REF!</definedName>
    <definedName name="цена___0___0___0_5_1" localSheetId="4">#REF!</definedName>
    <definedName name="цена___0___0___0_5_1">#REF!</definedName>
    <definedName name="цена___0___0___1" localSheetId="5">#REF!</definedName>
    <definedName name="цена___0___0___1" localSheetId="4">#REF!</definedName>
    <definedName name="цена___0___0___1">#REF!</definedName>
    <definedName name="цена___0___0___1_1" localSheetId="5">#REF!</definedName>
    <definedName name="цена___0___0___1_1" localSheetId="4">#REF!</definedName>
    <definedName name="цена___0___0___1_1">#REF!</definedName>
    <definedName name="цена___0___0___2" localSheetId="5">#REF!</definedName>
    <definedName name="цена___0___0___2" localSheetId="4">#REF!</definedName>
    <definedName name="цена___0___0___2">#REF!</definedName>
    <definedName name="цена___0___0___2_1" localSheetId="5">#REF!</definedName>
    <definedName name="цена___0___0___2_1" localSheetId="4">#REF!</definedName>
    <definedName name="цена___0___0___2_1">#REF!</definedName>
    <definedName name="цена___0___0___3" localSheetId="5">#REF!</definedName>
    <definedName name="цена___0___0___3" localSheetId="4">#REF!</definedName>
    <definedName name="цена___0___0___3">#REF!</definedName>
    <definedName name="цена___0___0___3_1" localSheetId="5">#REF!</definedName>
    <definedName name="цена___0___0___3_1" localSheetId="4">#REF!</definedName>
    <definedName name="цена___0___0___3_1">#REF!</definedName>
    <definedName name="цена___0___0___4" localSheetId="5">#REF!</definedName>
    <definedName name="цена___0___0___4" localSheetId="4">#REF!</definedName>
    <definedName name="цена___0___0___4">#REF!</definedName>
    <definedName name="цена___0___0___4_1" localSheetId="5">#REF!</definedName>
    <definedName name="цена___0___0___4_1" localSheetId="4">#REF!</definedName>
    <definedName name="цена___0___0___4_1">#REF!</definedName>
    <definedName name="цена___0___0___5" localSheetId="5">#REF!</definedName>
    <definedName name="цена___0___0___5" localSheetId="4">#REF!</definedName>
    <definedName name="цена___0___0___5">#REF!</definedName>
    <definedName name="цена___0___0___5_1" localSheetId="5">#REF!</definedName>
    <definedName name="цена___0___0___5_1" localSheetId="4">#REF!</definedName>
    <definedName name="цена___0___0___5_1">#REF!</definedName>
    <definedName name="цена___0___0_1" localSheetId="5">#REF!</definedName>
    <definedName name="цена___0___0_1" localSheetId="4">#REF!</definedName>
    <definedName name="цена___0___0_1">#REF!</definedName>
    <definedName name="цена___0___0_1_1" localSheetId="5">#REF!</definedName>
    <definedName name="цена___0___0_1_1" localSheetId="4">#REF!</definedName>
    <definedName name="цена___0___0_1_1">#REF!</definedName>
    <definedName name="цена___0___0_1_1_1" localSheetId="5">#REF!</definedName>
    <definedName name="цена___0___0_1_1_1" localSheetId="4">#REF!</definedName>
    <definedName name="цена___0___0_1_1_1">#REF!</definedName>
    <definedName name="цена___0___0_3" localSheetId="5">#REF!</definedName>
    <definedName name="цена___0___0_3" localSheetId="4">#REF!</definedName>
    <definedName name="цена___0___0_3">#REF!</definedName>
    <definedName name="цена___0___0_3_1" localSheetId="5">#REF!</definedName>
    <definedName name="цена___0___0_3_1" localSheetId="4">#REF!</definedName>
    <definedName name="цена___0___0_3_1">#REF!</definedName>
    <definedName name="цена___0___0_5" localSheetId="5">#REF!</definedName>
    <definedName name="цена___0___0_5" localSheetId="4">#REF!</definedName>
    <definedName name="цена___0___0_5">#REF!</definedName>
    <definedName name="цена___0___0_5_1" localSheetId="5">#REF!</definedName>
    <definedName name="цена___0___0_5_1" localSheetId="4">#REF!</definedName>
    <definedName name="цена___0___0_5_1">#REF!</definedName>
    <definedName name="цена___0___1" localSheetId="5">#REF!</definedName>
    <definedName name="цена___0___1" localSheetId="4">#REF!</definedName>
    <definedName name="цена___0___1">#REF!</definedName>
    <definedName name="цена___0___1___0" localSheetId="5">#REF!</definedName>
    <definedName name="цена___0___1___0" localSheetId="4">#REF!</definedName>
    <definedName name="цена___0___1___0">#REF!</definedName>
    <definedName name="цена___0___1___0_1" localSheetId="5">#REF!</definedName>
    <definedName name="цена___0___1___0_1" localSheetId="4">#REF!</definedName>
    <definedName name="цена___0___1___0_1">#REF!</definedName>
    <definedName name="цена___0___1_1" localSheetId="5">#REF!</definedName>
    <definedName name="цена___0___1_1" localSheetId="4">#REF!</definedName>
    <definedName name="цена___0___1_1">#REF!</definedName>
    <definedName name="цена___0___10" localSheetId="5">#REF!</definedName>
    <definedName name="цена___0___10" localSheetId="4">#REF!</definedName>
    <definedName name="цена___0___10">#REF!</definedName>
    <definedName name="цена___0___10_1" localSheetId="5">#REF!</definedName>
    <definedName name="цена___0___10_1" localSheetId="4">#REF!</definedName>
    <definedName name="цена___0___10_1">#REF!</definedName>
    <definedName name="цена___0___12" localSheetId="5">#REF!</definedName>
    <definedName name="цена___0___12" localSheetId="4">#REF!</definedName>
    <definedName name="цена___0___12">#REF!</definedName>
    <definedName name="цена___0___2" localSheetId="5">#REF!</definedName>
    <definedName name="цена___0___2" localSheetId="4">#REF!</definedName>
    <definedName name="цена___0___2">#REF!</definedName>
    <definedName name="цена___0___2___0" localSheetId="5">#REF!</definedName>
    <definedName name="цена___0___2___0" localSheetId="4">#REF!</definedName>
    <definedName name="цена___0___2___0">#REF!</definedName>
    <definedName name="цена___0___2___0___0" localSheetId="5">#REF!</definedName>
    <definedName name="цена___0___2___0___0" localSheetId="4">#REF!</definedName>
    <definedName name="цена___0___2___0___0">#REF!</definedName>
    <definedName name="цена___0___2___0___0_1" localSheetId="5">#REF!</definedName>
    <definedName name="цена___0___2___0___0_1" localSheetId="4">#REF!</definedName>
    <definedName name="цена___0___2___0___0_1">#REF!</definedName>
    <definedName name="цена___0___2___0_1" localSheetId="5">#REF!</definedName>
    <definedName name="цена___0___2___0_1" localSheetId="4">#REF!</definedName>
    <definedName name="цена___0___2___0_1">#REF!</definedName>
    <definedName name="цена___0___2___5" localSheetId="5">#REF!</definedName>
    <definedName name="цена___0___2___5" localSheetId="4">#REF!</definedName>
    <definedName name="цена___0___2___5">#REF!</definedName>
    <definedName name="цена___0___2___5_1" localSheetId="5">#REF!</definedName>
    <definedName name="цена___0___2___5_1" localSheetId="4">#REF!</definedName>
    <definedName name="цена___0___2___5_1">#REF!</definedName>
    <definedName name="цена___0___2_1" localSheetId="5">#REF!</definedName>
    <definedName name="цена___0___2_1" localSheetId="4">#REF!</definedName>
    <definedName name="цена___0___2_1">#REF!</definedName>
    <definedName name="цена___0___2_1_1" localSheetId="5">#REF!</definedName>
    <definedName name="цена___0___2_1_1" localSheetId="4">#REF!</definedName>
    <definedName name="цена___0___2_1_1">#REF!</definedName>
    <definedName name="цена___0___2_1_1_1" localSheetId="5">#REF!</definedName>
    <definedName name="цена___0___2_1_1_1" localSheetId="4">#REF!</definedName>
    <definedName name="цена___0___2_1_1_1">#REF!</definedName>
    <definedName name="цена___0___2_3" localSheetId="5">#REF!</definedName>
    <definedName name="цена___0___2_3" localSheetId="4">#REF!</definedName>
    <definedName name="цена___0___2_3">#REF!</definedName>
    <definedName name="цена___0___2_3_1" localSheetId="5">#REF!</definedName>
    <definedName name="цена___0___2_3_1" localSheetId="4">#REF!</definedName>
    <definedName name="цена___0___2_3_1">#REF!</definedName>
    <definedName name="цена___0___2_5" localSheetId="5">#REF!</definedName>
    <definedName name="цена___0___2_5" localSheetId="4">#REF!</definedName>
    <definedName name="цена___0___2_5">#REF!</definedName>
    <definedName name="цена___0___2_5_1" localSheetId="5">#REF!</definedName>
    <definedName name="цена___0___2_5_1" localSheetId="4">#REF!</definedName>
    <definedName name="цена___0___2_5_1">#REF!</definedName>
    <definedName name="цена___0___3" localSheetId="5">#REF!</definedName>
    <definedName name="цена___0___3" localSheetId="4">#REF!</definedName>
    <definedName name="цена___0___3">#REF!</definedName>
    <definedName name="цена___0___3___0" localSheetId="5">#REF!</definedName>
    <definedName name="цена___0___3___0" localSheetId="4">#REF!</definedName>
    <definedName name="цена___0___3___0">#REF!</definedName>
    <definedName name="цена___0___3___0_1" localSheetId="5">#REF!</definedName>
    <definedName name="цена___0___3___0_1" localSheetId="4">#REF!</definedName>
    <definedName name="цена___0___3___0_1">#REF!</definedName>
    <definedName name="цена___0___3___5" localSheetId="5">#REF!</definedName>
    <definedName name="цена___0___3___5" localSheetId="4">#REF!</definedName>
    <definedName name="цена___0___3___5">#REF!</definedName>
    <definedName name="цена___0___3___5_1" localSheetId="5">#REF!</definedName>
    <definedName name="цена___0___3___5_1" localSheetId="4">#REF!</definedName>
    <definedName name="цена___0___3___5_1">#REF!</definedName>
    <definedName name="цена___0___3_1" localSheetId="5">#REF!</definedName>
    <definedName name="цена___0___3_1" localSheetId="4">#REF!</definedName>
    <definedName name="цена___0___3_1">#REF!</definedName>
    <definedName name="цена___0___3_1_1" localSheetId="5">#REF!</definedName>
    <definedName name="цена___0___3_1_1" localSheetId="4">#REF!</definedName>
    <definedName name="цена___0___3_1_1">#REF!</definedName>
    <definedName name="цена___0___3_1_1_1" localSheetId="5">#REF!</definedName>
    <definedName name="цена___0___3_1_1_1" localSheetId="4">#REF!</definedName>
    <definedName name="цена___0___3_1_1_1">#REF!</definedName>
    <definedName name="цена___0___3_5" localSheetId="5">#REF!</definedName>
    <definedName name="цена___0___3_5" localSheetId="4">#REF!</definedName>
    <definedName name="цена___0___3_5">#REF!</definedName>
    <definedName name="цена___0___3_5_1" localSheetId="5">#REF!</definedName>
    <definedName name="цена___0___3_5_1" localSheetId="4">#REF!</definedName>
    <definedName name="цена___0___3_5_1">#REF!</definedName>
    <definedName name="цена___0___4" localSheetId="5">#REF!</definedName>
    <definedName name="цена___0___4" localSheetId="4">#REF!</definedName>
    <definedName name="цена___0___4">#REF!</definedName>
    <definedName name="цена___0___4___0" localSheetId="5">#REF!</definedName>
    <definedName name="цена___0___4___0" localSheetId="4">#REF!</definedName>
    <definedName name="цена___0___4___0">#REF!</definedName>
    <definedName name="цена___0___4___0_1" localSheetId="5">#REF!</definedName>
    <definedName name="цена___0___4___0_1" localSheetId="4">#REF!</definedName>
    <definedName name="цена___0___4___0_1">#REF!</definedName>
    <definedName name="цена___0___4___5" localSheetId="5">#REF!</definedName>
    <definedName name="цена___0___4___5" localSheetId="4">#REF!</definedName>
    <definedName name="цена___0___4___5">#REF!</definedName>
    <definedName name="цена___0___4___5_1" localSheetId="5">#REF!</definedName>
    <definedName name="цена___0___4___5_1" localSheetId="4">#REF!</definedName>
    <definedName name="цена___0___4___5_1">#REF!</definedName>
    <definedName name="цена___0___4_1" localSheetId="5">#REF!</definedName>
    <definedName name="цена___0___4_1" localSheetId="4">#REF!</definedName>
    <definedName name="цена___0___4_1">#REF!</definedName>
    <definedName name="цена___0___4_1_1" localSheetId="5">#REF!</definedName>
    <definedName name="цена___0___4_1_1" localSheetId="4">#REF!</definedName>
    <definedName name="цена___0___4_1_1">#REF!</definedName>
    <definedName name="цена___0___4_1_1_1" localSheetId="5">#REF!</definedName>
    <definedName name="цена___0___4_1_1_1" localSheetId="4">#REF!</definedName>
    <definedName name="цена___0___4_1_1_1">#REF!</definedName>
    <definedName name="цена___0___4_3" localSheetId="5">#REF!</definedName>
    <definedName name="цена___0___4_3" localSheetId="4">#REF!</definedName>
    <definedName name="цена___0___4_3">#REF!</definedName>
    <definedName name="цена___0___4_3_1" localSheetId="5">#REF!</definedName>
    <definedName name="цена___0___4_3_1" localSheetId="4">#REF!</definedName>
    <definedName name="цена___0___4_3_1">#REF!</definedName>
    <definedName name="цена___0___4_5" localSheetId="5">#REF!</definedName>
    <definedName name="цена___0___4_5" localSheetId="4">#REF!</definedName>
    <definedName name="цена___0___4_5">#REF!</definedName>
    <definedName name="цена___0___4_5_1" localSheetId="5">#REF!</definedName>
    <definedName name="цена___0___4_5_1" localSheetId="4">#REF!</definedName>
    <definedName name="цена___0___4_5_1">#REF!</definedName>
    <definedName name="цена___0___5" localSheetId="5">#REF!</definedName>
    <definedName name="цена___0___5" localSheetId="4">#REF!</definedName>
    <definedName name="цена___0___5">#REF!</definedName>
    <definedName name="цена___0___5_1" localSheetId="5">#REF!</definedName>
    <definedName name="цена___0___5_1" localSheetId="4">#REF!</definedName>
    <definedName name="цена___0___5_1">#REF!</definedName>
    <definedName name="цена___0___6" localSheetId="5">#REF!</definedName>
    <definedName name="цена___0___6" localSheetId="4">#REF!</definedName>
    <definedName name="цена___0___6">#REF!</definedName>
    <definedName name="цена___0___6_1" localSheetId="5">#REF!</definedName>
    <definedName name="цена___0___6_1" localSheetId="4">#REF!</definedName>
    <definedName name="цена___0___6_1">#REF!</definedName>
    <definedName name="цена___0___8" localSheetId="5">#REF!</definedName>
    <definedName name="цена___0___8" localSheetId="4">#REF!</definedName>
    <definedName name="цена___0___8">#REF!</definedName>
    <definedName name="цена___0___8_1" localSheetId="5">#REF!</definedName>
    <definedName name="цена___0___8_1" localSheetId="4">#REF!</definedName>
    <definedName name="цена___0___8_1">#REF!</definedName>
    <definedName name="цена___0_1" localSheetId="5">#REF!</definedName>
    <definedName name="цена___0_1" localSheetId="4">#REF!</definedName>
    <definedName name="цена___0_1">#REF!</definedName>
    <definedName name="цена___0_1_1" localSheetId="5">#REF!</definedName>
    <definedName name="цена___0_1_1" localSheetId="4">#REF!</definedName>
    <definedName name="цена___0_1_1">#REF!</definedName>
    <definedName name="цена___0_3" localSheetId="5">#REF!</definedName>
    <definedName name="цена___0_3" localSheetId="4">#REF!</definedName>
    <definedName name="цена___0_3">#REF!</definedName>
    <definedName name="цена___0_3_1" localSheetId="5">#REF!</definedName>
    <definedName name="цена___0_3_1" localSheetId="4">#REF!</definedName>
    <definedName name="цена___0_3_1">#REF!</definedName>
    <definedName name="цена___0_5" localSheetId="5">#REF!</definedName>
    <definedName name="цена___0_5" localSheetId="4">#REF!</definedName>
    <definedName name="цена___0_5">#REF!</definedName>
    <definedName name="цена___0_5_1" localSheetId="5">#REF!</definedName>
    <definedName name="цена___0_5_1" localSheetId="4">#REF!</definedName>
    <definedName name="цена___0_5_1">#REF!</definedName>
    <definedName name="цена___1" localSheetId="5">#REF!</definedName>
    <definedName name="цена___1" localSheetId="4">#REF!</definedName>
    <definedName name="цена___1">#REF!</definedName>
    <definedName name="цена___1___0" localSheetId="5">#REF!</definedName>
    <definedName name="цена___1___0" localSheetId="4">#REF!</definedName>
    <definedName name="цена___1___0">#REF!</definedName>
    <definedName name="цена___1___0___0" localSheetId="5">#REF!</definedName>
    <definedName name="цена___1___0___0" localSheetId="4">#REF!</definedName>
    <definedName name="цена___1___0___0">#REF!</definedName>
    <definedName name="цена___1___0___0_1" localSheetId="5">#REF!</definedName>
    <definedName name="цена___1___0___0_1" localSheetId="4">#REF!</definedName>
    <definedName name="цена___1___0___0_1">#REF!</definedName>
    <definedName name="цена___1___0_1" localSheetId="5">#REF!</definedName>
    <definedName name="цена___1___0_1" localSheetId="4">#REF!</definedName>
    <definedName name="цена___1___0_1">#REF!</definedName>
    <definedName name="цена___1___1" localSheetId="5">#REF!</definedName>
    <definedName name="цена___1___1" localSheetId="4">#REF!</definedName>
    <definedName name="цена___1___1">#REF!</definedName>
    <definedName name="цена___1___1_1" localSheetId="5">#REF!</definedName>
    <definedName name="цена___1___1_1" localSheetId="4">#REF!</definedName>
    <definedName name="цена___1___1_1">#REF!</definedName>
    <definedName name="цена___1___5" localSheetId="5">#REF!</definedName>
    <definedName name="цена___1___5" localSheetId="4">#REF!</definedName>
    <definedName name="цена___1___5">#REF!</definedName>
    <definedName name="цена___1___5_1" localSheetId="5">#REF!</definedName>
    <definedName name="цена___1___5_1" localSheetId="4">#REF!</definedName>
    <definedName name="цена___1___5_1">#REF!</definedName>
    <definedName name="цена___1_1" localSheetId="5">#REF!</definedName>
    <definedName name="цена___1_1" localSheetId="4">#REF!</definedName>
    <definedName name="цена___1_1">#REF!</definedName>
    <definedName name="цена___1_1_1" localSheetId="5">#REF!</definedName>
    <definedName name="цена___1_1_1" localSheetId="4">#REF!</definedName>
    <definedName name="цена___1_1_1">#REF!</definedName>
    <definedName name="цена___1_1_1_1" localSheetId="5">#REF!</definedName>
    <definedName name="цена___1_1_1_1" localSheetId="4">#REF!</definedName>
    <definedName name="цена___1_1_1_1">#REF!</definedName>
    <definedName name="цена___1_3" localSheetId="5">#REF!</definedName>
    <definedName name="цена___1_3" localSheetId="4">#REF!</definedName>
    <definedName name="цена___1_3">#REF!</definedName>
    <definedName name="цена___1_3_1" localSheetId="5">#REF!</definedName>
    <definedName name="цена___1_3_1" localSheetId="4">#REF!</definedName>
    <definedName name="цена___1_3_1">#REF!</definedName>
    <definedName name="цена___1_5" localSheetId="5">#REF!</definedName>
    <definedName name="цена___1_5" localSheetId="4">#REF!</definedName>
    <definedName name="цена___1_5">#REF!</definedName>
    <definedName name="цена___1_5_1" localSheetId="5">#REF!</definedName>
    <definedName name="цена___1_5_1" localSheetId="4">#REF!</definedName>
    <definedName name="цена___1_5_1">#REF!</definedName>
    <definedName name="цена___10" localSheetId="5">#REF!</definedName>
    <definedName name="цена___10" localSheetId="4">#REF!</definedName>
    <definedName name="цена___10" localSheetId="2">#REF!</definedName>
    <definedName name="цена___10">#REF!</definedName>
    <definedName name="цена___10___0">NA()</definedName>
    <definedName name="цена___10___0___0" localSheetId="5">#REF!</definedName>
    <definedName name="цена___10___0___0" localSheetId="4">#REF!</definedName>
    <definedName name="цена___10___0___0" localSheetId="2">#REF!</definedName>
    <definedName name="цена___10___0___0">#REF!</definedName>
    <definedName name="цена___10___0___0___0" localSheetId="5">#REF!</definedName>
    <definedName name="цена___10___0___0___0" localSheetId="4">#REF!</definedName>
    <definedName name="цена___10___0___0___0">#REF!</definedName>
    <definedName name="цена___10___0___0___0_1" localSheetId="5">#REF!</definedName>
    <definedName name="цена___10___0___0___0_1" localSheetId="4">#REF!</definedName>
    <definedName name="цена___10___0___0___0_1">#REF!</definedName>
    <definedName name="цена___10___0___0_1" localSheetId="5">#REF!</definedName>
    <definedName name="цена___10___0___0_1" localSheetId="4">#REF!</definedName>
    <definedName name="цена___10___0___0_1">#REF!</definedName>
    <definedName name="цена___10___0___1">NA()</definedName>
    <definedName name="цена___10___0___5">NA()</definedName>
    <definedName name="цена___10___0_1" localSheetId="5">#REF!</definedName>
    <definedName name="цена___10___0_1" localSheetId="4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5">#REF!</definedName>
    <definedName name="цена___10___1" localSheetId="4">#REF!</definedName>
    <definedName name="цена___10___1" localSheetId="2">#REF!</definedName>
    <definedName name="цена___10___1">#REF!</definedName>
    <definedName name="цена___10___10" localSheetId="5">#REF!</definedName>
    <definedName name="цена___10___10" localSheetId="4">#REF!</definedName>
    <definedName name="цена___10___10">#REF!</definedName>
    <definedName name="цена___10___12" localSheetId="5">#REF!</definedName>
    <definedName name="цена___10___12" localSheetId="4">#REF!</definedName>
    <definedName name="цена___10___12">#REF!</definedName>
    <definedName name="цена___10___2">NA()</definedName>
    <definedName name="цена___10___4">NA()</definedName>
    <definedName name="цена___10___5" localSheetId="5">#REF!</definedName>
    <definedName name="цена___10___5" localSheetId="4">#REF!</definedName>
    <definedName name="цена___10___5">#REF!</definedName>
    <definedName name="цена___10___5_1" localSheetId="5">#REF!</definedName>
    <definedName name="цена___10___5_1" localSheetId="4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5">#REF!</definedName>
    <definedName name="цена___10_3" localSheetId="4">#REF!</definedName>
    <definedName name="цена___10_3">#REF!</definedName>
    <definedName name="цена___10_3_1" localSheetId="5">#REF!</definedName>
    <definedName name="цена___10_3_1" localSheetId="4">#REF!</definedName>
    <definedName name="цена___10_3_1">#REF!</definedName>
    <definedName name="цена___10_5" localSheetId="5">#REF!</definedName>
    <definedName name="цена___10_5" localSheetId="4">#REF!</definedName>
    <definedName name="цена___10_5">#REF!</definedName>
    <definedName name="цена___10_5_1" localSheetId="5">#REF!</definedName>
    <definedName name="цена___10_5_1" localSheetId="4">#REF!</definedName>
    <definedName name="цена___10_5_1">#REF!</definedName>
    <definedName name="цена___11" localSheetId="5">#REF!</definedName>
    <definedName name="цена___11" localSheetId="4">#REF!</definedName>
    <definedName name="цена___11" localSheetId="2">#REF!</definedName>
    <definedName name="цена___11">#REF!</definedName>
    <definedName name="цена___11___0">NA()</definedName>
    <definedName name="цена___11___10" localSheetId="5">#REF!</definedName>
    <definedName name="цена___11___10" localSheetId="4">#REF!</definedName>
    <definedName name="цена___11___10" localSheetId="2">#REF!</definedName>
    <definedName name="цена___11___10">#REF!</definedName>
    <definedName name="цена___11___2" localSheetId="5">#REF!</definedName>
    <definedName name="цена___11___2" localSheetId="4">#REF!</definedName>
    <definedName name="цена___11___2">#REF!</definedName>
    <definedName name="цена___11___4" localSheetId="5">#REF!</definedName>
    <definedName name="цена___11___4" localSheetId="4">#REF!</definedName>
    <definedName name="цена___11___4">#REF!</definedName>
    <definedName name="цена___11___6" localSheetId="5">#REF!</definedName>
    <definedName name="цена___11___6" localSheetId="4">#REF!</definedName>
    <definedName name="цена___11___6">#REF!</definedName>
    <definedName name="цена___11___8" localSheetId="5">#REF!</definedName>
    <definedName name="цена___11___8" localSheetId="4">#REF!</definedName>
    <definedName name="цена___11___8">#REF!</definedName>
    <definedName name="цена___11_1" localSheetId="5">#REF!</definedName>
    <definedName name="цена___11_1" localSheetId="4">#REF!</definedName>
    <definedName name="цена___11_1">#REF!</definedName>
    <definedName name="цена___12">NA()</definedName>
    <definedName name="цена___2" localSheetId="5">#REF!</definedName>
    <definedName name="цена___2" localSheetId="4">#REF!</definedName>
    <definedName name="цена___2" localSheetId="2">#REF!</definedName>
    <definedName name="цена___2">#REF!</definedName>
    <definedName name="цена___2___0" localSheetId="5">#REF!</definedName>
    <definedName name="цена___2___0" localSheetId="4">#REF!</definedName>
    <definedName name="цена___2___0">#REF!</definedName>
    <definedName name="цена___2___0___0" localSheetId="5">#REF!</definedName>
    <definedName name="цена___2___0___0" localSheetId="4">#REF!</definedName>
    <definedName name="цена___2___0___0">#REF!</definedName>
    <definedName name="цена___2___0___0___0" localSheetId="5">#REF!</definedName>
    <definedName name="цена___2___0___0___0" localSheetId="4">#REF!</definedName>
    <definedName name="цена___2___0___0___0">#REF!</definedName>
    <definedName name="цена___2___0___0___0___0" localSheetId="5">#REF!</definedName>
    <definedName name="цена___2___0___0___0___0" localSheetId="4">#REF!</definedName>
    <definedName name="цена___2___0___0___0___0">#REF!</definedName>
    <definedName name="цена___2___0___0___0___0_1" localSheetId="5">#REF!</definedName>
    <definedName name="цена___2___0___0___0___0_1" localSheetId="4">#REF!</definedName>
    <definedName name="цена___2___0___0___0___0_1">#REF!</definedName>
    <definedName name="цена___2___0___0___0_1" localSheetId="5">#REF!</definedName>
    <definedName name="цена___2___0___0___0_1" localSheetId="4">#REF!</definedName>
    <definedName name="цена___2___0___0___0_1">#REF!</definedName>
    <definedName name="цена___2___0___0___1" localSheetId="5">#REF!</definedName>
    <definedName name="цена___2___0___0___1" localSheetId="4">#REF!</definedName>
    <definedName name="цена___2___0___0___1">#REF!</definedName>
    <definedName name="цена___2___0___0___1_1" localSheetId="5">#REF!</definedName>
    <definedName name="цена___2___0___0___1_1" localSheetId="4">#REF!</definedName>
    <definedName name="цена___2___0___0___1_1">#REF!</definedName>
    <definedName name="цена___2___0___0___5" localSheetId="5">#REF!</definedName>
    <definedName name="цена___2___0___0___5" localSheetId="4">#REF!</definedName>
    <definedName name="цена___2___0___0___5">#REF!</definedName>
    <definedName name="цена___2___0___0___5_1" localSheetId="5">#REF!</definedName>
    <definedName name="цена___2___0___0___5_1" localSheetId="4">#REF!</definedName>
    <definedName name="цена___2___0___0___5_1">#REF!</definedName>
    <definedName name="цена___2___0___0_1" localSheetId="5">#REF!</definedName>
    <definedName name="цена___2___0___0_1" localSheetId="4">#REF!</definedName>
    <definedName name="цена___2___0___0_1">#REF!</definedName>
    <definedName name="цена___2___0___0_1_1" localSheetId="5">#REF!</definedName>
    <definedName name="цена___2___0___0_1_1" localSheetId="4">#REF!</definedName>
    <definedName name="цена___2___0___0_1_1">#REF!</definedName>
    <definedName name="цена___2___0___0_1_1_1" localSheetId="5">#REF!</definedName>
    <definedName name="цена___2___0___0_1_1_1" localSheetId="4">#REF!</definedName>
    <definedName name="цена___2___0___0_1_1_1">#REF!</definedName>
    <definedName name="цена___2___0___0_5" localSheetId="5">#REF!</definedName>
    <definedName name="цена___2___0___0_5" localSheetId="4">#REF!</definedName>
    <definedName name="цена___2___0___0_5">#REF!</definedName>
    <definedName name="цена___2___0___0_5_1" localSheetId="5">#REF!</definedName>
    <definedName name="цена___2___0___0_5_1" localSheetId="4">#REF!</definedName>
    <definedName name="цена___2___0___0_5_1">#REF!</definedName>
    <definedName name="цена___2___0___1" localSheetId="5">#REF!</definedName>
    <definedName name="цена___2___0___1" localSheetId="4">#REF!</definedName>
    <definedName name="цена___2___0___1">#REF!</definedName>
    <definedName name="цена___2___0___1_1" localSheetId="5">#REF!</definedName>
    <definedName name="цена___2___0___1_1" localSheetId="4">#REF!</definedName>
    <definedName name="цена___2___0___1_1">#REF!</definedName>
    <definedName name="цена___2___0___5" localSheetId="5">#REF!</definedName>
    <definedName name="цена___2___0___5" localSheetId="4">#REF!</definedName>
    <definedName name="цена___2___0___5">#REF!</definedName>
    <definedName name="цена___2___0___5_1" localSheetId="5">#REF!</definedName>
    <definedName name="цена___2___0___5_1" localSheetId="4">#REF!</definedName>
    <definedName name="цена___2___0___5_1">#REF!</definedName>
    <definedName name="цена___2___0_1" localSheetId="5">#REF!</definedName>
    <definedName name="цена___2___0_1" localSheetId="4">#REF!</definedName>
    <definedName name="цена___2___0_1">#REF!</definedName>
    <definedName name="цена___2___0_1_1" localSheetId="5">#REF!</definedName>
    <definedName name="цена___2___0_1_1" localSheetId="4">#REF!</definedName>
    <definedName name="цена___2___0_1_1">#REF!</definedName>
    <definedName name="цена___2___0_1_1_1" localSheetId="5">#REF!</definedName>
    <definedName name="цена___2___0_1_1_1" localSheetId="4">#REF!</definedName>
    <definedName name="цена___2___0_1_1_1">#REF!</definedName>
    <definedName name="цена___2___0_3" localSheetId="5">#REF!</definedName>
    <definedName name="цена___2___0_3" localSheetId="4">#REF!</definedName>
    <definedName name="цена___2___0_3">#REF!</definedName>
    <definedName name="цена___2___0_3_1" localSheetId="5">#REF!</definedName>
    <definedName name="цена___2___0_3_1" localSheetId="4">#REF!</definedName>
    <definedName name="цена___2___0_3_1">#REF!</definedName>
    <definedName name="цена___2___0_5" localSheetId="5">#REF!</definedName>
    <definedName name="цена___2___0_5" localSheetId="4">#REF!</definedName>
    <definedName name="цена___2___0_5">#REF!</definedName>
    <definedName name="цена___2___0_5_1" localSheetId="5">#REF!</definedName>
    <definedName name="цена___2___0_5_1" localSheetId="4">#REF!</definedName>
    <definedName name="цена___2___0_5_1">#REF!</definedName>
    <definedName name="цена___2___1" localSheetId="5">#REF!</definedName>
    <definedName name="цена___2___1" localSheetId="4">#REF!</definedName>
    <definedName name="цена___2___1">#REF!</definedName>
    <definedName name="цена___2___1_1" localSheetId="5">#REF!</definedName>
    <definedName name="цена___2___1_1" localSheetId="4">#REF!</definedName>
    <definedName name="цена___2___1_1">#REF!</definedName>
    <definedName name="цена___2___10" localSheetId="5">#REF!</definedName>
    <definedName name="цена___2___10" localSheetId="4">#REF!</definedName>
    <definedName name="цена___2___10">#REF!</definedName>
    <definedName name="цена___2___10_1" localSheetId="5">#REF!</definedName>
    <definedName name="цена___2___10_1" localSheetId="4">#REF!</definedName>
    <definedName name="цена___2___10_1">#REF!</definedName>
    <definedName name="цена___2___12" localSheetId="5">#REF!</definedName>
    <definedName name="цена___2___12" localSheetId="4">#REF!</definedName>
    <definedName name="цена___2___12">#REF!</definedName>
    <definedName name="цена___2___2" localSheetId="5">#REF!</definedName>
    <definedName name="цена___2___2" localSheetId="4">#REF!</definedName>
    <definedName name="цена___2___2">#REF!</definedName>
    <definedName name="цена___2___2_1" localSheetId="5">#REF!</definedName>
    <definedName name="цена___2___2_1" localSheetId="4">#REF!</definedName>
    <definedName name="цена___2___2_1">#REF!</definedName>
    <definedName name="цена___2___3" localSheetId="5">#REF!</definedName>
    <definedName name="цена___2___3" localSheetId="4">#REF!</definedName>
    <definedName name="цена___2___3">#REF!</definedName>
    <definedName name="цена___2___4" localSheetId="5">#REF!</definedName>
    <definedName name="цена___2___4" localSheetId="4">#REF!</definedName>
    <definedName name="цена___2___4">#REF!</definedName>
    <definedName name="цена___2___4___0" localSheetId="5">#REF!</definedName>
    <definedName name="цена___2___4___0" localSheetId="4">#REF!</definedName>
    <definedName name="цена___2___4___0">#REF!</definedName>
    <definedName name="цена___2___4___0_1" localSheetId="5">#REF!</definedName>
    <definedName name="цена___2___4___0_1" localSheetId="4">#REF!</definedName>
    <definedName name="цена___2___4___0_1">#REF!</definedName>
    <definedName name="цена___2___4___5" localSheetId="5">#REF!</definedName>
    <definedName name="цена___2___4___5" localSheetId="4">#REF!</definedName>
    <definedName name="цена___2___4___5">#REF!</definedName>
    <definedName name="цена___2___4___5_1" localSheetId="5">#REF!</definedName>
    <definedName name="цена___2___4___5_1" localSheetId="4">#REF!</definedName>
    <definedName name="цена___2___4___5_1">#REF!</definedName>
    <definedName name="цена___2___4_1" localSheetId="5">#REF!</definedName>
    <definedName name="цена___2___4_1" localSheetId="4">#REF!</definedName>
    <definedName name="цена___2___4_1">#REF!</definedName>
    <definedName name="цена___2___4_1_1" localSheetId="5">#REF!</definedName>
    <definedName name="цена___2___4_1_1" localSheetId="4">#REF!</definedName>
    <definedName name="цена___2___4_1_1">#REF!</definedName>
    <definedName name="цена___2___4_1_1_1" localSheetId="5">#REF!</definedName>
    <definedName name="цена___2___4_1_1_1" localSheetId="4">#REF!</definedName>
    <definedName name="цена___2___4_1_1_1">#REF!</definedName>
    <definedName name="цена___2___4_3" localSheetId="5">#REF!</definedName>
    <definedName name="цена___2___4_3" localSheetId="4">#REF!</definedName>
    <definedName name="цена___2___4_3">#REF!</definedName>
    <definedName name="цена___2___4_3_1" localSheetId="5">#REF!</definedName>
    <definedName name="цена___2___4_3_1" localSheetId="4">#REF!</definedName>
    <definedName name="цена___2___4_3_1">#REF!</definedName>
    <definedName name="цена___2___4_5" localSheetId="5">#REF!</definedName>
    <definedName name="цена___2___4_5" localSheetId="4">#REF!</definedName>
    <definedName name="цена___2___4_5">#REF!</definedName>
    <definedName name="цена___2___4_5_1" localSheetId="5">#REF!</definedName>
    <definedName name="цена___2___4_5_1" localSheetId="4">#REF!</definedName>
    <definedName name="цена___2___4_5_1">#REF!</definedName>
    <definedName name="цена___2___5" localSheetId="5">#REF!</definedName>
    <definedName name="цена___2___5" localSheetId="4">#REF!</definedName>
    <definedName name="цена___2___5">#REF!</definedName>
    <definedName name="цена___2___5_1" localSheetId="5">#REF!</definedName>
    <definedName name="цена___2___5_1" localSheetId="4">#REF!</definedName>
    <definedName name="цена___2___5_1">#REF!</definedName>
    <definedName name="цена___2___6" localSheetId="5">#REF!</definedName>
    <definedName name="цена___2___6" localSheetId="4">#REF!</definedName>
    <definedName name="цена___2___6">#REF!</definedName>
    <definedName name="цена___2___6_1" localSheetId="5">#REF!</definedName>
    <definedName name="цена___2___6_1" localSheetId="4">#REF!</definedName>
    <definedName name="цена___2___6_1">#REF!</definedName>
    <definedName name="цена___2___8" localSheetId="5">#REF!</definedName>
    <definedName name="цена___2___8" localSheetId="4">#REF!</definedName>
    <definedName name="цена___2___8">#REF!</definedName>
    <definedName name="цена___2___8_1" localSheetId="5">#REF!</definedName>
    <definedName name="цена___2___8_1" localSheetId="4">#REF!</definedName>
    <definedName name="цена___2___8_1">#REF!</definedName>
    <definedName name="цена___2_1" localSheetId="5">#REF!</definedName>
    <definedName name="цена___2_1" localSheetId="4">#REF!</definedName>
    <definedName name="цена___2_1">#REF!</definedName>
    <definedName name="цена___2_1_1" localSheetId="5">#REF!</definedName>
    <definedName name="цена___2_1_1" localSheetId="4">#REF!</definedName>
    <definedName name="цена___2_1_1">#REF!</definedName>
    <definedName name="цена___2_1_1_1" localSheetId="5">#REF!</definedName>
    <definedName name="цена___2_1_1_1" localSheetId="4">#REF!</definedName>
    <definedName name="цена___2_1_1_1">#REF!</definedName>
    <definedName name="цена___2_3" localSheetId="5">#REF!</definedName>
    <definedName name="цена___2_3" localSheetId="4">#REF!</definedName>
    <definedName name="цена___2_3">#REF!</definedName>
    <definedName name="цена___2_3_1" localSheetId="5">#REF!</definedName>
    <definedName name="цена___2_3_1" localSheetId="4">#REF!</definedName>
    <definedName name="цена___2_3_1">#REF!</definedName>
    <definedName name="цена___2_5" localSheetId="5">#REF!</definedName>
    <definedName name="цена___2_5" localSheetId="4">#REF!</definedName>
    <definedName name="цена___2_5">#REF!</definedName>
    <definedName name="цена___2_5_1" localSheetId="5">#REF!</definedName>
    <definedName name="цена___2_5_1" localSheetId="4">#REF!</definedName>
    <definedName name="цена___2_5_1">#REF!</definedName>
    <definedName name="цена___3" localSheetId="5">#REF!</definedName>
    <definedName name="цена___3" localSheetId="4">#REF!</definedName>
    <definedName name="цена___3">#REF!</definedName>
    <definedName name="цена___3___0" localSheetId="5">#REF!</definedName>
    <definedName name="цена___3___0" localSheetId="4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5">#REF!</definedName>
    <definedName name="цена___3___0___5" localSheetId="4">#REF!</definedName>
    <definedName name="цена___3___0___5">#REF!</definedName>
    <definedName name="цена___3___0___5_1" localSheetId="5">#REF!</definedName>
    <definedName name="цена___3___0___5_1" localSheetId="4">#REF!</definedName>
    <definedName name="цена___3___0___5_1">#REF!</definedName>
    <definedName name="цена___3___0_1" localSheetId="5">#REF!</definedName>
    <definedName name="цена___3___0_1" localSheetId="4">#REF!</definedName>
    <definedName name="цена___3___0_1">#REF!</definedName>
    <definedName name="цена___3___0_1_1">NA()</definedName>
    <definedName name="цена___3___0_3" localSheetId="5">#REF!</definedName>
    <definedName name="цена___3___0_3" localSheetId="4">#REF!</definedName>
    <definedName name="цена___3___0_3">#REF!</definedName>
    <definedName name="цена___3___0_3_1" localSheetId="5">#REF!</definedName>
    <definedName name="цена___3___0_3_1" localSheetId="4">#REF!</definedName>
    <definedName name="цена___3___0_3_1">#REF!</definedName>
    <definedName name="цена___3___0_5" localSheetId="5">#REF!</definedName>
    <definedName name="цена___3___0_5" localSheetId="4">#REF!</definedName>
    <definedName name="цена___3___0_5">#REF!</definedName>
    <definedName name="цена___3___0_5_1" localSheetId="5">#REF!</definedName>
    <definedName name="цена___3___0_5_1" localSheetId="4">#REF!</definedName>
    <definedName name="цена___3___0_5_1">#REF!</definedName>
    <definedName name="цена___3___10" localSheetId="5">#REF!</definedName>
    <definedName name="цена___3___10" localSheetId="4">#REF!</definedName>
    <definedName name="цена___3___10" localSheetId="2">#REF!</definedName>
    <definedName name="цена___3___10">#REF!</definedName>
    <definedName name="цена___3___2" localSheetId="5">#REF!</definedName>
    <definedName name="цена___3___2" localSheetId="4">#REF!</definedName>
    <definedName name="цена___3___2">#REF!</definedName>
    <definedName name="цена___3___2_1" localSheetId="5">#REF!</definedName>
    <definedName name="цена___3___2_1" localSheetId="4">#REF!</definedName>
    <definedName name="цена___3___2_1">#REF!</definedName>
    <definedName name="цена___3___3" localSheetId="5">#REF!</definedName>
    <definedName name="цена___3___3" localSheetId="4">#REF!</definedName>
    <definedName name="цена___3___3">#REF!</definedName>
    <definedName name="цена___3___3_1" localSheetId="5">#REF!</definedName>
    <definedName name="цена___3___3_1" localSheetId="4">#REF!</definedName>
    <definedName name="цена___3___3_1">#REF!</definedName>
    <definedName name="цена___3___4" localSheetId="5">#REF!</definedName>
    <definedName name="цена___3___4" localSheetId="4">#REF!</definedName>
    <definedName name="цена___3___4">#REF!</definedName>
    <definedName name="цена___3___5" localSheetId="5">#REF!</definedName>
    <definedName name="цена___3___5" localSheetId="4">#REF!</definedName>
    <definedName name="цена___3___5">#REF!</definedName>
    <definedName name="цена___3___5_1" localSheetId="5">#REF!</definedName>
    <definedName name="цена___3___5_1" localSheetId="4">#REF!</definedName>
    <definedName name="цена___3___5_1">#REF!</definedName>
    <definedName name="цена___3___6" localSheetId="5">#REF!</definedName>
    <definedName name="цена___3___6" localSheetId="4">#REF!</definedName>
    <definedName name="цена___3___6">#REF!</definedName>
    <definedName name="цена___3___8" localSheetId="5">#REF!</definedName>
    <definedName name="цена___3___8" localSheetId="4">#REF!</definedName>
    <definedName name="цена___3___8">#REF!</definedName>
    <definedName name="цена___3_1" localSheetId="5">#REF!</definedName>
    <definedName name="цена___3_1" localSheetId="4">#REF!</definedName>
    <definedName name="цена___3_1">#REF!</definedName>
    <definedName name="цена___3_1_1" localSheetId="5">#REF!</definedName>
    <definedName name="цена___3_1_1" localSheetId="4">#REF!</definedName>
    <definedName name="цена___3_1_1">#REF!</definedName>
    <definedName name="цена___3_1_1_1" localSheetId="5">#REF!</definedName>
    <definedName name="цена___3_1_1_1" localSheetId="4">#REF!</definedName>
    <definedName name="цена___3_1_1_1">#REF!</definedName>
    <definedName name="цена___3_3">NA()</definedName>
    <definedName name="цена___3_5" localSheetId="5">#REF!</definedName>
    <definedName name="цена___3_5" localSheetId="4">#REF!</definedName>
    <definedName name="цена___3_5">#REF!</definedName>
    <definedName name="цена___3_5_1" localSheetId="5">#REF!</definedName>
    <definedName name="цена___3_5_1" localSheetId="4">#REF!</definedName>
    <definedName name="цена___3_5_1">#REF!</definedName>
    <definedName name="цена___4" localSheetId="5">#REF!</definedName>
    <definedName name="цена___4" localSheetId="4">#REF!</definedName>
    <definedName name="цена___4">#REF!</definedName>
    <definedName name="цена___4___0">NA()</definedName>
    <definedName name="цена___4___0___0" localSheetId="5">#REF!</definedName>
    <definedName name="цена___4___0___0" localSheetId="4">#REF!</definedName>
    <definedName name="цена___4___0___0" localSheetId="2">#REF!</definedName>
    <definedName name="цена___4___0___0">#REF!</definedName>
    <definedName name="цена___4___0___0___0" localSheetId="5">#REF!</definedName>
    <definedName name="цена___4___0___0___0" localSheetId="4">#REF!</definedName>
    <definedName name="цена___4___0___0___0">#REF!</definedName>
    <definedName name="цена___4___0___0___0___0" localSheetId="5">#REF!</definedName>
    <definedName name="цена___4___0___0___0___0" localSheetId="4">#REF!</definedName>
    <definedName name="цена___4___0___0___0___0">#REF!</definedName>
    <definedName name="цена___4___0___0___0___0_1" localSheetId="5">#REF!</definedName>
    <definedName name="цена___4___0___0___0___0_1" localSheetId="4">#REF!</definedName>
    <definedName name="цена___4___0___0___0___0_1">#REF!</definedName>
    <definedName name="цена___4___0___0___0_1" localSheetId="5">#REF!</definedName>
    <definedName name="цена___4___0___0___0_1" localSheetId="4">#REF!</definedName>
    <definedName name="цена___4___0___0___0_1">#REF!</definedName>
    <definedName name="цена___4___0___0___1" localSheetId="5">#REF!</definedName>
    <definedName name="цена___4___0___0___1" localSheetId="4">#REF!</definedName>
    <definedName name="цена___4___0___0___1">#REF!</definedName>
    <definedName name="цена___4___0___0___1_1" localSheetId="5">#REF!</definedName>
    <definedName name="цена___4___0___0___1_1" localSheetId="4">#REF!</definedName>
    <definedName name="цена___4___0___0___1_1">#REF!</definedName>
    <definedName name="цена___4___0___0___5" localSheetId="5">#REF!</definedName>
    <definedName name="цена___4___0___0___5" localSheetId="4">#REF!</definedName>
    <definedName name="цена___4___0___0___5">#REF!</definedName>
    <definedName name="цена___4___0___0___5_1" localSheetId="5">#REF!</definedName>
    <definedName name="цена___4___0___0___5_1" localSheetId="4">#REF!</definedName>
    <definedName name="цена___4___0___0___5_1">#REF!</definedName>
    <definedName name="цена___4___0___0_1" localSheetId="5">#REF!</definedName>
    <definedName name="цена___4___0___0_1" localSheetId="4">#REF!</definedName>
    <definedName name="цена___4___0___0_1">#REF!</definedName>
    <definedName name="цена___4___0___0_1_1" localSheetId="5">#REF!</definedName>
    <definedName name="цена___4___0___0_1_1" localSheetId="4">#REF!</definedName>
    <definedName name="цена___4___0___0_1_1">#REF!</definedName>
    <definedName name="цена___4___0___0_1_1_1" localSheetId="5">#REF!</definedName>
    <definedName name="цена___4___0___0_1_1_1" localSheetId="4">#REF!</definedName>
    <definedName name="цена___4___0___0_1_1_1">#REF!</definedName>
    <definedName name="цена___4___0___0_5" localSheetId="5">#REF!</definedName>
    <definedName name="цена___4___0___0_5" localSheetId="4">#REF!</definedName>
    <definedName name="цена___4___0___0_5">#REF!</definedName>
    <definedName name="цена___4___0___0_5_1" localSheetId="5">#REF!</definedName>
    <definedName name="цена___4___0___0_5_1" localSheetId="4">#REF!</definedName>
    <definedName name="цена___4___0___0_5_1">#REF!</definedName>
    <definedName name="цена___4___0___1" localSheetId="5">#REF!</definedName>
    <definedName name="цена___4___0___1" localSheetId="4">#REF!</definedName>
    <definedName name="цена___4___0___1">#REF!</definedName>
    <definedName name="цена___4___0___1_1" localSheetId="5">#REF!</definedName>
    <definedName name="цена___4___0___1_1" localSheetId="4">#REF!</definedName>
    <definedName name="цена___4___0___1_1">#REF!</definedName>
    <definedName name="цена___4___0___5">NA()</definedName>
    <definedName name="цена___4___0_1" localSheetId="5">#REF!</definedName>
    <definedName name="цена___4___0_1" localSheetId="4">#REF!</definedName>
    <definedName name="цена___4___0_1">#REF!</definedName>
    <definedName name="цена___4___0_1_1" localSheetId="5">#REF!</definedName>
    <definedName name="цена___4___0_1_1" localSheetId="4">#REF!</definedName>
    <definedName name="цена___4___0_1_1">#REF!</definedName>
    <definedName name="цена___4___0_1_1_1" localSheetId="5">#REF!</definedName>
    <definedName name="цена___4___0_1_1_1" localSheetId="4">#REF!</definedName>
    <definedName name="цена___4___0_1_1_1">#REF!</definedName>
    <definedName name="цена___4___0_3" localSheetId="5">#REF!</definedName>
    <definedName name="цена___4___0_3" localSheetId="4">#REF!</definedName>
    <definedName name="цена___4___0_3">#REF!</definedName>
    <definedName name="цена___4___0_3_1" localSheetId="5">#REF!</definedName>
    <definedName name="цена___4___0_3_1" localSheetId="4">#REF!</definedName>
    <definedName name="цена___4___0_3_1">#REF!</definedName>
    <definedName name="цена___4___0_5">NA()</definedName>
    <definedName name="цена___4___1" localSheetId="5">#REF!</definedName>
    <definedName name="цена___4___1" localSheetId="4">#REF!</definedName>
    <definedName name="цена___4___1">#REF!</definedName>
    <definedName name="цена___4___1_1" localSheetId="5">#REF!</definedName>
    <definedName name="цена___4___1_1" localSheetId="4">#REF!</definedName>
    <definedName name="цена___4___1_1">#REF!</definedName>
    <definedName name="цена___4___10" localSheetId="5">#REF!</definedName>
    <definedName name="цена___4___10" localSheetId="4">#REF!</definedName>
    <definedName name="цена___4___10">#REF!</definedName>
    <definedName name="цена___4___10_1" localSheetId="5">#REF!</definedName>
    <definedName name="цена___4___10_1" localSheetId="4">#REF!</definedName>
    <definedName name="цена___4___10_1">#REF!</definedName>
    <definedName name="цена___4___12" localSheetId="5">#REF!</definedName>
    <definedName name="цена___4___12" localSheetId="4">#REF!</definedName>
    <definedName name="цена___4___12">#REF!</definedName>
    <definedName name="цена___4___2" localSheetId="5">#REF!</definedName>
    <definedName name="цена___4___2" localSheetId="4">#REF!</definedName>
    <definedName name="цена___4___2">#REF!</definedName>
    <definedName name="цена___4___2_1" localSheetId="5">#REF!</definedName>
    <definedName name="цена___4___2_1" localSheetId="4">#REF!</definedName>
    <definedName name="цена___4___2_1">#REF!</definedName>
    <definedName name="цена___4___3" localSheetId="5">#REF!</definedName>
    <definedName name="цена___4___3" localSheetId="4">#REF!</definedName>
    <definedName name="цена___4___3">#REF!</definedName>
    <definedName name="цена___4___3_1" localSheetId="5">#REF!</definedName>
    <definedName name="цена___4___3_1" localSheetId="4">#REF!</definedName>
    <definedName name="цена___4___3_1">#REF!</definedName>
    <definedName name="цена___4___4" localSheetId="5">#REF!</definedName>
    <definedName name="цена___4___4" localSheetId="4">#REF!</definedName>
    <definedName name="цена___4___4">#REF!</definedName>
    <definedName name="цена___4___4_1" localSheetId="5">#REF!</definedName>
    <definedName name="цена___4___4_1" localSheetId="4">#REF!</definedName>
    <definedName name="цена___4___4_1">#REF!</definedName>
    <definedName name="цена___4___5" localSheetId="5">#REF!</definedName>
    <definedName name="цена___4___5" localSheetId="4">#REF!</definedName>
    <definedName name="цена___4___5">#REF!</definedName>
    <definedName name="цена___4___5_1" localSheetId="5">#REF!</definedName>
    <definedName name="цена___4___5_1" localSheetId="4">#REF!</definedName>
    <definedName name="цена___4___5_1">#REF!</definedName>
    <definedName name="цена___4___6" localSheetId="5">#REF!</definedName>
    <definedName name="цена___4___6" localSheetId="4">#REF!</definedName>
    <definedName name="цена___4___6">#REF!</definedName>
    <definedName name="цена___4___6_1" localSheetId="5">#REF!</definedName>
    <definedName name="цена___4___6_1" localSheetId="4">#REF!</definedName>
    <definedName name="цена___4___6_1">#REF!</definedName>
    <definedName name="цена___4___8" localSheetId="5">#REF!</definedName>
    <definedName name="цена___4___8" localSheetId="4">#REF!</definedName>
    <definedName name="цена___4___8">#REF!</definedName>
    <definedName name="цена___4___8_1" localSheetId="5">#REF!</definedName>
    <definedName name="цена___4___8_1" localSheetId="4">#REF!</definedName>
    <definedName name="цена___4___8_1">#REF!</definedName>
    <definedName name="цена___4_1" localSheetId="5">#REF!</definedName>
    <definedName name="цена___4_1" localSheetId="4">#REF!</definedName>
    <definedName name="цена___4_1">#REF!</definedName>
    <definedName name="цена___4_1_1" localSheetId="5">#REF!</definedName>
    <definedName name="цена___4_1_1" localSheetId="4">#REF!</definedName>
    <definedName name="цена___4_1_1">#REF!</definedName>
    <definedName name="цена___4_1_1_1" localSheetId="5">#REF!</definedName>
    <definedName name="цена___4_1_1_1" localSheetId="4">#REF!</definedName>
    <definedName name="цена___4_1_1_1">#REF!</definedName>
    <definedName name="цена___4_3" localSheetId="5">#REF!</definedName>
    <definedName name="цена___4_3" localSheetId="4">#REF!</definedName>
    <definedName name="цена___4_3">#REF!</definedName>
    <definedName name="цена___4_3_1" localSheetId="5">#REF!</definedName>
    <definedName name="цена___4_3_1" localSheetId="4">#REF!</definedName>
    <definedName name="цена___4_3_1">#REF!</definedName>
    <definedName name="цена___4_5" localSheetId="5">#REF!</definedName>
    <definedName name="цена___4_5" localSheetId="4">#REF!</definedName>
    <definedName name="цена___4_5">#REF!</definedName>
    <definedName name="цена___4_5_1" localSheetId="5">#REF!</definedName>
    <definedName name="цена___4_5_1" localSheetId="4">#REF!</definedName>
    <definedName name="цена___4_5_1">#REF!</definedName>
    <definedName name="цена___5">NA()</definedName>
    <definedName name="цена___5___0" localSheetId="5">#REF!</definedName>
    <definedName name="цена___5___0" localSheetId="4">#REF!</definedName>
    <definedName name="цена___5___0" localSheetId="2">#REF!</definedName>
    <definedName name="цена___5___0">#REF!</definedName>
    <definedName name="цена___5___0___0" localSheetId="5">#REF!</definedName>
    <definedName name="цена___5___0___0" localSheetId="4">#REF!</definedName>
    <definedName name="цена___5___0___0">#REF!</definedName>
    <definedName name="цена___5___0___0___0" localSheetId="5">#REF!</definedName>
    <definedName name="цена___5___0___0___0" localSheetId="4">#REF!</definedName>
    <definedName name="цена___5___0___0___0">#REF!</definedName>
    <definedName name="цена___5___0___0___0___0" localSheetId="5">#REF!</definedName>
    <definedName name="цена___5___0___0___0___0" localSheetId="4">#REF!</definedName>
    <definedName name="цена___5___0___0___0___0">#REF!</definedName>
    <definedName name="цена___5___0___0___0___0_1" localSheetId="5">#REF!</definedName>
    <definedName name="цена___5___0___0___0___0_1" localSheetId="4">#REF!</definedName>
    <definedName name="цена___5___0___0___0___0_1">#REF!</definedName>
    <definedName name="цена___5___0___0___0_1" localSheetId="5">#REF!</definedName>
    <definedName name="цена___5___0___0___0_1" localSheetId="4">#REF!</definedName>
    <definedName name="цена___5___0___0___0_1">#REF!</definedName>
    <definedName name="цена___5___0___0_1" localSheetId="5">#REF!</definedName>
    <definedName name="цена___5___0___0_1" localSheetId="4">#REF!</definedName>
    <definedName name="цена___5___0___0_1">#REF!</definedName>
    <definedName name="цена___5___0___1" localSheetId="5">#REF!</definedName>
    <definedName name="цена___5___0___1" localSheetId="4">#REF!</definedName>
    <definedName name="цена___5___0___1">#REF!</definedName>
    <definedName name="цена___5___0___1_1" localSheetId="5">#REF!</definedName>
    <definedName name="цена___5___0___1_1" localSheetId="4">#REF!</definedName>
    <definedName name="цена___5___0___1_1">#REF!</definedName>
    <definedName name="цена___5___0___5" localSheetId="5">#REF!</definedName>
    <definedName name="цена___5___0___5" localSheetId="4">#REF!</definedName>
    <definedName name="цена___5___0___5">#REF!</definedName>
    <definedName name="цена___5___0___5_1" localSheetId="5">#REF!</definedName>
    <definedName name="цена___5___0___5_1" localSheetId="4">#REF!</definedName>
    <definedName name="цена___5___0___5_1">#REF!</definedName>
    <definedName name="цена___5___0_1" localSheetId="5">#REF!</definedName>
    <definedName name="цена___5___0_1" localSheetId="4">#REF!</definedName>
    <definedName name="цена___5___0_1">#REF!</definedName>
    <definedName name="цена___5___0_1_1" localSheetId="5">#REF!</definedName>
    <definedName name="цена___5___0_1_1" localSheetId="4">#REF!</definedName>
    <definedName name="цена___5___0_1_1">#REF!</definedName>
    <definedName name="цена___5___0_1_1_1" localSheetId="5">#REF!</definedName>
    <definedName name="цена___5___0_1_1_1" localSheetId="4">#REF!</definedName>
    <definedName name="цена___5___0_1_1_1">#REF!</definedName>
    <definedName name="цена___5___0_3" localSheetId="5">#REF!</definedName>
    <definedName name="цена___5___0_3" localSheetId="4">#REF!</definedName>
    <definedName name="цена___5___0_3">#REF!</definedName>
    <definedName name="цена___5___0_3_1" localSheetId="5">#REF!</definedName>
    <definedName name="цена___5___0_3_1" localSheetId="4">#REF!</definedName>
    <definedName name="цена___5___0_3_1">#REF!</definedName>
    <definedName name="цена___5___0_5" localSheetId="5">#REF!</definedName>
    <definedName name="цена___5___0_5" localSheetId="4">#REF!</definedName>
    <definedName name="цена___5___0_5">#REF!</definedName>
    <definedName name="цена___5___0_5_1" localSheetId="5">#REF!</definedName>
    <definedName name="цена___5___0_5_1" localSheetId="4">#REF!</definedName>
    <definedName name="цена___5___0_5_1">#REF!</definedName>
    <definedName name="цена___5___1" localSheetId="5">#REF!</definedName>
    <definedName name="цена___5___1" localSheetId="4">#REF!</definedName>
    <definedName name="цена___5___1">#REF!</definedName>
    <definedName name="цена___5___1_1" localSheetId="5">#REF!</definedName>
    <definedName name="цена___5___1_1" localSheetId="4">#REF!</definedName>
    <definedName name="цена___5___1_1">#REF!</definedName>
    <definedName name="цена___5___3">NA()</definedName>
    <definedName name="цена___5___5">NA()</definedName>
    <definedName name="цена___5_1" localSheetId="5">#REF!</definedName>
    <definedName name="цена___5_1" localSheetId="4">#REF!</definedName>
    <definedName name="цена___5_1">#REF!</definedName>
    <definedName name="цена___5_1_1" localSheetId="5">#REF!</definedName>
    <definedName name="цена___5_1_1" localSheetId="4">#REF!</definedName>
    <definedName name="цена___5_1_1">#REF!</definedName>
    <definedName name="цена___5_1_1_1" localSheetId="5">#REF!</definedName>
    <definedName name="цена___5_1_1_1" localSheetId="4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5">#REF!</definedName>
    <definedName name="цена___6___0" localSheetId="4">#REF!</definedName>
    <definedName name="цена___6___0" localSheetId="2">#REF!</definedName>
    <definedName name="цена___6___0">#REF!</definedName>
    <definedName name="цена___6___0___0" localSheetId="5">#REF!</definedName>
    <definedName name="цена___6___0___0" localSheetId="4">#REF!</definedName>
    <definedName name="цена___6___0___0">#REF!</definedName>
    <definedName name="цена___6___0___0___0" localSheetId="5">#REF!</definedName>
    <definedName name="цена___6___0___0___0" localSheetId="4">#REF!</definedName>
    <definedName name="цена___6___0___0___0">#REF!</definedName>
    <definedName name="цена___6___0___0___0___0" localSheetId="5">#REF!</definedName>
    <definedName name="цена___6___0___0___0___0" localSheetId="4">#REF!</definedName>
    <definedName name="цена___6___0___0___0___0">#REF!</definedName>
    <definedName name="цена___6___0___0___0___0_1" localSheetId="5">#REF!</definedName>
    <definedName name="цена___6___0___0___0___0_1" localSheetId="4">#REF!</definedName>
    <definedName name="цена___6___0___0___0___0_1">#REF!</definedName>
    <definedName name="цена___6___0___0___0_1" localSheetId="5">#REF!</definedName>
    <definedName name="цена___6___0___0___0_1" localSheetId="4">#REF!</definedName>
    <definedName name="цена___6___0___0___0_1">#REF!</definedName>
    <definedName name="цена___6___0___0_1" localSheetId="5">#REF!</definedName>
    <definedName name="цена___6___0___0_1" localSheetId="4">#REF!</definedName>
    <definedName name="цена___6___0___0_1">#REF!</definedName>
    <definedName name="цена___6___0___1" localSheetId="5">#REF!</definedName>
    <definedName name="цена___6___0___1" localSheetId="4">#REF!</definedName>
    <definedName name="цена___6___0___1">#REF!</definedName>
    <definedName name="цена___6___0___1_1" localSheetId="5">#REF!</definedName>
    <definedName name="цена___6___0___1_1" localSheetId="4">#REF!</definedName>
    <definedName name="цена___6___0___1_1">#REF!</definedName>
    <definedName name="цена___6___0___5" localSheetId="5">#REF!</definedName>
    <definedName name="цена___6___0___5" localSheetId="4">#REF!</definedName>
    <definedName name="цена___6___0___5">#REF!</definedName>
    <definedName name="цена___6___0___5_1" localSheetId="5">#REF!</definedName>
    <definedName name="цена___6___0___5_1" localSheetId="4">#REF!</definedName>
    <definedName name="цена___6___0___5_1">#REF!</definedName>
    <definedName name="цена___6___0_1" localSheetId="5">#REF!</definedName>
    <definedName name="цена___6___0_1" localSheetId="4">#REF!</definedName>
    <definedName name="цена___6___0_1">#REF!</definedName>
    <definedName name="цена___6___0_1_1" localSheetId="5">#REF!</definedName>
    <definedName name="цена___6___0_1_1" localSheetId="4">#REF!</definedName>
    <definedName name="цена___6___0_1_1">#REF!</definedName>
    <definedName name="цена___6___0_1_1_1" localSheetId="5">#REF!</definedName>
    <definedName name="цена___6___0_1_1_1" localSheetId="4">#REF!</definedName>
    <definedName name="цена___6___0_1_1_1">#REF!</definedName>
    <definedName name="цена___6___0_3" localSheetId="5">#REF!</definedName>
    <definedName name="цена___6___0_3" localSheetId="4">#REF!</definedName>
    <definedName name="цена___6___0_3">#REF!</definedName>
    <definedName name="цена___6___0_3_1" localSheetId="5">#REF!</definedName>
    <definedName name="цена___6___0_3_1" localSheetId="4">#REF!</definedName>
    <definedName name="цена___6___0_3_1">#REF!</definedName>
    <definedName name="цена___6___0_5" localSheetId="5">#REF!</definedName>
    <definedName name="цена___6___0_5" localSheetId="4">#REF!</definedName>
    <definedName name="цена___6___0_5">#REF!</definedName>
    <definedName name="цена___6___0_5_1" localSheetId="5">#REF!</definedName>
    <definedName name="цена___6___0_5_1" localSheetId="4">#REF!</definedName>
    <definedName name="цена___6___0_5_1">#REF!</definedName>
    <definedName name="цена___6___1" localSheetId="5">#REF!</definedName>
    <definedName name="цена___6___1" localSheetId="4">#REF!</definedName>
    <definedName name="цена___6___1">#REF!</definedName>
    <definedName name="цена___6___10" localSheetId="5">#REF!</definedName>
    <definedName name="цена___6___10" localSheetId="4">#REF!</definedName>
    <definedName name="цена___6___10">#REF!</definedName>
    <definedName name="цена___6___10_1" localSheetId="5">#REF!</definedName>
    <definedName name="цена___6___10_1" localSheetId="4">#REF!</definedName>
    <definedName name="цена___6___10_1">#REF!</definedName>
    <definedName name="цена___6___12" localSheetId="5">#REF!</definedName>
    <definedName name="цена___6___12" localSheetId="4">#REF!</definedName>
    <definedName name="цена___6___12">#REF!</definedName>
    <definedName name="цена___6___2" localSheetId="5">#REF!</definedName>
    <definedName name="цена___6___2" localSheetId="4">#REF!</definedName>
    <definedName name="цена___6___2">#REF!</definedName>
    <definedName name="цена___6___2_1" localSheetId="5">#REF!</definedName>
    <definedName name="цена___6___2_1" localSheetId="4">#REF!</definedName>
    <definedName name="цена___6___2_1">#REF!</definedName>
    <definedName name="цена___6___4" localSheetId="5">#REF!</definedName>
    <definedName name="цена___6___4" localSheetId="4">#REF!</definedName>
    <definedName name="цена___6___4">#REF!</definedName>
    <definedName name="цена___6___4_1" localSheetId="5">#REF!</definedName>
    <definedName name="цена___6___4_1" localSheetId="4">#REF!</definedName>
    <definedName name="цена___6___4_1">#REF!</definedName>
    <definedName name="цена___6___5">NA()</definedName>
    <definedName name="цена___6___6" localSheetId="5">#REF!</definedName>
    <definedName name="цена___6___6" localSheetId="4">#REF!</definedName>
    <definedName name="цена___6___6" localSheetId="2">#REF!</definedName>
    <definedName name="цена___6___6">#REF!</definedName>
    <definedName name="цена___6___6_1" localSheetId="5">#REF!</definedName>
    <definedName name="цена___6___6_1" localSheetId="4">#REF!</definedName>
    <definedName name="цена___6___6_1">#REF!</definedName>
    <definedName name="цена___6___8" localSheetId="5">#REF!</definedName>
    <definedName name="цена___6___8" localSheetId="4">#REF!</definedName>
    <definedName name="цена___6___8">#REF!</definedName>
    <definedName name="цена___6___8_1" localSheetId="5">#REF!</definedName>
    <definedName name="цена___6___8_1" localSheetId="4">#REF!</definedName>
    <definedName name="цена___6___8_1">#REF!</definedName>
    <definedName name="цена___6_1" localSheetId="5">#REF!</definedName>
    <definedName name="цена___6_1" localSheetId="4">#REF!</definedName>
    <definedName name="цена___6_1">#REF!</definedName>
    <definedName name="цена___6_1_1" localSheetId="5">#REF!</definedName>
    <definedName name="цена___6_1_1" localSheetId="4">#REF!</definedName>
    <definedName name="цена___6_1_1">#REF!</definedName>
    <definedName name="цена___6_1_1_1" localSheetId="5">#REF!</definedName>
    <definedName name="цена___6_1_1_1" localSheetId="4">#REF!</definedName>
    <definedName name="цена___6_1_1_1">#REF!</definedName>
    <definedName name="цена___6_3" localSheetId="5">#REF!</definedName>
    <definedName name="цена___6_3" localSheetId="4">#REF!</definedName>
    <definedName name="цена___6_3">#REF!</definedName>
    <definedName name="цена___6_3_1" localSheetId="5">#REF!</definedName>
    <definedName name="цена___6_3_1" localSheetId="4">#REF!</definedName>
    <definedName name="цена___6_3_1">#REF!</definedName>
    <definedName name="цена___6_5">NA()</definedName>
    <definedName name="цена___7" localSheetId="5">#REF!</definedName>
    <definedName name="цена___7" localSheetId="4">#REF!</definedName>
    <definedName name="цена___7" localSheetId="2">#REF!</definedName>
    <definedName name="цена___7">#REF!</definedName>
    <definedName name="цена___7___0" localSheetId="5">#REF!</definedName>
    <definedName name="цена___7___0" localSheetId="4">#REF!</definedName>
    <definedName name="цена___7___0">#REF!</definedName>
    <definedName name="цена___7___10" localSheetId="5">#REF!</definedName>
    <definedName name="цена___7___10" localSheetId="4">#REF!</definedName>
    <definedName name="цена___7___10">#REF!</definedName>
    <definedName name="цена___7___2" localSheetId="5">#REF!</definedName>
    <definedName name="цена___7___2" localSheetId="4">#REF!</definedName>
    <definedName name="цена___7___2">#REF!</definedName>
    <definedName name="цена___7___4" localSheetId="5">#REF!</definedName>
    <definedName name="цена___7___4" localSheetId="4">#REF!</definedName>
    <definedName name="цена___7___4">#REF!</definedName>
    <definedName name="цена___7___6" localSheetId="5">#REF!</definedName>
    <definedName name="цена___7___6" localSheetId="4">#REF!</definedName>
    <definedName name="цена___7___6">#REF!</definedName>
    <definedName name="цена___7___8" localSheetId="5">#REF!</definedName>
    <definedName name="цена___7___8" localSheetId="4">#REF!</definedName>
    <definedName name="цена___7___8">#REF!</definedName>
    <definedName name="цена___7_1" localSheetId="5">#REF!</definedName>
    <definedName name="цена___7_1" localSheetId="4">#REF!</definedName>
    <definedName name="цена___7_1">#REF!</definedName>
    <definedName name="цена___8" localSheetId="5">#REF!</definedName>
    <definedName name="цена___8" localSheetId="4">#REF!</definedName>
    <definedName name="цена___8">#REF!</definedName>
    <definedName name="цена___8___0" localSheetId="5">#REF!</definedName>
    <definedName name="цена___8___0" localSheetId="4">#REF!</definedName>
    <definedName name="цена___8___0">#REF!</definedName>
    <definedName name="цена___8___0___0" localSheetId="5">#REF!</definedName>
    <definedName name="цена___8___0___0" localSheetId="4">#REF!</definedName>
    <definedName name="цена___8___0___0">#REF!</definedName>
    <definedName name="цена___8___0___0___0" localSheetId="5">#REF!</definedName>
    <definedName name="цена___8___0___0___0" localSheetId="4">#REF!</definedName>
    <definedName name="цена___8___0___0___0">#REF!</definedName>
    <definedName name="цена___8___0___0___0___0" localSheetId="5">#REF!</definedName>
    <definedName name="цена___8___0___0___0___0" localSheetId="4">#REF!</definedName>
    <definedName name="цена___8___0___0___0___0">#REF!</definedName>
    <definedName name="цена___8___0___0___0___0_1" localSheetId="5">#REF!</definedName>
    <definedName name="цена___8___0___0___0___0_1" localSheetId="4">#REF!</definedName>
    <definedName name="цена___8___0___0___0___0_1">#REF!</definedName>
    <definedName name="цена___8___0___0___0_1" localSheetId="5">#REF!</definedName>
    <definedName name="цена___8___0___0___0_1" localSheetId="4">#REF!</definedName>
    <definedName name="цена___8___0___0___0_1">#REF!</definedName>
    <definedName name="цена___8___0___0_1" localSheetId="5">#REF!</definedName>
    <definedName name="цена___8___0___0_1" localSheetId="4">#REF!</definedName>
    <definedName name="цена___8___0___0_1">#REF!</definedName>
    <definedName name="цена___8___0___1" localSheetId="5">#REF!</definedName>
    <definedName name="цена___8___0___1" localSheetId="4">#REF!</definedName>
    <definedName name="цена___8___0___1">#REF!</definedName>
    <definedName name="цена___8___0___1_1" localSheetId="5">#REF!</definedName>
    <definedName name="цена___8___0___1_1" localSheetId="4">#REF!</definedName>
    <definedName name="цена___8___0___1_1">#REF!</definedName>
    <definedName name="цена___8___0___5" localSheetId="5">#REF!</definedName>
    <definedName name="цена___8___0___5" localSheetId="4">#REF!</definedName>
    <definedName name="цена___8___0___5">#REF!</definedName>
    <definedName name="цена___8___0___5_1" localSheetId="5">#REF!</definedName>
    <definedName name="цена___8___0___5_1" localSheetId="4">#REF!</definedName>
    <definedName name="цена___8___0___5_1">#REF!</definedName>
    <definedName name="цена___8___0_1" localSheetId="5">#REF!</definedName>
    <definedName name="цена___8___0_1" localSheetId="4">#REF!</definedName>
    <definedName name="цена___8___0_1">#REF!</definedName>
    <definedName name="цена___8___0_1_1" localSheetId="5">#REF!</definedName>
    <definedName name="цена___8___0_1_1" localSheetId="4">#REF!</definedName>
    <definedName name="цена___8___0_1_1">#REF!</definedName>
    <definedName name="цена___8___0_1_1_1" localSheetId="5">#REF!</definedName>
    <definedName name="цена___8___0_1_1_1" localSheetId="4">#REF!</definedName>
    <definedName name="цена___8___0_1_1_1">#REF!</definedName>
    <definedName name="цена___8___0_3" localSheetId="5">#REF!</definedName>
    <definedName name="цена___8___0_3" localSheetId="4">#REF!</definedName>
    <definedName name="цена___8___0_3">#REF!</definedName>
    <definedName name="цена___8___0_3_1" localSheetId="5">#REF!</definedName>
    <definedName name="цена___8___0_3_1" localSheetId="4">#REF!</definedName>
    <definedName name="цена___8___0_3_1">#REF!</definedName>
    <definedName name="цена___8___0_5" localSheetId="5">#REF!</definedName>
    <definedName name="цена___8___0_5" localSheetId="4">#REF!</definedName>
    <definedName name="цена___8___0_5">#REF!</definedName>
    <definedName name="цена___8___0_5_1" localSheetId="5">#REF!</definedName>
    <definedName name="цена___8___0_5_1" localSheetId="4">#REF!</definedName>
    <definedName name="цена___8___0_5_1">#REF!</definedName>
    <definedName name="цена___8___1" localSheetId="5">#REF!</definedName>
    <definedName name="цена___8___1" localSheetId="4">#REF!</definedName>
    <definedName name="цена___8___1">#REF!</definedName>
    <definedName name="цена___8___10" localSheetId="5">#REF!</definedName>
    <definedName name="цена___8___10" localSheetId="4">#REF!</definedName>
    <definedName name="цена___8___10">#REF!</definedName>
    <definedName name="цена___8___10_1" localSheetId="5">#REF!</definedName>
    <definedName name="цена___8___10_1" localSheetId="4">#REF!</definedName>
    <definedName name="цена___8___10_1">#REF!</definedName>
    <definedName name="цена___8___12" localSheetId="5">#REF!</definedName>
    <definedName name="цена___8___12" localSheetId="4">#REF!</definedName>
    <definedName name="цена___8___12">#REF!</definedName>
    <definedName name="цена___8___2" localSheetId="5">#REF!</definedName>
    <definedName name="цена___8___2" localSheetId="4">#REF!</definedName>
    <definedName name="цена___8___2">#REF!</definedName>
    <definedName name="цена___8___2_1" localSheetId="5">#REF!</definedName>
    <definedName name="цена___8___2_1" localSheetId="4">#REF!</definedName>
    <definedName name="цена___8___2_1">#REF!</definedName>
    <definedName name="цена___8___4" localSheetId="5">#REF!</definedName>
    <definedName name="цена___8___4" localSheetId="4">#REF!</definedName>
    <definedName name="цена___8___4">#REF!</definedName>
    <definedName name="цена___8___4_1" localSheetId="5">#REF!</definedName>
    <definedName name="цена___8___4_1" localSheetId="4">#REF!</definedName>
    <definedName name="цена___8___4_1">#REF!</definedName>
    <definedName name="цена___8___5" localSheetId="5">#REF!</definedName>
    <definedName name="цена___8___5" localSheetId="4">#REF!</definedName>
    <definedName name="цена___8___5">#REF!</definedName>
    <definedName name="цена___8___5_1" localSheetId="5">#REF!</definedName>
    <definedName name="цена___8___5_1" localSheetId="4">#REF!</definedName>
    <definedName name="цена___8___5_1">#REF!</definedName>
    <definedName name="цена___8___6" localSheetId="5">#REF!</definedName>
    <definedName name="цена___8___6" localSheetId="4">#REF!</definedName>
    <definedName name="цена___8___6">#REF!</definedName>
    <definedName name="цена___8___6_1" localSheetId="5">#REF!</definedName>
    <definedName name="цена___8___6_1" localSheetId="4">#REF!</definedName>
    <definedName name="цена___8___6_1">#REF!</definedName>
    <definedName name="цена___8___8" localSheetId="5">#REF!</definedName>
    <definedName name="цена___8___8" localSheetId="4">#REF!</definedName>
    <definedName name="цена___8___8">#REF!</definedName>
    <definedName name="цена___8___8_1" localSheetId="5">#REF!</definedName>
    <definedName name="цена___8___8_1" localSheetId="4">#REF!</definedName>
    <definedName name="цена___8___8_1">#REF!</definedName>
    <definedName name="цена___8_1" localSheetId="5">#REF!</definedName>
    <definedName name="цена___8_1" localSheetId="4">#REF!</definedName>
    <definedName name="цена___8_1">#REF!</definedName>
    <definedName name="цена___8_1_1" localSheetId="5">#REF!</definedName>
    <definedName name="цена___8_1_1" localSheetId="4">#REF!</definedName>
    <definedName name="цена___8_1_1">#REF!</definedName>
    <definedName name="цена___8_1_1_1" localSheetId="5">#REF!</definedName>
    <definedName name="цена___8_1_1_1" localSheetId="4">#REF!</definedName>
    <definedName name="цена___8_1_1_1">#REF!</definedName>
    <definedName name="цена___8_3" localSheetId="5">#REF!</definedName>
    <definedName name="цена___8_3" localSheetId="4">#REF!</definedName>
    <definedName name="цена___8_3">#REF!</definedName>
    <definedName name="цена___8_3_1" localSheetId="5">#REF!</definedName>
    <definedName name="цена___8_3_1" localSheetId="4">#REF!</definedName>
    <definedName name="цена___8_3_1">#REF!</definedName>
    <definedName name="цена___8_5" localSheetId="5">#REF!</definedName>
    <definedName name="цена___8_5" localSheetId="4">#REF!</definedName>
    <definedName name="цена___8_5">#REF!</definedName>
    <definedName name="цена___8_5_1" localSheetId="5">#REF!</definedName>
    <definedName name="цена___8_5_1" localSheetId="4">#REF!</definedName>
    <definedName name="цена___8_5_1">#REF!</definedName>
    <definedName name="цена___9" localSheetId="5">#REF!</definedName>
    <definedName name="цена___9" localSheetId="4">#REF!</definedName>
    <definedName name="цена___9">#REF!</definedName>
    <definedName name="цена___9___0" localSheetId="5">#REF!</definedName>
    <definedName name="цена___9___0" localSheetId="4">#REF!</definedName>
    <definedName name="цена___9___0">#REF!</definedName>
    <definedName name="цена___9___0___0" localSheetId="5">#REF!</definedName>
    <definedName name="цена___9___0___0" localSheetId="4">#REF!</definedName>
    <definedName name="цена___9___0___0">#REF!</definedName>
    <definedName name="цена___9___0___0___0" localSheetId="5">#REF!</definedName>
    <definedName name="цена___9___0___0___0" localSheetId="4">#REF!</definedName>
    <definedName name="цена___9___0___0___0">#REF!</definedName>
    <definedName name="цена___9___0___0___0___0" localSheetId="5">#REF!</definedName>
    <definedName name="цена___9___0___0___0___0" localSheetId="4">#REF!</definedName>
    <definedName name="цена___9___0___0___0___0">#REF!</definedName>
    <definedName name="цена___9___0___0___0___0_1" localSheetId="5">#REF!</definedName>
    <definedName name="цена___9___0___0___0___0_1" localSheetId="4">#REF!</definedName>
    <definedName name="цена___9___0___0___0___0_1">#REF!</definedName>
    <definedName name="цена___9___0___0___0_1" localSheetId="5">#REF!</definedName>
    <definedName name="цена___9___0___0___0_1" localSheetId="4">#REF!</definedName>
    <definedName name="цена___9___0___0___0_1">#REF!</definedName>
    <definedName name="цена___9___0___0_1" localSheetId="5">#REF!</definedName>
    <definedName name="цена___9___0___0_1" localSheetId="4">#REF!</definedName>
    <definedName name="цена___9___0___0_1">#REF!</definedName>
    <definedName name="цена___9___0___5" localSheetId="5">#REF!</definedName>
    <definedName name="цена___9___0___5" localSheetId="4">#REF!</definedName>
    <definedName name="цена___9___0___5">#REF!</definedName>
    <definedName name="цена___9___0___5_1" localSheetId="5">#REF!</definedName>
    <definedName name="цена___9___0___5_1" localSheetId="4">#REF!</definedName>
    <definedName name="цена___9___0___5_1">#REF!</definedName>
    <definedName name="цена___9___0_1" localSheetId="5">#REF!</definedName>
    <definedName name="цена___9___0_1" localSheetId="4">#REF!</definedName>
    <definedName name="цена___9___0_1">#REF!</definedName>
    <definedName name="цена___9___0_5" localSheetId="5">#REF!</definedName>
    <definedName name="цена___9___0_5" localSheetId="4">#REF!</definedName>
    <definedName name="цена___9___0_5">#REF!</definedName>
    <definedName name="цена___9___0_5_1" localSheetId="5">#REF!</definedName>
    <definedName name="цена___9___0_5_1" localSheetId="4">#REF!</definedName>
    <definedName name="цена___9___0_5_1">#REF!</definedName>
    <definedName name="цена___9___10" localSheetId="5">#REF!</definedName>
    <definedName name="цена___9___10" localSheetId="4">#REF!</definedName>
    <definedName name="цена___9___10">#REF!</definedName>
    <definedName name="цена___9___2" localSheetId="5">#REF!</definedName>
    <definedName name="цена___9___2" localSheetId="4">#REF!</definedName>
    <definedName name="цена___9___2">#REF!</definedName>
    <definedName name="цена___9___4" localSheetId="5">#REF!</definedName>
    <definedName name="цена___9___4" localSheetId="4">#REF!</definedName>
    <definedName name="цена___9___4">#REF!</definedName>
    <definedName name="цена___9___5" localSheetId="5">#REF!</definedName>
    <definedName name="цена___9___5" localSheetId="4">#REF!</definedName>
    <definedName name="цена___9___5">#REF!</definedName>
    <definedName name="цена___9___5_1" localSheetId="5">#REF!</definedName>
    <definedName name="цена___9___5_1" localSheetId="4">#REF!</definedName>
    <definedName name="цена___9___5_1">#REF!</definedName>
    <definedName name="цена___9___6" localSheetId="5">#REF!</definedName>
    <definedName name="цена___9___6" localSheetId="4">#REF!</definedName>
    <definedName name="цена___9___6">#REF!</definedName>
    <definedName name="цена___9___8" localSheetId="5">#REF!</definedName>
    <definedName name="цена___9___8" localSheetId="4">#REF!</definedName>
    <definedName name="цена___9___8">#REF!</definedName>
    <definedName name="цена___9_1" localSheetId="5">#REF!</definedName>
    <definedName name="цена___9_1" localSheetId="4">#REF!</definedName>
    <definedName name="цена___9_1">#REF!</definedName>
    <definedName name="цена___9_1_1" localSheetId="5">#REF!</definedName>
    <definedName name="цена___9_1_1" localSheetId="4">#REF!</definedName>
    <definedName name="цена___9_1_1">#REF!</definedName>
    <definedName name="цена___9_1_1_1" localSheetId="5">#REF!</definedName>
    <definedName name="цена___9_1_1_1" localSheetId="4">#REF!</definedName>
    <definedName name="цена___9_1_1_1">#REF!</definedName>
    <definedName name="цена___9_3" localSheetId="5">#REF!</definedName>
    <definedName name="цена___9_3" localSheetId="4">#REF!</definedName>
    <definedName name="цена___9_3">#REF!</definedName>
    <definedName name="цена___9_3_1" localSheetId="5">#REF!</definedName>
    <definedName name="цена___9_3_1" localSheetId="4">#REF!</definedName>
    <definedName name="цена___9_3_1">#REF!</definedName>
    <definedName name="цена___9_5" localSheetId="5">#REF!</definedName>
    <definedName name="цена___9_5" localSheetId="4">#REF!</definedName>
    <definedName name="цена___9_5">#REF!</definedName>
    <definedName name="цена___9_5_1" localSheetId="5">#REF!</definedName>
    <definedName name="цена___9_5_1" localSheetId="4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5">#REF!</definedName>
    <definedName name="Цена1" localSheetId="4">#REF!</definedName>
    <definedName name="Цена1">#REF!</definedName>
    <definedName name="ЦенаМашБур" localSheetId="5">[50]СмМашБур!#REF!</definedName>
    <definedName name="ЦенаМашБур" localSheetId="4">[50]СмМашБур!#REF!</definedName>
    <definedName name="ЦенаМашБур" localSheetId="2">[49]СмМашБур!#REF!</definedName>
    <definedName name="ЦенаМашБур">[50]СмМашБур!#REF!</definedName>
    <definedName name="ЦенаОбслед" localSheetId="2">[49]ОбмОбслЗемОд!$F$62</definedName>
    <definedName name="ЦенаОбслед">[50]ОбмОбслЗемОд!$F$62</definedName>
    <definedName name="ЦенаРучБур" localSheetId="5">[50]СмРучБур!#REF!</definedName>
    <definedName name="ЦенаРучБур" localSheetId="4">[50]СмРучБур!#REF!</definedName>
    <definedName name="ЦенаРучБур" localSheetId="2">[49]СмРучБур!#REF!</definedName>
    <definedName name="ЦенаРучБур">[50]СмРучБур!#REF!</definedName>
    <definedName name="ЦенаШурфов" localSheetId="5">#REF!</definedName>
    <definedName name="ЦенаШурфов" localSheetId="4">#REF!</definedName>
    <definedName name="ЦенаШурфов" localSheetId="2">#REF!</definedName>
    <definedName name="ЦенаШурфов">#REF!</definedName>
    <definedName name="цуе" hidden="1">{#N/A,#N/A,TRUE,"Смета на пасс. обор. №1"}</definedName>
    <definedName name="цук" localSheetId="5">#REF!</definedName>
    <definedName name="цук" localSheetId="4">#REF!</definedName>
    <definedName name="цук" localSheetId="2">#REF!</definedName>
    <definedName name="цук">#REF!</definedName>
    <definedName name="цукеп" localSheetId="5">#REF!</definedName>
    <definedName name="цукеп" localSheetId="4">#REF!</definedName>
    <definedName name="цукеп">#REF!</definedName>
    <definedName name="цукцук" localSheetId="5">#REF!</definedName>
    <definedName name="цукцук" localSheetId="4">#REF!</definedName>
    <definedName name="цукцук">#REF!</definedName>
    <definedName name="цукцукуцкцук" localSheetId="5">#REF!</definedName>
    <definedName name="цукцукуцкцук" localSheetId="4">#REF!</definedName>
    <definedName name="цукцукуцкцук">#REF!</definedName>
    <definedName name="цукцукцук" localSheetId="5">#REF!</definedName>
    <definedName name="цукцукцук" localSheetId="4">#REF!</definedName>
    <definedName name="цукцукцук">#REF!</definedName>
    <definedName name="цфйе" localSheetId="5">#REF!</definedName>
    <definedName name="цфйе" localSheetId="4">#REF!</definedName>
    <definedName name="цфйе">#REF!</definedName>
    <definedName name="ццц" localSheetId="5">#REF!</definedName>
    <definedName name="ццц" localSheetId="4">#REF!</definedName>
    <definedName name="ццц" localSheetId="2">#REF!</definedName>
    <definedName name="ццц">#REF!</definedName>
    <definedName name="цы" localSheetId="5">#REF!</definedName>
    <definedName name="цы" localSheetId="4">#REF!</definedName>
    <definedName name="цы">#REF!</definedName>
    <definedName name="цы_1" localSheetId="5">#REF!</definedName>
    <definedName name="цы_1" localSheetId="4">#REF!</definedName>
    <definedName name="цы_1">#REF!</definedName>
    <definedName name="ч" hidden="1">{#N/A,#N/A,TRUE,"Смета на пасс. обор. №1"}</definedName>
    <definedName name="ч_1" hidden="1">{#N/A,#N/A,TRUE,"Смета на пасс. обор. №1"}</definedName>
    <definedName name="чапо" localSheetId="5">#REF!</definedName>
    <definedName name="чапо" localSheetId="4">#REF!</definedName>
    <definedName name="чапо">#REF!</definedName>
    <definedName name="чапр" localSheetId="5">#REF!</definedName>
    <definedName name="чапр" localSheetId="4">#REF!</definedName>
    <definedName name="чапр">#REF!</definedName>
    <definedName name="Челябинская_область" localSheetId="5">#REF!</definedName>
    <definedName name="Челябинская_область" localSheetId="4">#REF!</definedName>
    <definedName name="Челябинская_область">#REF!</definedName>
    <definedName name="Челябинская_область_1" localSheetId="5">#REF!</definedName>
    <definedName name="Челябинская_область_1" localSheetId="4">#REF!</definedName>
    <definedName name="Челябинская_область_1">#REF!</definedName>
    <definedName name="четвертый" localSheetId="5">#REF!</definedName>
    <definedName name="четвертый" localSheetId="4">#REF!</definedName>
    <definedName name="четвертый">#REF!</definedName>
    <definedName name="Чеченская_Республика" localSheetId="5">#REF!</definedName>
    <definedName name="Чеченская_Республика" localSheetId="4">#REF!</definedName>
    <definedName name="Чеченская_Республика">#REF!</definedName>
    <definedName name="Читинская_область" localSheetId="5">#REF!</definedName>
    <definedName name="Читинская_область" localSheetId="4">#REF!</definedName>
    <definedName name="Читинская_область">#REF!</definedName>
    <definedName name="Читинская_область_1" localSheetId="5">#REF!</definedName>
    <definedName name="Читинская_область_1" localSheetId="4">#REF!</definedName>
    <definedName name="Читинская_область_1">#REF!</definedName>
    <definedName name="чмтчмт" localSheetId="5">#REF!</definedName>
    <definedName name="чмтчмт" localSheetId="4">#REF!</definedName>
    <definedName name="чмтчмт">#REF!</definedName>
    <definedName name="чмтчт" localSheetId="5">#REF!</definedName>
    <definedName name="чмтчт" localSheetId="4">#REF!</definedName>
    <definedName name="чмтчт">#REF!</definedName>
    <definedName name="чс" localSheetId="5">#REF!</definedName>
    <definedName name="чс" localSheetId="4">#REF!</definedName>
    <definedName name="чс" localSheetId="2">#REF!</definedName>
    <definedName name="чс">#REF!</definedName>
    <definedName name="чсапр" localSheetId="5">#REF!</definedName>
    <definedName name="чсапр" localSheetId="4">#REF!</definedName>
    <definedName name="чсапр">#REF!</definedName>
    <definedName name="чсипа" localSheetId="5">[14]топография!#REF!</definedName>
    <definedName name="чсипа" localSheetId="4">[14]топография!#REF!</definedName>
    <definedName name="чсипа">[14]топография!#REF!</definedName>
    <definedName name="чсиь" localSheetId="5">#REF!</definedName>
    <definedName name="чсиь" localSheetId="4">#REF!</definedName>
    <definedName name="чсиь">#REF!</definedName>
    <definedName name="чсмт" localSheetId="5">#REF!</definedName>
    <definedName name="чсмт" localSheetId="4">#REF!</definedName>
    <definedName name="чсмт">#REF!</definedName>
    <definedName name="чстм" localSheetId="5">#REF!</definedName>
    <definedName name="чстм" localSheetId="4">#REF!</definedName>
    <definedName name="чстм">#REF!</definedName>
    <definedName name="чт" localSheetId="5">#REF!</definedName>
    <definedName name="чт" localSheetId="4">#REF!</definedName>
    <definedName name="чт">#REF!</definedName>
    <definedName name="чтм" localSheetId="5">#REF!</definedName>
    <definedName name="чтм" localSheetId="4">#REF!</definedName>
    <definedName name="чтм">#REF!</definedName>
    <definedName name="чть" localSheetId="5">#REF!</definedName>
    <definedName name="чть" localSheetId="4">#REF!</definedName>
    <definedName name="чть" localSheetId="2">#REF!</definedName>
    <definedName name="чть">#REF!</definedName>
    <definedName name="Чувашская_Республика___Чувашия" localSheetId="5">#REF!</definedName>
    <definedName name="Чувашская_Республика___Чувашия" localSheetId="4">#REF!</definedName>
    <definedName name="Чувашская_Республика___Чувашия">#REF!</definedName>
    <definedName name="Чукотский_автономный_округ" localSheetId="5">#REF!</definedName>
    <definedName name="Чукотский_автономный_округ" localSheetId="4">#REF!</definedName>
    <definedName name="Чукотский_автономный_округ">#REF!</definedName>
    <definedName name="Чукотский_автономный_округ_1" localSheetId="5">#REF!</definedName>
    <definedName name="Чукотский_автономный_округ_1" localSheetId="4">#REF!</definedName>
    <definedName name="Чукотский_автономный_округ_1">#REF!</definedName>
    <definedName name="ш" localSheetId="5">#REF!</definedName>
    <definedName name="ш" localSheetId="4">#REF!</definedName>
    <definedName name="ш" localSheetId="2" hidden="1">{#N/A,#N/A,TRUE,"Смета на пасс. обор. №1"}</definedName>
    <definedName name="ш">#REF!</definedName>
    <definedName name="ш_1" hidden="1">{#N/A,#N/A,TRUE,"Смета на пасс. обор. №1"}</definedName>
    <definedName name="шгд" localSheetId="5">#REF!</definedName>
    <definedName name="шгд" localSheetId="4">#REF!</definedName>
    <definedName name="шгд">#REF!</definedName>
    <definedName name="шгнкушгрдаы" localSheetId="5">#REF!</definedName>
    <definedName name="шгнкушгрдаы" localSheetId="4">#REF!</definedName>
    <definedName name="шгнкушгрдаы">#REF!</definedName>
    <definedName name="шгфуждлоэзшщ\ыфтм" localSheetId="5">#REF!</definedName>
    <definedName name="шгфуждлоэзшщ\ыфтм" localSheetId="4">#REF!</definedName>
    <definedName name="шгфуждлоэзшщ\ыфтм">#REF!</definedName>
    <definedName name="шдгшж" localSheetId="5">#REF!</definedName>
    <definedName name="шдгшж" localSheetId="4">#REF!</definedName>
    <definedName name="шдгшж">#REF!</definedName>
    <definedName name="шестой" localSheetId="5">#REF!</definedName>
    <definedName name="шестой" localSheetId="4">#REF!</definedName>
    <definedName name="шестой">#REF!</definedName>
    <definedName name="Шесть" localSheetId="5">#REF!</definedName>
    <definedName name="Шесть" localSheetId="4">#REF!</definedName>
    <definedName name="Шесть">#REF!</definedName>
    <definedName name="Шкафы_ТМ" localSheetId="5">#REF!</definedName>
    <definedName name="Шкафы_ТМ" localSheetId="4">#REF!</definedName>
    <definedName name="Шкафы_ТМ">#REF!</definedName>
    <definedName name="шплю" localSheetId="5">#REF!</definedName>
    <definedName name="шплю" localSheetId="4">#REF!</definedName>
    <definedName name="шплю">#REF!</definedName>
    <definedName name="шпр" localSheetId="5">#REF!</definedName>
    <definedName name="шпр" localSheetId="4">#REF!</definedName>
    <definedName name="шпр">#REF!</definedName>
    <definedName name="шщгщ9шщллщ" localSheetId="5">#REF!</definedName>
    <definedName name="шщгщ9шщллщ" localSheetId="4">#REF!</definedName>
    <definedName name="шщгщ9шщллщ">#REF!</definedName>
    <definedName name="щжэдж" localSheetId="5">#REF!</definedName>
    <definedName name="щжэдж" localSheetId="4">#REF!</definedName>
    <definedName name="щжэдж">#REF!</definedName>
    <definedName name="щшшщрг" localSheetId="5">#REF!</definedName>
    <definedName name="щшшщрг" localSheetId="4">#REF!</definedName>
    <definedName name="щшшщрг">#REF!</definedName>
    <definedName name="щщ" localSheetId="5">#REF!</definedName>
    <definedName name="щщ" localSheetId="4">#REF!</definedName>
    <definedName name="щщ">#REF!</definedName>
    <definedName name="ъхз" localSheetId="5">#REF!</definedName>
    <definedName name="ъхз" localSheetId="4">#REF!</definedName>
    <definedName name="ъхз">#REF!</definedName>
    <definedName name="ы" localSheetId="5">[83]топография!#REF!</definedName>
    <definedName name="ы" localSheetId="4">[83]топография!#REF!</definedName>
    <definedName name="ы" localSheetId="2" hidden="1">{#N/A,#N/A,TRUE,"Смета на пасс. обор. №1"}</definedName>
    <definedName name="ы">[83]топография!#REF!</definedName>
    <definedName name="ы_1" hidden="1">{#N/A,#N/A,TRUE,"Смета на пасс. обор. №1"}</definedName>
    <definedName name="ыа" localSheetId="5">#REF!</definedName>
    <definedName name="ыа" localSheetId="4">#REF!</definedName>
    <definedName name="ыа">#REF!</definedName>
    <definedName name="ыаоаы" localSheetId="5">#REF!</definedName>
    <definedName name="ыаоаы" localSheetId="4">#REF!</definedName>
    <definedName name="ыаоаы">#REF!</definedName>
    <definedName name="ыаоаыо" localSheetId="5">#REF!</definedName>
    <definedName name="ыаоаыо" localSheetId="4">#REF!</definedName>
    <definedName name="ыаоаыо">#REF!</definedName>
    <definedName name="ыаоаып" localSheetId="5">#REF!</definedName>
    <definedName name="ыаоаып" localSheetId="4">#REF!</definedName>
    <definedName name="ыаоаып">#REF!</definedName>
    <definedName name="ыаоп" localSheetId="5">#REF!</definedName>
    <definedName name="ыаоп" localSheetId="4">#REF!</definedName>
    <definedName name="ыаоп">#REF!</definedName>
    <definedName name="ыапо" localSheetId="5">#REF!</definedName>
    <definedName name="ыапо" localSheetId="4">#REF!</definedName>
    <definedName name="ыапо">#REF!</definedName>
    <definedName name="ыапоапоао" localSheetId="5">#REF!</definedName>
    <definedName name="ыапоапоао" localSheetId="4">#REF!</definedName>
    <definedName name="ыапоапоао">#REF!</definedName>
    <definedName name="ыапоаыо" localSheetId="5">#REF!</definedName>
    <definedName name="ыапоаыо" localSheetId="4">#REF!</definedName>
    <definedName name="ыапоаыо">#REF!</definedName>
    <definedName name="ыапоы" localSheetId="5">#REF!</definedName>
    <definedName name="ыапоы" localSheetId="4">#REF!</definedName>
    <definedName name="ыапоы">#REF!</definedName>
    <definedName name="ыапоыа" localSheetId="5">#REF!</definedName>
    <definedName name="ыапоыа" localSheetId="4">#REF!</definedName>
    <definedName name="ыапоыа">#REF!</definedName>
    <definedName name="ыапр" localSheetId="5">[4]топография!#REF!</definedName>
    <definedName name="ыапр" localSheetId="4">[4]топография!#REF!</definedName>
    <definedName name="ыапр">[4]топография!#REF!</definedName>
    <definedName name="ыапраыр" localSheetId="5">#REF!</definedName>
    <definedName name="ыапраыр" localSheetId="4">#REF!</definedName>
    <definedName name="ыапраыр">#REF!</definedName>
    <definedName name="ыв" localSheetId="5">[17]ПДР!#REF!</definedName>
    <definedName name="ыв" localSheetId="4">[17]ПДР!#REF!</definedName>
    <definedName name="ыв">[17]ПДР!#REF!</definedName>
    <definedName name="ЫВGGGGGGGGGGGGGGG" localSheetId="5">#REF!</definedName>
    <definedName name="ЫВGGGGGGGGGGGGGGG" localSheetId="4">#REF!</definedName>
    <definedName name="ЫВGGGGGGGGGGGGGGG" localSheetId="2">#REF!</definedName>
    <definedName name="ЫВGGGGGGGGGGGGGGG">#REF!</definedName>
    <definedName name="ыва" localSheetId="5">#REF!</definedName>
    <definedName name="ыва" localSheetId="4">#REF!</definedName>
    <definedName name="ыва" localSheetId="2" hidden="1">{#N/A,#N/A,TRUE,"Смета на пасс. обор. №1"}</definedName>
    <definedName name="ыва">#REF!</definedName>
    <definedName name="ыва_1" hidden="1">{#N/A,#N/A,TRUE,"Смета на пасс. обор. №1"}</definedName>
    <definedName name="ывапвыфп" localSheetId="5">[4]топография!#REF!</definedName>
    <definedName name="ывапвыфп" localSheetId="4">[4]топография!#REF!</definedName>
    <definedName name="ывапвыфп">[4]топография!#REF!</definedName>
    <definedName name="ываф" localSheetId="5">#REF!</definedName>
    <definedName name="ываф" localSheetId="4">#REF!</definedName>
    <definedName name="ываф">#REF!</definedName>
    <definedName name="Ываы" localSheetId="5">#REF!</definedName>
    <definedName name="Ываы" localSheetId="4">#REF!</definedName>
    <definedName name="Ываы">#REF!</definedName>
    <definedName name="ЫВаЫа" localSheetId="5">#REF!</definedName>
    <definedName name="ЫВаЫа" localSheetId="4">#REF!</definedName>
    <definedName name="ЫВаЫа">#REF!</definedName>
    <definedName name="ЫВаЫваав" localSheetId="5">#REF!</definedName>
    <definedName name="ЫВаЫваав" localSheetId="4">#REF!</definedName>
    <definedName name="ЫВаЫваав">#REF!</definedName>
    <definedName name="ывпавар" localSheetId="5">#REF!</definedName>
    <definedName name="ывпавар" localSheetId="4">#REF!</definedName>
    <definedName name="ывпавар">#REF!</definedName>
    <definedName name="ЫВПВвввв" localSheetId="5">[14]топография!#REF!</definedName>
    <definedName name="ЫВПВвввв" localSheetId="4">[14]топография!#REF!</definedName>
    <definedName name="ЫВПВвввв">[14]топография!#REF!</definedName>
    <definedName name="ыВПВП" localSheetId="5">#REF!</definedName>
    <definedName name="ыВПВП" localSheetId="4">#REF!</definedName>
    <definedName name="ыВПВП">#REF!</definedName>
    <definedName name="ыкен" localSheetId="5">#REF!</definedName>
    <definedName name="ыкен" localSheetId="4">#REF!</definedName>
    <definedName name="ыкен">#REF!</definedName>
    <definedName name="ыопвпо" localSheetId="5">#REF!</definedName>
    <definedName name="ыопвпо" localSheetId="4">#REF!</definedName>
    <definedName name="ыопвпо">#REF!</definedName>
    <definedName name="ып" localSheetId="5">#REF!</definedName>
    <definedName name="ып" localSheetId="4">#REF!</definedName>
    <definedName name="ып">#REF!</definedName>
    <definedName name="ыпаота" localSheetId="5">#REF!</definedName>
    <definedName name="ыпаота" localSheetId="4">#REF!</definedName>
    <definedName name="ыпаота">#REF!</definedName>
    <definedName name="ыпартап" localSheetId="5">#REF!</definedName>
    <definedName name="ыпартап" localSheetId="4">#REF!</definedName>
    <definedName name="ыпартап">#REF!</definedName>
    <definedName name="ыпатапт" localSheetId="5">#REF!</definedName>
    <definedName name="ыпатапт" localSheetId="4">#REF!</definedName>
    <definedName name="ыпатапт">#REF!</definedName>
    <definedName name="ыпми" localSheetId="5">#REF!</definedName>
    <definedName name="ыпми" localSheetId="4">#REF!</definedName>
    <definedName name="ыпми">#REF!</definedName>
    <definedName name="ыпо" localSheetId="5">#REF!</definedName>
    <definedName name="ыпо" localSheetId="4">#REF!</definedName>
    <definedName name="ыпо">#REF!</definedName>
    <definedName name="ыпоыа" localSheetId="5">#REF!</definedName>
    <definedName name="ыпоыа" localSheetId="4">#REF!</definedName>
    <definedName name="ыпоыа">#REF!</definedName>
    <definedName name="ыпоыапо" localSheetId="5">#REF!</definedName>
    <definedName name="ыпоыапо" localSheetId="4">#REF!</definedName>
    <definedName name="ыпоыапо">#REF!</definedName>
    <definedName name="ыпр" localSheetId="5">#REF!</definedName>
    <definedName name="ыпр" localSheetId="4">#REF!</definedName>
    <definedName name="ыпр">#REF!</definedName>
    <definedName name="ыпрапр" localSheetId="5">#REF!</definedName>
    <definedName name="ыпрапр" localSheetId="4">#REF!</definedName>
    <definedName name="ыпрапр">#REF!</definedName>
    <definedName name="ыпраыпо" localSheetId="5">[5]топография!#REF!</definedName>
    <definedName name="ыпраыпо" localSheetId="4">[5]топография!#REF!</definedName>
    <definedName name="ыпраыпо">[5]топография!#REF!</definedName>
    <definedName name="ыпры" localSheetId="5">#REF!</definedName>
    <definedName name="ыпры" localSheetId="4">#REF!</definedName>
    <definedName name="ыпры">#REF!</definedName>
    <definedName name="ырипыр" localSheetId="5">#REF!</definedName>
    <definedName name="ырипыр" localSheetId="4">#REF!</definedName>
    <definedName name="ырипыр">#REF!</definedName>
    <definedName name="ырп" localSheetId="5">#REF!</definedName>
    <definedName name="ырп" localSheetId="4">#REF!</definedName>
    <definedName name="ырп">#REF!</definedName>
    <definedName name="ыукнр" localSheetId="5">#REF!</definedName>
    <definedName name="ыукнр" localSheetId="4">#REF!</definedName>
    <definedName name="ыукнр">#REF!</definedName>
    <definedName name="ыы" localSheetId="5">#REF!</definedName>
    <definedName name="ыы" localSheetId="4">#REF!</definedName>
    <definedName name="ыы">#REF!</definedName>
    <definedName name="ыы_1" localSheetId="5">#REF!</definedName>
    <definedName name="ыы_1" localSheetId="4">#REF!</definedName>
    <definedName name="ыы_1">#REF!</definedName>
    <definedName name="ыы_10" localSheetId="5">#REF!</definedName>
    <definedName name="ыы_10" localSheetId="4">#REF!</definedName>
    <definedName name="ыы_10">#REF!</definedName>
    <definedName name="ыы_11" localSheetId="5">#REF!</definedName>
    <definedName name="ыы_11" localSheetId="4">#REF!</definedName>
    <definedName name="ыы_11">#REF!</definedName>
    <definedName name="ыы_12" localSheetId="5">#REF!</definedName>
    <definedName name="ыы_12" localSheetId="4">#REF!</definedName>
    <definedName name="ыы_12">#REF!</definedName>
    <definedName name="ыы_13" localSheetId="5">#REF!</definedName>
    <definedName name="ыы_13" localSheetId="4">#REF!</definedName>
    <definedName name="ыы_13">#REF!</definedName>
    <definedName name="ыы_14" localSheetId="5">#REF!</definedName>
    <definedName name="ыы_14" localSheetId="4">#REF!</definedName>
    <definedName name="ыы_14">#REF!</definedName>
    <definedName name="ыы_15" localSheetId="5">#REF!</definedName>
    <definedName name="ыы_15" localSheetId="4">#REF!</definedName>
    <definedName name="ыы_15">#REF!</definedName>
    <definedName name="ыы_16" localSheetId="5">#REF!</definedName>
    <definedName name="ыы_16" localSheetId="4">#REF!</definedName>
    <definedName name="ыы_16">#REF!</definedName>
    <definedName name="ыы_17" localSheetId="5">#REF!</definedName>
    <definedName name="ыы_17" localSheetId="4">#REF!</definedName>
    <definedName name="ыы_17">#REF!</definedName>
    <definedName name="ыы_18" localSheetId="5">#REF!</definedName>
    <definedName name="ыы_18" localSheetId="4">#REF!</definedName>
    <definedName name="ыы_18">#REF!</definedName>
    <definedName name="ыы_19" localSheetId="5">#REF!</definedName>
    <definedName name="ыы_19" localSheetId="4">#REF!</definedName>
    <definedName name="ыы_19">#REF!</definedName>
    <definedName name="ыы_2" localSheetId="5">#REF!</definedName>
    <definedName name="ыы_2" localSheetId="4">#REF!</definedName>
    <definedName name="ыы_2">#REF!</definedName>
    <definedName name="ыы_20" localSheetId="5">#REF!</definedName>
    <definedName name="ыы_20" localSheetId="4">#REF!</definedName>
    <definedName name="ыы_20">#REF!</definedName>
    <definedName name="ыы_21" localSheetId="5">#REF!</definedName>
    <definedName name="ыы_21" localSheetId="4">#REF!</definedName>
    <definedName name="ыы_21">#REF!</definedName>
    <definedName name="ыы_49" localSheetId="5">#REF!</definedName>
    <definedName name="ыы_49" localSheetId="4">#REF!</definedName>
    <definedName name="ыы_49">#REF!</definedName>
    <definedName name="ыы_50" localSheetId="5">#REF!</definedName>
    <definedName name="ыы_50" localSheetId="4">#REF!</definedName>
    <definedName name="ыы_50">#REF!</definedName>
    <definedName name="ыы_51" localSheetId="5">#REF!</definedName>
    <definedName name="ыы_51" localSheetId="4">#REF!</definedName>
    <definedName name="ыы_51">#REF!</definedName>
    <definedName name="ыы_52" localSheetId="5">#REF!</definedName>
    <definedName name="ыы_52" localSheetId="4">#REF!</definedName>
    <definedName name="ыы_52">#REF!</definedName>
    <definedName name="ыы_53" localSheetId="5">#REF!</definedName>
    <definedName name="ыы_53" localSheetId="4">#REF!</definedName>
    <definedName name="ыы_53">#REF!</definedName>
    <definedName name="ыы_54" localSheetId="5">#REF!</definedName>
    <definedName name="ыы_54" localSheetId="4">#REF!</definedName>
    <definedName name="ыы_54">#REF!</definedName>
    <definedName name="ыы_6" localSheetId="5">#REF!</definedName>
    <definedName name="ыы_6" localSheetId="4">#REF!</definedName>
    <definedName name="ыы_6">#REF!</definedName>
    <definedName name="ыы_7" localSheetId="5">#REF!</definedName>
    <definedName name="ыы_7" localSheetId="4">#REF!</definedName>
    <definedName name="ыы_7">#REF!</definedName>
    <definedName name="ыы_8" localSheetId="5">#REF!</definedName>
    <definedName name="ыы_8" localSheetId="4">#REF!</definedName>
    <definedName name="ыы_8">#REF!</definedName>
    <definedName name="ыы_9" localSheetId="5">#REF!</definedName>
    <definedName name="ыы_9" localSheetId="4">#REF!</definedName>
    <definedName name="ыы_9">#REF!</definedName>
    <definedName name="ыыы" localSheetId="5">#REF!</definedName>
    <definedName name="ыыы" localSheetId="4">#REF!</definedName>
    <definedName name="ыыы">#REF!</definedName>
    <definedName name="ыыыы" localSheetId="5">#REF!</definedName>
    <definedName name="ыыыы" localSheetId="4">#REF!</definedName>
    <definedName name="ыыыы">#REF!</definedName>
    <definedName name="ьбют" localSheetId="5">#REF!</definedName>
    <definedName name="ьбют" localSheetId="4">#REF!</definedName>
    <definedName name="ьбют">#REF!</definedName>
    <definedName name="ьвпрьрп" localSheetId="5">#REF!</definedName>
    <definedName name="ьвпрьрп" localSheetId="4">#REF!</definedName>
    <definedName name="ьвпрьрп">#REF!</definedName>
    <definedName name="ьврп" localSheetId="5">#REF!</definedName>
    <definedName name="ьврп" localSheetId="4">#REF!</definedName>
    <definedName name="ьврп">#REF!</definedName>
    <definedName name="ьпрьп" localSheetId="5">#REF!</definedName>
    <definedName name="ьпрьп" localSheetId="4">#REF!</definedName>
    <definedName name="ьпрьп">#REF!</definedName>
    <definedName name="э1" localSheetId="5">#REF!</definedName>
    <definedName name="э1" localSheetId="4">#REF!</definedName>
    <definedName name="э1">#REF!</definedName>
    <definedName name="эж" localSheetId="5">#REF!</definedName>
    <definedName name="эж" localSheetId="4">#REF!</definedName>
    <definedName name="эж">#REF!</definedName>
    <definedName name="эж_1" localSheetId="5">#REF!</definedName>
    <definedName name="эж_1" localSheetId="4">#REF!</definedName>
    <definedName name="эж_1">#REF!</definedName>
    <definedName name="эж_10" localSheetId="5">#REF!</definedName>
    <definedName name="эж_10" localSheetId="4">#REF!</definedName>
    <definedName name="эж_10">#REF!</definedName>
    <definedName name="эж_11" localSheetId="5">#REF!</definedName>
    <definedName name="эж_11" localSheetId="4">#REF!</definedName>
    <definedName name="эж_11">#REF!</definedName>
    <definedName name="эж_12" localSheetId="5">#REF!</definedName>
    <definedName name="эж_12" localSheetId="4">#REF!</definedName>
    <definedName name="эж_12">#REF!</definedName>
    <definedName name="эж_13" localSheetId="5">#REF!</definedName>
    <definedName name="эж_13" localSheetId="4">#REF!</definedName>
    <definedName name="эж_13">#REF!</definedName>
    <definedName name="эж_14" localSheetId="5">#REF!</definedName>
    <definedName name="эж_14" localSheetId="4">#REF!</definedName>
    <definedName name="эж_14">#REF!</definedName>
    <definedName name="эж_15" localSheetId="5">#REF!</definedName>
    <definedName name="эж_15" localSheetId="4">#REF!</definedName>
    <definedName name="эж_15">#REF!</definedName>
    <definedName name="эж_16" localSheetId="5">#REF!</definedName>
    <definedName name="эж_16" localSheetId="4">#REF!</definedName>
    <definedName name="эж_16">#REF!</definedName>
    <definedName name="эж_17" localSheetId="5">#REF!</definedName>
    <definedName name="эж_17" localSheetId="4">#REF!</definedName>
    <definedName name="эж_17">#REF!</definedName>
    <definedName name="эж_18" localSheetId="5">#REF!</definedName>
    <definedName name="эж_18" localSheetId="4">#REF!</definedName>
    <definedName name="эж_18">#REF!</definedName>
    <definedName name="эж_19" localSheetId="5">#REF!</definedName>
    <definedName name="эж_19" localSheetId="4">#REF!</definedName>
    <definedName name="эж_19">#REF!</definedName>
    <definedName name="эж_2" localSheetId="5">#REF!</definedName>
    <definedName name="эж_2" localSheetId="4">#REF!</definedName>
    <definedName name="эж_2">#REF!</definedName>
    <definedName name="эж_20" localSheetId="5">#REF!</definedName>
    <definedName name="эж_20" localSheetId="4">#REF!</definedName>
    <definedName name="эж_20">#REF!</definedName>
    <definedName name="эж_21" localSheetId="5">#REF!</definedName>
    <definedName name="эж_21" localSheetId="4">#REF!</definedName>
    <definedName name="эж_21">#REF!</definedName>
    <definedName name="эж_49" localSheetId="5">#REF!</definedName>
    <definedName name="эж_49" localSheetId="4">#REF!</definedName>
    <definedName name="эж_49">#REF!</definedName>
    <definedName name="эж_50" localSheetId="5">#REF!</definedName>
    <definedName name="эж_50" localSheetId="4">#REF!</definedName>
    <definedName name="эж_50">#REF!</definedName>
    <definedName name="эж_51" localSheetId="5">#REF!</definedName>
    <definedName name="эж_51" localSheetId="4">#REF!</definedName>
    <definedName name="эж_51">#REF!</definedName>
    <definedName name="эж_52" localSheetId="5">#REF!</definedName>
    <definedName name="эж_52" localSheetId="4">#REF!</definedName>
    <definedName name="эж_52">#REF!</definedName>
    <definedName name="эж_53" localSheetId="5">#REF!</definedName>
    <definedName name="эж_53" localSheetId="4">#REF!</definedName>
    <definedName name="эж_53">#REF!</definedName>
    <definedName name="эж_54" localSheetId="5">#REF!</definedName>
    <definedName name="эж_54" localSheetId="4">#REF!</definedName>
    <definedName name="эж_54">#REF!</definedName>
    <definedName name="эж_6" localSheetId="5">#REF!</definedName>
    <definedName name="эж_6" localSheetId="4">#REF!</definedName>
    <definedName name="эж_6">#REF!</definedName>
    <definedName name="эж_7" localSheetId="5">#REF!</definedName>
    <definedName name="эж_7" localSheetId="4">#REF!</definedName>
    <definedName name="эж_7">#REF!</definedName>
    <definedName name="эж_8" localSheetId="5">#REF!</definedName>
    <definedName name="эж_8" localSheetId="4">#REF!</definedName>
    <definedName name="эж_8">#REF!</definedName>
    <definedName name="эж_9" localSheetId="5">#REF!</definedName>
    <definedName name="эж_9" localSheetId="4">#REF!</definedName>
    <definedName name="эж_9">#REF!</definedName>
    <definedName name="эк" localSheetId="5">#REF!</definedName>
    <definedName name="эк" localSheetId="4">#REF!</definedName>
    <definedName name="эк">#REF!</definedName>
    <definedName name="эк1" localSheetId="5">#REF!</definedName>
    <definedName name="эк1" localSheetId="4">#REF!</definedName>
    <definedName name="эк1">#REF!</definedName>
    <definedName name="эко" localSheetId="5">#REF!</definedName>
    <definedName name="эко" localSheetId="4">#REF!</definedName>
    <definedName name="эко">#REF!</definedName>
    <definedName name="эко___0" localSheetId="5">#REF!</definedName>
    <definedName name="эко___0" localSheetId="4">#REF!</definedName>
    <definedName name="эко___0">#REF!</definedName>
    <definedName name="эко___0_1" localSheetId="5">#REF!</definedName>
    <definedName name="эко___0_1" localSheetId="4">#REF!</definedName>
    <definedName name="эко___0_1">#REF!</definedName>
    <definedName name="эко_1" localSheetId="5">#REF!</definedName>
    <definedName name="эко_1" localSheetId="4">#REF!</definedName>
    <definedName name="эко_1">#REF!</definedName>
    <definedName name="эко_5" localSheetId="5">#REF!</definedName>
    <definedName name="эко_5" localSheetId="4">#REF!</definedName>
    <definedName name="эко_5">#REF!</definedName>
    <definedName name="эко_5_1" localSheetId="5">#REF!</definedName>
    <definedName name="эко_5_1" localSheetId="4">#REF!</definedName>
    <definedName name="эко_5_1">#REF!</definedName>
    <definedName name="эко1" localSheetId="5">#REF!</definedName>
    <definedName name="эко1" localSheetId="4">#REF!</definedName>
    <definedName name="эко1">#REF!</definedName>
    <definedName name="экол.1" localSheetId="5">[71]топография!#REF!</definedName>
    <definedName name="экол.1" localSheetId="4">[71]топография!#REF!</definedName>
    <definedName name="экол.1">[71]топография!#REF!</definedName>
    <definedName name="экол1" localSheetId="5">#REF!</definedName>
    <definedName name="экол1" localSheetId="4">#REF!</definedName>
    <definedName name="экол1" localSheetId="2">#REF!</definedName>
    <definedName name="экол1">#REF!</definedName>
    <definedName name="экол2" localSheetId="5">#REF!</definedName>
    <definedName name="экол2" localSheetId="4">#REF!</definedName>
    <definedName name="экол2">#REF!</definedName>
    <definedName name="Экол3" localSheetId="5">#REF!</definedName>
    <definedName name="Экол3" localSheetId="4">#REF!</definedName>
    <definedName name="Экол3">#REF!</definedName>
    <definedName name="эколог" localSheetId="5">#REF!</definedName>
    <definedName name="эколог" localSheetId="4">#REF!</definedName>
    <definedName name="эколог">#REF!</definedName>
    <definedName name="экология">NA()</definedName>
    <definedName name="экологияч" localSheetId="5">#REF!</definedName>
    <definedName name="экологияч" localSheetId="4">#REF!</definedName>
    <definedName name="экологияч">#REF!</definedName>
    <definedName name="экт" localSheetId="5">#REF!</definedName>
    <definedName name="экт" localSheetId="4">#REF!</definedName>
    <definedName name="экт">#REF!</definedName>
    <definedName name="эл" hidden="1">{#N/A,#N/A,TRUE,"Смета на пасс. обор. №1"}</definedName>
    <definedName name="эл_1" hidden="1">{#N/A,#N/A,TRUE,"Смета на пасс. обор. №1"}</definedName>
    <definedName name="ЭлеСи">[84]Коэфф1.!$E$7</definedName>
    <definedName name="ЭлеСи_1" localSheetId="5">#REF!</definedName>
    <definedName name="ЭлеСи_1" localSheetId="4">#REF!</definedName>
    <definedName name="ЭлеСи_1">#REF!</definedName>
    <definedName name="элрасч" localSheetId="5">#REF!</definedName>
    <definedName name="элрасч" localSheetId="4">#REF!</definedName>
    <definedName name="элрасч">#REF!</definedName>
    <definedName name="ЭЛСИ_Т" localSheetId="5">#REF!</definedName>
    <definedName name="ЭЛСИ_Т" localSheetId="4">#REF!</definedName>
    <definedName name="ЭЛСИ_Т">#REF!</definedName>
    <definedName name="эмс" localSheetId="5">[13]топография!#REF!</definedName>
    <definedName name="эмс" localSheetId="4">[13]топография!#REF!</definedName>
    <definedName name="эмс">[13]топография!#REF!</definedName>
    <definedName name="ю" localSheetId="5">#REF!</definedName>
    <definedName name="ю" localSheetId="4">#REF!</definedName>
    <definedName name="ю">#REF!</definedName>
    <definedName name="юб" localSheetId="5">#REF!</definedName>
    <definedName name="юб" localSheetId="4">#REF!</definedName>
    <definedName name="юб">#REF!</definedName>
    <definedName name="юдшншджгп" localSheetId="5">#REF!</definedName>
    <definedName name="юдшншджгп" localSheetId="4">#REF!</definedName>
    <definedName name="юдшншджгп">#REF!</definedName>
    <definedName name="ЮФУ" localSheetId="5">#REF!</definedName>
    <definedName name="ЮФУ" localSheetId="4">#REF!</definedName>
    <definedName name="ЮФУ">#REF!</definedName>
    <definedName name="ЮФУ2" localSheetId="5">#REF!</definedName>
    <definedName name="ЮФУ2" localSheetId="4">#REF!</definedName>
    <definedName name="ЮФУ2">#REF!</definedName>
    <definedName name="ююю" localSheetId="5">[12]топография!#REF!</definedName>
    <definedName name="ююю" localSheetId="4">[12]топография!#REF!</definedName>
    <definedName name="ююю" localSheetId="2" hidden="1">{#N/A,#N/A,TRUE,"Смета на пасс. обор. №1"}</definedName>
    <definedName name="ююю">[12]топография!#REF!</definedName>
    <definedName name="ююю_1" hidden="1">{#N/A,#N/A,TRUE,"Смета на пасс. обор. №1"}</definedName>
    <definedName name="я" localSheetId="2">#REF!</definedName>
    <definedName name="я">[85]ОбмОбслЗемОд!$E$28</definedName>
    <definedName name="яапт" localSheetId="5">#REF!</definedName>
    <definedName name="яапт" localSheetId="4">#REF!</definedName>
    <definedName name="яапт">#REF!</definedName>
    <definedName name="яапяяяя" localSheetId="5">#REF!</definedName>
    <definedName name="яапяяяя" localSheetId="4">#REF!</definedName>
    <definedName name="яапяяяя">#REF!</definedName>
    <definedName name="явапяап" localSheetId="5">#REF!</definedName>
    <definedName name="явапяап" localSheetId="4">#REF!</definedName>
    <definedName name="явапяап">#REF!</definedName>
    <definedName name="явапявп" localSheetId="5">#REF!</definedName>
    <definedName name="явапявп" localSheetId="4">#REF!</definedName>
    <definedName name="явапявп">#REF!</definedName>
    <definedName name="явар" localSheetId="5">#REF!</definedName>
    <definedName name="явар" localSheetId="4">#REF!</definedName>
    <definedName name="явар">#REF!</definedName>
    <definedName name="яваряра" localSheetId="5">#REF!</definedName>
    <definedName name="яваряра" localSheetId="4">#REF!</definedName>
    <definedName name="яваряра">#REF!</definedName>
    <definedName name="ярая" localSheetId="5">#REF!</definedName>
    <definedName name="ярая" localSheetId="4">#REF!</definedName>
    <definedName name="ярая">#REF!</definedName>
    <definedName name="яраяраря" localSheetId="5">#REF!</definedName>
    <definedName name="яраяраря" localSheetId="4">#REF!</definedName>
    <definedName name="яраяраря">#REF!</definedName>
    <definedName name="яроптап" localSheetId="5">#REF!</definedName>
    <definedName name="яроптап" localSheetId="4">#REF!</definedName>
    <definedName name="яроптап">#REF!</definedName>
    <definedName name="Ярославская_область" localSheetId="5">#REF!</definedName>
    <definedName name="Ярославская_область" localSheetId="4">#REF!</definedName>
    <definedName name="Ярославская_область">#REF!</definedName>
    <definedName name="ЯЯЯ" localSheetId="5">[86]топография!#REF!</definedName>
    <definedName name="ЯЯЯ" localSheetId="4">[86]топография!#REF!</definedName>
    <definedName name="ЯЯЯ">[86]топография!#REF!</definedName>
  </definedNames>
  <calcPr calcId="162913" fullPrecision="0"/>
  <fileRecoveryPr repairLoad="1"/>
</workbook>
</file>

<file path=xl/calcChain.xml><?xml version="1.0" encoding="utf-8"?>
<calcChain xmlns="http://schemas.openxmlformats.org/spreadsheetml/2006/main">
  <c r="S13" i="130" l="1"/>
  <c r="R63" i="130"/>
  <c r="S63" i="130"/>
  <c r="R42" i="130"/>
  <c r="R41" i="130"/>
  <c r="R40" i="130"/>
  <c r="R36" i="130"/>
  <c r="R33" i="130"/>
  <c r="R31" i="130"/>
  <c r="R30" i="130"/>
  <c r="S32" i="130"/>
  <c r="S33" i="130"/>
  <c r="S36" i="130"/>
  <c r="S40" i="130"/>
  <c r="S41" i="130"/>
  <c r="S42" i="130"/>
  <c r="R22" i="130"/>
  <c r="S22" i="130"/>
  <c r="S26" i="130"/>
  <c r="S30" i="130"/>
  <c r="S31" i="130"/>
  <c r="C17" i="128" l="1"/>
  <c r="C13" i="128"/>
  <c r="C21" i="128"/>
  <c r="C20" i="128"/>
  <c r="C16" i="128"/>
  <c r="C15" i="128"/>
  <c r="I58" i="133"/>
  <c r="F37" i="133"/>
  <c r="E37" i="133" s="1"/>
  <c r="Q13" i="130"/>
  <c r="Q16" i="130"/>
  <c r="F58" i="133"/>
  <c r="F57" i="133"/>
  <c r="F56" i="133"/>
  <c r="F55" i="133"/>
  <c r="F54" i="133"/>
  <c r="F53" i="133"/>
  <c r="F52" i="133"/>
  <c r="F51" i="133"/>
  <c r="F50" i="133"/>
  <c r="F49" i="133"/>
  <c r="F48" i="133"/>
  <c r="F47" i="133"/>
  <c r="F46" i="133"/>
  <c r="F45" i="133"/>
  <c r="F44" i="133"/>
  <c r="F43" i="133"/>
  <c r="F42" i="133"/>
  <c r="F41" i="133"/>
  <c r="F40" i="133"/>
  <c r="F39" i="133"/>
  <c r="F38" i="133"/>
  <c r="F36" i="133"/>
  <c r="F35" i="133"/>
  <c r="F34" i="133"/>
  <c r="F33" i="133"/>
  <c r="F32" i="133"/>
  <c r="F31" i="133"/>
  <c r="F30" i="133"/>
  <c r="F29" i="133"/>
  <c r="F28" i="133"/>
  <c r="F27" i="133"/>
  <c r="F26" i="133"/>
  <c r="F25" i="133"/>
  <c r="F24" i="133"/>
  <c r="F23" i="133"/>
  <c r="F22" i="133"/>
  <c r="F21" i="133"/>
  <c r="F20" i="133"/>
  <c r="G19" i="133"/>
  <c r="F19" i="133"/>
  <c r="F18" i="133"/>
  <c r="F17" i="133"/>
  <c r="F16" i="133"/>
  <c r="F15" i="133"/>
  <c r="F14" i="133"/>
  <c r="F12" i="133"/>
  <c r="F11" i="133"/>
  <c r="L33" i="130"/>
  <c r="Q30" i="130"/>
  <c r="Q12" i="130" l="1"/>
  <c r="Q64" i="130" s="1"/>
  <c r="Q65" i="130" s="1"/>
  <c r="Q43" i="130"/>
  <c r="P43" i="130"/>
  <c r="Q32" i="130"/>
  <c r="Q26" i="130"/>
  <c r="Q63" i="130"/>
  <c r="Q62" i="130"/>
  <c r="Q61" i="130"/>
  <c r="Q60" i="130"/>
  <c r="Q59" i="130"/>
  <c r="Q58" i="130"/>
  <c r="Q57" i="130"/>
  <c r="Q56" i="130"/>
  <c r="Q55" i="130"/>
  <c r="Q54" i="130"/>
  <c r="Q53" i="130"/>
  <c r="Q52" i="130"/>
  <c r="Q51" i="130"/>
  <c r="Q50" i="130"/>
  <c r="Q49" i="130"/>
  <c r="Q48" i="130"/>
  <c r="Q47" i="130"/>
  <c r="Q46" i="130"/>
  <c r="Q45" i="130"/>
  <c r="Q44" i="130"/>
  <c r="Q42" i="130"/>
  <c r="Q41" i="130"/>
  <c r="Q40" i="130"/>
  <c r="Q39" i="130"/>
  <c r="Q38" i="130"/>
  <c r="Q37" i="130"/>
  <c r="Q36" i="130"/>
  <c r="Q35" i="130"/>
  <c r="Q34" i="130"/>
  <c r="Q33" i="130"/>
  <c r="Q31" i="130"/>
  <c r="Q29" i="130"/>
  <c r="Q28" i="130"/>
  <c r="Q27" i="130"/>
  <c r="Q25" i="130"/>
  <c r="Q24" i="130"/>
  <c r="Q23" i="130"/>
  <c r="Q22" i="130"/>
  <c r="Q21" i="130"/>
  <c r="Q20" i="130"/>
  <c r="Q19" i="130"/>
  <c r="Q18" i="130"/>
  <c r="Q17" i="130"/>
  <c r="Q15" i="130"/>
  <c r="Q14" i="130"/>
  <c r="Q66" i="130" l="1"/>
  <c r="P15" i="130" l="1"/>
  <c r="P63" i="130"/>
  <c r="P60" i="130"/>
  <c r="C7" i="128" l="1"/>
  <c r="T12" i="130"/>
  <c r="C25" i="128"/>
  <c r="G36" i="133"/>
  <c r="G37" i="133"/>
  <c r="G58" i="133"/>
  <c r="H58" i="133" s="1"/>
  <c r="G31" i="133"/>
  <c r="H31" i="133" s="1"/>
  <c r="G35" i="133"/>
  <c r="H35" i="133" s="1"/>
  <c r="H37" i="133"/>
  <c r="G28" i="133"/>
  <c r="H29" i="133"/>
  <c r="H36" i="133"/>
  <c r="G27" i="133"/>
  <c r="H27" i="133" s="1"/>
  <c r="H19" i="133" l="1"/>
  <c r="D98" i="130"/>
  <c r="D97" i="130"/>
  <c r="D99" i="130" s="1"/>
  <c r="D96" i="130"/>
  <c r="O60" i="130" l="1"/>
  <c r="O56" i="130"/>
  <c r="O48" i="130"/>
  <c r="O44" i="130"/>
  <c r="O40" i="130"/>
  <c r="O36" i="130"/>
  <c r="O31" i="130"/>
  <c r="O27" i="130"/>
  <c r="O22" i="130"/>
  <c r="O18" i="130"/>
  <c r="O59" i="130"/>
  <c r="O55" i="130"/>
  <c r="O47" i="130"/>
  <c r="O43" i="130"/>
  <c r="O39" i="130"/>
  <c r="O35" i="130"/>
  <c r="O30" i="130"/>
  <c r="O25" i="130"/>
  <c r="O21" i="130"/>
  <c r="O17" i="130"/>
  <c r="O62" i="130"/>
  <c r="O58" i="130"/>
  <c r="O54" i="130"/>
  <c r="O46" i="130"/>
  <c r="O42" i="130"/>
  <c r="O38" i="130"/>
  <c r="O34" i="130"/>
  <c r="O29" i="130"/>
  <c r="O24" i="130"/>
  <c r="O20" i="130"/>
  <c r="O61" i="130"/>
  <c r="O57" i="130"/>
  <c r="O49" i="130"/>
  <c r="O45" i="130"/>
  <c r="O41" i="130"/>
  <c r="O37" i="130"/>
  <c r="O33" i="130"/>
  <c r="O28" i="130"/>
  <c r="O23" i="130"/>
  <c r="O19" i="130"/>
  <c r="D89" i="130"/>
  <c r="D88" i="130"/>
  <c r="D82" i="130"/>
  <c r="D81" i="130"/>
  <c r="D77" i="130"/>
  <c r="D90" i="130" l="1"/>
  <c r="D91" i="130"/>
  <c r="D72" i="130"/>
  <c r="D71" i="130"/>
  <c r="D92" i="130" l="1"/>
  <c r="O15" i="130" s="1"/>
  <c r="M68" i="130"/>
  <c r="M25" i="130" s="1"/>
  <c r="G105" i="130"/>
  <c r="M33" i="130" l="1"/>
  <c r="M48" i="130"/>
  <c r="M49" i="130"/>
  <c r="M34" i="130"/>
  <c r="M31" i="130"/>
  <c r="M54" i="130"/>
  <c r="M45" i="130"/>
  <c r="M29" i="130"/>
  <c r="M46" i="130"/>
  <c r="M21" i="130"/>
  <c r="M58" i="130"/>
  <c r="M61" i="130"/>
  <c r="M41" i="130"/>
  <c r="M23" i="130"/>
  <c r="M60" i="130"/>
  <c r="M40" i="130"/>
  <c r="M22" i="130"/>
  <c r="M38" i="130"/>
  <c r="M39" i="130"/>
  <c r="M17" i="130"/>
  <c r="M62" i="130"/>
  <c r="M55" i="130"/>
  <c r="M30" i="130"/>
  <c r="M20" i="130"/>
  <c r="M28" i="130"/>
  <c r="M44" i="130"/>
  <c r="M27" i="130"/>
  <c r="M47" i="130"/>
  <c r="M42" i="130"/>
  <c r="M57" i="130"/>
  <c r="M37" i="130"/>
  <c r="M19" i="130"/>
  <c r="M56" i="130"/>
  <c r="M36" i="130"/>
  <c r="M18" i="130"/>
  <c r="M59" i="130"/>
  <c r="M35" i="130"/>
  <c r="O14" i="130"/>
  <c r="M24" i="130"/>
  <c r="M43" i="130"/>
  <c r="G103" i="130"/>
  <c r="G110" i="130"/>
  <c r="D78" i="130"/>
  <c r="D27" i="130"/>
  <c r="F62" i="130"/>
  <c r="R111" i="130" s="1"/>
  <c r="F58" i="130"/>
  <c r="F57" i="130"/>
  <c r="F56" i="130"/>
  <c r="T112" i="130"/>
  <c r="R110" i="130"/>
  <c r="D95" i="130" l="1"/>
  <c r="G109" i="130"/>
  <c r="M14" i="130"/>
  <c r="M15" i="130"/>
  <c r="M63" i="130"/>
  <c r="R109" i="130"/>
  <c r="T109" i="130" s="1"/>
  <c r="D22" i="130"/>
  <c r="D23" i="130"/>
  <c r="D24" i="130"/>
  <c r="D25" i="130"/>
  <c r="D45" i="130"/>
  <c r="D49" i="130"/>
  <c r="D48" i="130"/>
  <c r="D47" i="130"/>
  <c r="D46" i="130"/>
  <c r="D44" i="130"/>
  <c r="D42" i="130"/>
  <c r="D41" i="130"/>
  <c r="D40" i="130"/>
  <c r="D39" i="130"/>
  <c r="D38" i="130"/>
  <c r="D37" i="130"/>
  <c r="D36" i="130"/>
  <c r="D34" i="130"/>
  <c r="D33" i="130"/>
  <c r="D31" i="130"/>
  <c r="D30" i="130"/>
  <c r="D29" i="130"/>
  <c r="D28" i="130"/>
  <c r="D21" i="130"/>
  <c r="D20" i="130"/>
  <c r="D19" i="130"/>
  <c r="D18" i="130"/>
  <c r="L59" i="130" l="1"/>
  <c r="N59" i="130" s="1"/>
  <c r="P59" i="130" s="1"/>
  <c r="L60" i="130"/>
  <c r="N60" i="130" s="1"/>
  <c r="L61" i="130"/>
  <c r="N61" i="130" s="1"/>
  <c r="P61" i="130" s="1"/>
  <c r="L62" i="130"/>
  <c r="N62" i="130" s="1"/>
  <c r="P62" i="130" s="1"/>
  <c r="R13" i="130"/>
  <c r="G13" i="130"/>
  <c r="H13" i="130"/>
  <c r="I13" i="130"/>
  <c r="J13" i="130"/>
  <c r="K13" i="130"/>
  <c r="F14" i="130"/>
  <c r="E58" i="133" l="1"/>
  <c r="E56" i="133"/>
  <c r="E57" i="133"/>
  <c r="F15" i="130"/>
  <c r="L15" i="130" s="1"/>
  <c r="N15" i="130" s="1"/>
  <c r="L14" i="130"/>
  <c r="N14" i="130" s="1"/>
  <c r="P14" i="130" s="1"/>
  <c r="P13" i="130" s="1"/>
  <c r="N13" i="130" l="1"/>
  <c r="L13" i="130"/>
  <c r="F13" i="130"/>
  <c r="R105" i="130" s="1"/>
  <c r="D13" i="128" l="1"/>
  <c r="F17" i="130"/>
  <c r="E13" i="128" l="1"/>
  <c r="R106" i="130"/>
  <c r="L17" i="130"/>
  <c r="F26" i="130"/>
  <c r="G26" i="130"/>
  <c r="F32" i="130"/>
  <c r="G32" i="130"/>
  <c r="L58" i="130"/>
  <c r="L57" i="130"/>
  <c r="N57" i="130" s="1"/>
  <c r="P57" i="130" s="1"/>
  <c r="L56" i="130"/>
  <c r="N56" i="130" s="1"/>
  <c r="P56" i="130" s="1"/>
  <c r="F55" i="130"/>
  <c r="L55" i="130" s="1"/>
  <c r="N55" i="130" s="1"/>
  <c r="P55" i="130" s="1"/>
  <c r="F54" i="130"/>
  <c r="F53" i="130"/>
  <c r="L53" i="130" s="1"/>
  <c r="N53" i="130" s="1"/>
  <c r="P53" i="130" s="1"/>
  <c r="F52" i="130"/>
  <c r="L52" i="130" s="1"/>
  <c r="N52" i="130" s="1"/>
  <c r="P52" i="130" s="1"/>
  <c r="F51" i="130"/>
  <c r="L51" i="130" s="1"/>
  <c r="N51" i="130" s="1"/>
  <c r="P51" i="130" s="1"/>
  <c r="F50" i="130"/>
  <c r="E44" i="130"/>
  <c r="E42" i="130"/>
  <c r="E41" i="130"/>
  <c r="E40" i="130"/>
  <c r="E36" i="130"/>
  <c r="E35" i="130"/>
  <c r="E33" i="130"/>
  <c r="E31" i="130"/>
  <c r="E30" i="130"/>
  <c r="E22" i="130"/>
  <c r="D43" i="130"/>
  <c r="D35" i="130"/>
  <c r="G22" i="130"/>
  <c r="E54" i="133" l="1"/>
  <c r="R26" i="130"/>
  <c r="G26" i="133"/>
  <c r="E48" i="133"/>
  <c r="E52" i="133"/>
  <c r="E50" i="133"/>
  <c r="E32" i="130"/>
  <c r="D63" i="130"/>
  <c r="D16" i="130" s="1"/>
  <c r="D12" i="130" s="1"/>
  <c r="D64" i="130" s="1"/>
  <c r="L50" i="130"/>
  <c r="N50" i="130" s="1"/>
  <c r="P50" i="130" s="1"/>
  <c r="R107" i="130"/>
  <c r="L54" i="130"/>
  <c r="N54" i="130" s="1"/>
  <c r="P54" i="130" s="1"/>
  <c r="R108" i="130"/>
  <c r="T108" i="130" s="1"/>
  <c r="N17" i="130"/>
  <c r="P17" i="130" s="1"/>
  <c r="N58" i="130"/>
  <c r="P58" i="130" s="1"/>
  <c r="G35" i="130"/>
  <c r="I35" i="130" s="1"/>
  <c r="E63" i="130"/>
  <c r="E16" i="130" s="1"/>
  <c r="F63" i="130"/>
  <c r="H38" i="130"/>
  <c r="I38" i="130" s="1"/>
  <c r="H46" i="130"/>
  <c r="I46" i="130" s="1"/>
  <c r="H21" i="130"/>
  <c r="I21" i="130" s="1"/>
  <c r="H30" i="130"/>
  <c r="H47" i="130"/>
  <c r="I47" i="130" s="1"/>
  <c r="H18" i="130"/>
  <c r="H27" i="130"/>
  <c r="H31" i="130"/>
  <c r="H36" i="130"/>
  <c r="I36" i="130" s="1"/>
  <c r="H40" i="130"/>
  <c r="I40" i="130" s="1"/>
  <c r="H44" i="130"/>
  <c r="I44" i="130" s="1"/>
  <c r="H48" i="130"/>
  <c r="I48" i="130" s="1"/>
  <c r="H20" i="130"/>
  <c r="I20" i="130" s="1"/>
  <c r="G24" i="130"/>
  <c r="I24" i="130" s="1"/>
  <c r="H42" i="130"/>
  <c r="I42" i="130" s="1"/>
  <c r="H34" i="130"/>
  <c r="I34" i="130" s="1"/>
  <c r="G25" i="130"/>
  <c r="G43" i="130"/>
  <c r="H39" i="130"/>
  <c r="I39" i="130" s="1"/>
  <c r="H19" i="130"/>
  <c r="G23" i="130"/>
  <c r="I23" i="130" s="1"/>
  <c r="H28" i="130"/>
  <c r="I28" i="130" s="1"/>
  <c r="H37" i="130"/>
  <c r="H41" i="130"/>
  <c r="H45" i="130"/>
  <c r="I45" i="130" s="1"/>
  <c r="H49" i="130"/>
  <c r="I49" i="130" s="1"/>
  <c r="H29" i="130"/>
  <c r="I29" i="130" s="1"/>
  <c r="D32" i="130"/>
  <c r="H33" i="130"/>
  <c r="E26" i="130"/>
  <c r="D26" i="130"/>
  <c r="H26" i="133" l="1"/>
  <c r="G13" i="133"/>
  <c r="G59" i="133" s="1"/>
  <c r="E51" i="133"/>
  <c r="E49" i="133"/>
  <c r="R32" i="130"/>
  <c r="R16" i="130" s="1"/>
  <c r="C19" i="128" s="1"/>
  <c r="C24" i="128" s="1"/>
  <c r="H28" i="133"/>
  <c r="H13" i="133" s="1"/>
  <c r="H59" i="133" s="1"/>
  <c r="E55" i="133"/>
  <c r="E53" i="133"/>
  <c r="E47" i="133"/>
  <c r="D65" i="130"/>
  <c r="D66" i="130" s="1"/>
  <c r="R103" i="130"/>
  <c r="H63" i="130"/>
  <c r="H16" i="130" s="1"/>
  <c r="G63" i="130"/>
  <c r="G16" i="130" s="1"/>
  <c r="K35" i="130"/>
  <c r="L35" i="130" s="1"/>
  <c r="N35" i="130" s="1"/>
  <c r="P35" i="130" s="1"/>
  <c r="J46" i="130"/>
  <c r="E12" i="130"/>
  <c r="E64" i="130" s="1"/>
  <c r="E65" i="130" s="1"/>
  <c r="F16" i="130"/>
  <c r="F12" i="130" s="1"/>
  <c r="F64" i="130" s="1"/>
  <c r="F65" i="130" s="1"/>
  <c r="J49" i="130"/>
  <c r="L49" i="130" s="1"/>
  <c r="N49" i="130" s="1"/>
  <c r="P49" i="130" s="1"/>
  <c r="J34" i="130"/>
  <c r="L34" i="130" s="1"/>
  <c r="N34" i="130" s="1"/>
  <c r="P34" i="130" s="1"/>
  <c r="J38" i="130"/>
  <c r="L38" i="130" s="1"/>
  <c r="N38" i="130" s="1"/>
  <c r="P38" i="130" s="1"/>
  <c r="I22" i="130"/>
  <c r="J40" i="130"/>
  <c r="L40" i="130" s="1"/>
  <c r="N40" i="130" s="1"/>
  <c r="P40" i="130" s="1"/>
  <c r="J36" i="130"/>
  <c r="L36" i="130" s="1"/>
  <c r="N36" i="130" s="1"/>
  <c r="P36" i="130" s="1"/>
  <c r="J29" i="130"/>
  <c r="L29" i="130" s="1"/>
  <c r="N29" i="130" s="1"/>
  <c r="P29" i="130" s="1"/>
  <c r="K22" i="130"/>
  <c r="J48" i="130"/>
  <c r="L48" i="130" s="1"/>
  <c r="N48" i="130" s="1"/>
  <c r="P48" i="130" s="1"/>
  <c r="I19" i="130"/>
  <c r="J19" i="130"/>
  <c r="I43" i="130"/>
  <c r="K43" i="130"/>
  <c r="J44" i="130"/>
  <c r="L44" i="130" s="1"/>
  <c r="N44" i="130" s="1"/>
  <c r="P44" i="130" s="1"/>
  <c r="I18" i="130"/>
  <c r="J18" i="130"/>
  <c r="J28" i="130"/>
  <c r="L28" i="130" s="1"/>
  <c r="N28" i="130" s="1"/>
  <c r="P28" i="130" s="1"/>
  <c r="H32" i="130"/>
  <c r="I33" i="130"/>
  <c r="I32" i="130" s="1"/>
  <c r="J45" i="130"/>
  <c r="L45" i="130" s="1"/>
  <c r="N45" i="130" s="1"/>
  <c r="P45" i="130" s="1"/>
  <c r="J20" i="130"/>
  <c r="L20" i="130" s="1"/>
  <c r="N20" i="130" s="1"/>
  <c r="P20" i="130" s="1"/>
  <c r="E17" i="133" s="1"/>
  <c r="K24" i="130"/>
  <c r="L24" i="130" s="1"/>
  <c r="N24" i="130" s="1"/>
  <c r="P24" i="130" s="1"/>
  <c r="E21" i="133" s="1"/>
  <c r="J39" i="130"/>
  <c r="L39" i="130" s="1"/>
  <c r="N39" i="130" s="1"/>
  <c r="P39" i="130" s="1"/>
  <c r="J47" i="130"/>
  <c r="L47" i="130" s="1"/>
  <c r="N47" i="130" s="1"/>
  <c r="P47" i="130" s="1"/>
  <c r="L46" i="130"/>
  <c r="N46" i="130" s="1"/>
  <c r="P46" i="130" s="1"/>
  <c r="K23" i="130"/>
  <c r="L23" i="130" s="1"/>
  <c r="N23" i="130" s="1"/>
  <c r="P23" i="130" s="1"/>
  <c r="E20" i="133" s="1"/>
  <c r="I25" i="130"/>
  <c r="K25" i="130"/>
  <c r="J42" i="130"/>
  <c r="L42" i="130" s="1"/>
  <c r="N42" i="130" s="1"/>
  <c r="P42" i="130" s="1"/>
  <c r="I37" i="130"/>
  <c r="J37" i="130"/>
  <c r="H26" i="130"/>
  <c r="I27" i="130"/>
  <c r="J27" i="130"/>
  <c r="I41" i="130"/>
  <c r="J41" i="130"/>
  <c r="J21" i="130"/>
  <c r="L21" i="130" s="1"/>
  <c r="N21" i="130" s="1"/>
  <c r="P21" i="130" s="1"/>
  <c r="E18" i="133" s="1"/>
  <c r="I31" i="130"/>
  <c r="J31" i="130"/>
  <c r="I30" i="130"/>
  <c r="J30" i="130"/>
  <c r="J33" i="130"/>
  <c r="E45" i="133" l="1"/>
  <c r="E43" i="133"/>
  <c r="E46" i="133"/>
  <c r="E44" i="133"/>
  <c r="E42" i="133"/>
  <c r="E41" i="133"/>
  <c r="E35" i="133"/>
  <c r="E25" i="133"/>
  <c r="E33" i="133"/>
  <c r="E39" i="133"/>
  <c r="E31" i="133"/>
  <c r="K63" i="130"/>
  <c r="K16" i="130" s="1"/>
  <c r="K12" i="130" s="1"/>
  <c r="J63" i="130"/>
  <c r="J16" i="130" s="1"/>
  <c r="I16" i="130"/>
  <c r="H12" i="130"/>
  <c r="H64" i="130" s="1"/>
  <c r="J32" i="130"/>
  <c r="L22" i="130"/>
  <c r="N22" i="130" s="1"/>
  <c r="P22" i="130" s="1"/>
  <c r="E19" i="133" s="1"/>
  <c r="L41" i="130"/>
  <c r="N41" i="130" s="1"/>
  <c r="P41" i="130" s="1"/>
  <c r="L18" i="130"/>
  <c r="L37" i="130"/>
  <c r="N37" i="130" s="1"/>
  <c r="P37" i="130" s="1"/>
  <c r="L19" i="130"/>
  <c r="N19" i="130" s="1"/>
  <c r="P19" i="130" s="1"/>
  <c r="E16" i="133" s="1"/>
  <c r="L30" i="130"/>
  <c r="N30" i="130" s="1"/>
  <c r="P30" i="130" s="1"/>
  <c r="L31" i="130"/>
  <c r="N31" i="130" s="1"/>
  <c r="P31" i="130" s="1"/>
  <c r="L25" i="130"/>
  <c r="N25" i="130" s="1"/>
  <c r="P25" i="130" s="1"/>
  <c r="E22" i="133" s="1"/>
  <c r="I26" i="130"/>
  <c r="L27" i="130"/>
  <c r="N27" i="130" s="1"/>
  <c r="P27" i="130" s="1"/>
  <c r="J26" i="130"/>
  <c r="L43" i="130"/>
  <c r="N43" i="130" s="1"/>
  <c r="I12" i="130" l="1"/>
  <c r="I64" i="130" s="1"/>
  <c r="E40" i="133"/>
  <c r="E38" i="133"/>
  <c r="E34" i="133"/>
  <c r="E32" i="133"/>
  <c r="E27" i="133"/>
  <c r="E26" i="133"/>
  <c r="E36" i="133"/>
  <c r="E24" i="133"/>
  <c r="P26" i="130"/>
  <c r="E23" i="133" s="1"/>
  <c r="K64" i="130"/>
  <c r="K65" i="130" s="1"/>
  <c r="I65" i="130"/>
  <c r="I66" i="130" s="1"/>
  <c r="R115" i="130" s="1"/>
  <c r="N26" i="130"/>
  <c r="H65" i="130"/>
  <c r="H66" i="130" s="1"/>
  <c r="J12" i="130"/>
  <c r="N18" i="130"/>
  <c r="P18" i="130" s="1"/>
  <c r="L32" i="130"/>
  <c r="N33" i="130"/>
  <c r="G12" i="130"/>
  <c r="L63" i="130"/>
  <c r="L26" i="130"/>
  <c r="E15" i="133" l="1"/>
  <c r="L16" i="130"/>
  <c r="N63" i="130"/>
  <c r="N32" i="130"/>
  <c r="P33" i="130"/>
  <c r="E28" i="133" s="1"/>
  <c r="J64" i="130"/>
  <c r="J65" i="130" s="1"/>
  <c r="K66" i="130"/>
  <c r="G64" i="130"/>
  <c r="G65" i="130" s="1"/>
  <c r="C6" i="128"/>
  <c r="C5" i="128" s="1"/>
  <c r="F13" i="133" l="1"/>
  <c r="E30" i="133"/>
  <c r="P32" i="130"/>
  <c r="E29" i="133" s="1"/>
  <c r="J66" i="130"/>
  <c r="L12" i="130"/>
  <c r="L64" i="130" s="1"/>
  <c r="L65" i="130" s="1"/>
  <c r="T113" i="130" l="1"/>
  <c r="T111" i="130"/>
  <c r="T110" i="130"/>
  <c r="E14" i="133" l="1"/>
  <c r="E13" i="133" s="1"/>
  <c r="T104" i="130"/>
  <c r="T105" i="130" l="1"/>
  <c r="T107" i="130"/>
  <c r="T115" i="130" l="1"/>
  <c r="R12" i="130"/>
  <c r="R64" i="130" l="1"/>
  <c r="E66" i="130"/>
  <c r="R102" i="130" s="1"/>
  <c r="T102" i="130" s="1"/>
  <c r="G66" i="130" l="1"/>
  <c r="R65" i="130"/>
  <c r="R66" i="130" s="1"/>
  <c r="R101" i="130" l="1"/>
  <c r="T101" i="130" s="1"/>
  <c r="D19" i="128"/>
  <c r="E19" i="128" s="1"/>
  <c r="H9" i="133"/>
  <c r="H60" i="133"/>
  <c r="H61" i="133" s="1"/>
  <c r="N16" i="130"/>
  <c r="N12" i="130" s="1"/>
  <c r="N64" i="130" s="1"/>
  <c r="N65" i="130" l="1"/>
  <c r="N66" i="130" s="1"/>
  <c r="G60" i="133"/>
  <c r="G61" i="133" s="1"/>
  <c r="P16" i="130" l="1"/>
  <c r="T106" i="130"/>
  <c r="C26" i="128" l="1"/>
  <c r="P12" i="130"/>
  <c r="P64" i="130" s="1"/>
  <c r="P65" i="130" s="1"/>
  <c r="F66" i="130"/>
  <c r="R114" i="130" s="1"/>
  <c r="D17" i="128" l="1"/>
  <c r="D12" i="128" s="1"/>
  <c r="C12" i="128"/>
  <c r="T103" i="130"/>
  <c r="E12" i="133"/>
  <c r="D24" i="128"/>
  <c r="E24" i="128" s="1"/>
  <c r="C22" i="128" l="1"/>
  <c r="L66" i="130"/>
  <c r="R116" i="130"/>
  <c r="T116" i="130" s="1"/>
  <c r="T114" i="130"/>
  <c r="D15" i="128"/>
  <c r="E15" i="128" s="1"/>
  <c r="E11" i="133"/>
  <c r="E10" i="133" s="1"/>
  <c r="E59" i="133" s="1"/>
  <c r="F10" i="133"/>
  <c r="F59" i="133" s="1"/>
  <c r="F60" i="133" s="1"/>
  <c r="E60" i="133" l="1"/>
  <c r="D16" i="128"/>
  <c r="E16" i="128" s="1"/>
  <c r="D21" i="128" l="1"/>
  <c r="E21" i="128" s="1"/>
  <c r="E61" i="133"/>
  <c r="F9" i="133"/>
  <c r="D20" i="128"/>
  <c r="E20" i="128" s="1"/>
  <c r="D25" i="128"/>
  <c r="E25" i="128" s="1"/>
  <c r="P66" i="130"/>
  <c r="D26" i="128" l="1"/>
  <c r="E26" i="128" s="1"/>
  <c r="F61" i="133"/>
  <c r="D22" i="128" l="1"/>
  <c r="E17" i="128"/>
  <c r="E12" i="128" s="1"/>
  <c r="E22" i="128" s="1"/>
  <c r="G6" i="131" s="1"/>
  <c r="B18" i="127" l="1"/>
</calcChain>
</file>

<file path=xl/sharedStrings.xml><?xml version="1.0" encoding="utf-8"?>
<sst xmlns="http://schemas.openxmlformats.org/spreadsheetml/2006/main" count="645" uniqueCount="305">
  <si>
    <t>№ пп</t>
  </si>
  <si>
    <t>Приказ от 04.08.2020 № 421/пр п.179</t>
  </si>
  <si>
    <t>Наименование работ и затрат</t>
  </si>
  <si>
    <t>Единица измерения</t>
  </si>
  <si>
    <t>1.2</t>
  </si>
  <si>
    <t>Итого:</t>
  </si>
  <si>
    <t>1.1</t>
  </si>
  <si>
    <t>мес.</t>
  </si>
  <si>
    <t>ПОЯСНИТЕЛЬНАЯ ЗАПИСКА</t>
  </si>
  <si>
    <t>К РАСЧЕТУ НАЧАЛЬНОЙ МАКСИМАЛЬНОЙ ЦЕНЫ ДОГОВОРА</t>
  </si>
  <si>
    <r>
      <t>Начальная максимальная цена договора ( далее - НМЦД) определена в соответствии с требованием Федерального Закона  от</t>
    </r>
    <r>
      <rPr>
        <sz val="10"/>
        <rFont val="Calibri"/>
        <family val="2"/>
        <charset val="204"/>
      </rPr>
      <t xml:space="preserve">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  </r>
  </si>
  <si>
    <t>Расчет стоимости строительства выполнен проектно- сметным методом.</t>
  </si>
  <si>
    <t xml:space="preserve">Индекс-дефлятор определен в соответствии с данными Минэкономразвития РФ.  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</si>
  <si>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</si>
  <si>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</si>
  <si>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</si>
  <si>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РАСЧЕТ НАЧАЛЬНОЙ МАКСИМАЛЬНОЙ ЦЕНЫ ДОГОВОРА</t>
  </si>
  <si>
    <t xml:space="preserve">Продолжительность работ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</si>
  <si>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</si>
  <si>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</si>
  <si>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</si>
  <si>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</si>
  <si>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</si>
  <si>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</si>
  <si>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</si>
  <si>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</si>
  <si>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по объекту:</t>
  </si>
  <si>
    <t>Расчет начальной (максимальной) цены контракта при осуществлении закупки на выполнение подрядных работ по строительству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</si>
  <si>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</si>
  <si>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</si>
  <si>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</si>
  <si>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</si>
  <si>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</si>
  <si>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</si>
  <si>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Непредвиденные работы и затраты</t>
  </si>
  <si>
    <t>Стоимость без учета НДС</t>
  </si>
  <si>
    <t>НДС-20%</t>
  </si>
  <si>
    <t>Стоимость с учетом НДС</t>
  </si>
  <si>
    <t>Начало работ</t>
  </si>
  <si>
    <t>Окончание работ</t>
  </si>
  <si>
    <t>ежемесячный индекс прогноз на 2021 год</t>
  </si>
  <si>
    <t>ежемесячный индекс прогноз на 2022 год</t>
  </si>
  <si>
    <t>Продолжительность выполнения работ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</si>
  <si>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</si>
  <si>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</si>
  <si>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</si>
  <si>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</si>
  <si>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</si>
  <si>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</si>
  <si>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</si>
  <si>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</si>
  <si>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</si>
  <si>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</si>
  <si>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- затраты на оплату труда рабочих-строителей;</t>
  </si>
  <si>
    <t>- затраты на авторский надзор;</t>
  </si>
  <si>
    <t>- резерв средств на непредвиденные работы и затраты;</t>
  </si>
  <si>
    <t>-индексы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</si>
  <si>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</si>
  <si>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</si>
  <si>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</si>
  <si>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</si>
  <si>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стоимость оборудования поставки подрядчика;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</si>
  <si>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</si>
  <si>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</si>
  <si>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удорожание работ в зимнее время;</t>
  </si>
  <si>
    <t>- затраты, связанные с перевозкой рабочих;</t>
  </si>
  <si>
    <t>- плата за негативное воздействие на окружающую среду;</t>
  </si>
  <si>
    <t xml:space="preserve">- затраты на проведение производственного экологического мониторинга; </t>
  </si>
  <si>
    <t>-прогнозные индексы инфляции для пересчета из уровня цен на дату определения НМЦК в уровень цен соответствующего периода реализации проекта;</t>
  </si>
  <si>
    <t>в том числе Оборудование</t>
  </si>
  <si>
    <t>В том числе:</t>
  </si>
  <si>
    <t>Ведомость объемов конструктивных решений (элементов) и комплексов (видов) работ</t>
  </si>
  <si>
    <t>Количество (объем работ)</t>
  </si>
  <si>
    <t>комплекс</t>
  </si>
  <si>
    <t>ПРОЕКТ СМЕТЫ КОНТРАКТА</t>
  </si>
  <si>
    <t>Цена, руб.</t>
  </si>
  <si>
    <t>На единицу измерения</t>
  </si>
  <si>
    <t>Всего</t>
  </si>
  <si>
    <t>СМР</t>
  </si>
  <si>
    <t>Оборуд</t>
  </si>
  <si>
    <t>Прочие</t>
  </si>
  <si>
    <t>Возврат от разборки ВЗИС-15%</t>
  </si>
  <si>
    <t>в том числе:</t>
  </si>
  <si>
    <t>РД</t>
  </si>
  <si>
    <t>командирование</t>
  </si>
  <si>
    <t>мониторинг</t>
  </si>
  <si>
    <t>Негативное возд</t>
  </si>
  <si>
    <t>страхование</t>
  </si>
  <si>
    <t>банковская гарантия</t>
  </si>
  <si>
    <t>возврат</t>
  </si>
  <si>
    <t>Итого с учетом возврата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</si>
  <si>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</si>
  <si>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 xml:space="preserve">Разработка рабочей документации </t>
  </si>
  <si>
    <t>Строительство (строительные работы, оборудование, прочие затраты)</t>
  </si>
  <si>
    <t>1.1.1</t>
  </si>
  <si>
    <t>1.1.2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</si>
  <si>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</si>
  <si>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</si>
  <si>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</si>
  <si>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</si>
  <si>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</si>
  <si>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</si>
  <si>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</si>
  <si>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</si>
  <si>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</si>
  <si>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</si>
  <si>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</si>
  <si>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</si>
  <si>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ВСЕГО:</t>
  </si>
  <si>
    <t xml:space="preserve">Оборудование </t>
  </si>
  <si>
    <t xml:space="preserve">непредвиденные расходы </t>
  </si>
  <si>
    <t xml:space="preserve">инфляционная составляющая за период выполнения работ </t>
  </si>
  <si>
    <t>- разработка рабочей документации;</t>
  </si>
  <si>
    <t>Цена работ учитывает все затраты Подрядчика, включая стоимость проектных работ стадии "Рабочая документация",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прибыли.</t>
  </si>
  <si>
    <t>Описание метода расчета стоимости проектных работ и строительства</t>
  </si>
  <si>
    <t>Размер суточных- 100 руб. в сутки на человека  согласно Постановления Правительства РФ от 02.10.2002 г. № 729</t>
  </si>
  <si>
    <t>Виды (наименования) работ</t>
  </si>
  <si>
    <t>Сроки выполнения работ</t>
  </si>
  <si>
    <t>Дата начала</t>
  </si>
  <si>
    <t>Дата окончания</t>
  </si>
  <si>
    <t>Х</t>
  </si>
  <si>
    <t>Строительно-монтажные работы, включая подготовительные работы, подготовку исполнительной документации, сдачу объекта Заказчику с комплектом документов, позволяющим получить разрешение на ввод объекта в эксплуатацию.</t>
  </si>
  <si>
    <t>X-дата заключения Договора</t>
  </si>
  <si>
    <t>1.2.13</t>
  </si>
  <si>
    <t>2.2.14</t>
  </si>
  <si>
    <t>Смета №1</t>
  </si>
  <si>
    <t>Определение и закрепление основных осей зданий и сооружений.</t>
  </si>
  <si>
    <t>01-01-01</t>
  </si>
  <si>
    <t>Подготовка территории в границе благоустройства. Изм1</t>
  </si>
  <si>
    <t>01-01-02</t>
  </si>
  <si>
    <t>Вертикальная планировка в границе благоустройства. Изм1</t>
  </si>
  <si>
    <t>01-01-03</t>
  </si>
  <si>
    <t>Технический этап рекультивации РТП-3. Нов.</t>
  </si>
  <si>
    <t>01-01-04</t>
  </si>
  <si>
    <t>Биологический этап рекультивации РТП-3. Нов.</t>
  </si>
  <si>
    <t>01-03-01</t>
  </si>
  <si>
    <t>Переустройство ВЛ 10 кВ Изм1</t>
  </si>
  <si>
    <t>01-03-02</t>
  </si>
  <si>
    <t>Переустройство ВЛ 0,4 кВ Изм1</t>
  </si>
  <si>
    <t>01-03-03</t>
  </si>
  <si>
    <t>Технический этап рекультивации КЛ 35 кВ. Нов.</t>
  </si>
  <si>
    <t>01-03-04</t>
  </si>
  <si>
    <t>Биологический этап рекультивации КЛ 35 кВ. Нов.</t>
  </si>
  <si>
    <t>02-01</t>
  </si>
  <si>
    <t>Строительство ПС РТП-3. Первый подэтап  Изм1</t>
  </si>
  <si>
    <t>02-02</t>
  </si>
  <si>
    <t>Строительство ПС РТП-3. Второй подэтап</t>
  </si>
  <si>
    <t>02-03-01</t>
  </si>
  <si>
    <t>Кабельная линия 35кВ.  Изм1</t>
  </si>
  <si>
    <t>03-01-01</t>
  </si>
  <si>
    <t>Установка биокабины.</t>
  </si>
  <si>
    <t>05-01-01</t>
  </si>
  <si>
    <t>Внутриплощадочный подъезд к РТП-3 границе ограждения.</t>
  </si>
  <si>
    <t>05-01-02</t>
  </si>
  <si>
    <t>Подъездная дорога.  Изм1</t>
  </si>
  <si>
    <t>05-01-03</t>
  </si>
  <si>
    <t>Устройство съезда с основной дороги. Изм1</t>
  </si>
  <si>
    <t>05-01-04</t>
  </si>
  <si>
    <t>Охранное видеонаблюдение на ПС РТП-3. Изм1</t>
  </si>
  <si>
    <t>05-01-05</t>
  </si>
  <si>
    <t>Периметральная сигнализация на ПС РТП-3. Изм1</t>
  </si>
  <si>
    <t>05-01-06</t>
  </si>
  <si>
    <t>ВОЛС РТП-2 РТП-3 станционная часть. Изм1</t>
  </si>
  <si>
    <t>05-03-01</t>
  </si>
  <si>
    <t>ВОЛС РТП-2 РТП-3 линейная часть. Изм1</t>
  </si>
  <si>
    <t>06-01-01</t>
  </si>
  <si>
    <t>Устройство локальных очистных сооружений. Нов.</t>
  </si>
  <si>
    <t>07-01-01</t>
  </si>
  <si>
    <t>Тротуар внутри ограждения.</t>
  </si>
  <si>
    <t>07-01-02</t>
  </si>
  <si>
    <t>Озеленение в границе благоустройства Изм1</t>
  </si>
  <si>
    <t>07-01-03</t>
  </si>
  <si>
    <t>Ограждение территории Изм1</t>
  </si>
  <si>
    <t>07-01-04</t>
  </si>
  <si>
    <t>Устройство водопропускной трубы. Изм1</t>
  </si>
  <si>
    <t>07-01-05</t>
  </si>
  <si>
    <t>Устройство водоотводных канав. Изм1</t>
  </si>
  <si>
    <t>Сметы ПИР (№7,8)</t>
  </si>
  <si>
    <t xml:space="preserve">Проектные работы (Стадия Р) </t>
  </si>
  <si>
    <t>ПОС Расчет №1</t>
  </si>
  <si>
    <t>Затраты, связанные с проживанием строительных рабочих и машинистов строительной техники для производства СМР. (1 подэтап)</t>
  </si>
  <si>
    <t>ПОС Расчет №3</t>
  </si>
  <si>
    <t>Затраты, связанные с проживанием строительных рабочих и машинистов строительной техники для производства СМР.  (2 подэтап)</t>
  </si>
  <si>
    <t>Затраты, связанные с суточными расходами строительных рабочих и машинистов строительной техники для производства СМР.  (1 подэтап)</t>
  </si>
  <si>
    <t>Затраты, связанные с суточными расходами строительных рабочих и машинистов строительной техники для производства СМР. (2 подэтап)</t>
  </si>
  <si>
    <t>ПОС Расчет №2</t>
  </si>
  <si>
    <t>Затраты, связанные с перевозкой строительных рабочих и машинистов строительной техники для производства СМР. (1 подэтап)</t>
  </si>
  <si>
    <t>ПОС Расчет №4</t>
  </si>
  <si>
    <t>Затраты, связанные с перевозкой строительных рабочих и машинистов строительной техники для производства СМР. (2 подэтап)</t>
  </si>
  <si>
    <t>09-01-01</t>
  </si>
  <si>
    <t>ПНР оборудования РТП-3. 1 подэтап Изм1</t>
  </si>
  <si>
    <t>09-02-01</t>
  </si>
  <si>
    <t>ПНР оборудования РТП-3. 2 подэтап Изм1</t>
  </si>
  <si>
    <t>09-03-01</t>
  </si>
  <si>
    <t>Испытания кабелей силовых.</t>
  </si>
  <si>
    <t>РС-19-1405-ООС-ПЗ Лист49</t>
  </si>
  <si>
    <t>02-01-01</t>
  </si>
  <si>
    <t>Строительные решения.</t>
  </si>
  <si>
    <t>02-01-02</t>
  </si>
  <si>
    <t>Архитектурные решения.</t>
  </si>
  <si>
    <t>02-01-03</t>
  </si>
  <si>
    <t>Наземные кабельные каналы и лотки</t>
  </si>
  <si>
    <t>02-01-04</t>
  </si>
  <si>
    <t>Приобретение и монтаж оборудования на ПС РТП-3. Первый подэтап.</t>
  </si>
  <si>
    <t>02-01-05</t>
  </si>
  <si>
    <t>АСУ ТП и телемеханика на ПС РТП-3.Первый подэтап.</t>
  </si>
  <si>
    <t>02-02-01</t>
  </si>
  <si>
    <t>Приобретение и монтаж оборудования на ПС РТП-3. Второй подэтап.</t>
  </si>
  <si>
    <t>02-02-02</t>
  </si>
  <si>
    <t>АСУ ТП и телемеханика на ПС РТП-3. Второй подэтап.</t>
  </si>
  <si>
    <t>ВЗИС воздушные линии электропередачи 35 кВ и выше - 3,3%</t>
  </si>
  <si>
    <t>ВЗИС трансформаторные подстанции 35 кВ и выше и прочие объекты энергетического строительства - 3,9%</t>
  </si>
  <si>
    <t>ЗУ-электрические подстанции - 0,6%*1,1=0,66</t>
  </si>
  <si>
    <t>ЗУ-воздушные линии электропередачи 0,4-35 кВ - 0,4%*1,1=0,44</t>
  </si>
  <si>
    <t>Стоимость работ в ценах утверждения сметной 4 квартала 2019 г.</t>
  </si>
  <si>
    <t xml:space="preserve">Строительство (строительные работы, оборудование, прочие затраты). </t>
  </si>
  <si>
    <t xml:space="preserve">Разработка рабочей документации. </t>
  </si>
  <si>
    <t>"Кабельная линия 35 кВ: ПС 35/10 кВ "Романтик" - РТП-1 "Северный склон" - РТП-2 "Лунная поляна" - РТП-3 "Дукка" всесезонного туристско-рекреационного комплекса "Архыз" 3 этап - РТП-2 "Лунная Поляна" - РТП-3 "Дукка". Корректировка"</t>
  </si>
  <si>
    <t>*Индекс фактической инфляции по данным Росстата ("Строительство ", Карачаево-Черкесская Республика) от цен утверждения сметной документации до даты формирования НМЦК (январь 2020 к сентябрю 2021)</t>
  </si>
  <si>
    <t>Карачаево-Черкесская Республика, Российская Федерация</t>
  </si>
  <si>
    <t>3. Утвержденный сводный сметный расчет стоимости строительства "Кабельная линия 35 кВ: ПС 35/10 кВ "Романтик" - РТП-1 "Северный склон" - РТП-2 "Лунная поляна" - РТП-3 "Дукка" всесезонного туристско-рекреационного комплекса "Архыз" 3 этап - РТП-2 "Лунная Поляна" - РТП-3 "Дукка". Корректировка" в ценах 4  квартала 2019 г.</t>
  </si>
  <si>
    <t>1. Приказ об утверждении проектной документации, включая сводный сметный расчет стоимости строительства от 16.07.2020 №Пр-20-128.</t>
  </si>
  <si>
    <t>2. Заключение Федерального автономного учреждения "Главное управление государственной экспертизы" (ФАУ "ГЛАВГОСЭКСПЕРТИЗА РОССИИ") от 21.05.2020 № 09-1-1-3-019216-2020.</t>
  </si>
  <si>
    <r>
      <t xml:space="preserve">Стоимость работ в ценах на дату формирования начальной (максимальной) цены контракта - </t>
    </r>
    <r>
      <rPr>
        <b/>
        <sz val="12"/>
        <color rgb="FFFF0000"/>
        <rFont val="Times New Roman"/>
        <family val="1"/>
        <charset val="204"/>
      </rPr>
      <t>сентябрь 2021 г.</t>
    </r>
  </si>
  <si>
    <t>Кабельная линия 35 кВ: ПС 35/10 кВ "Романтик" - РТП-1 "Северный склон" - РТП-2 "Лунная поляна" - РТП-3 "Дукка" всесезонного туристско-рекреационного комплекса "Архыз" 3 этап - РТП-2 "Лунная Поляна" - РТП-3 "Дукка". Корректировка</t>
  </si>
  <si>
    <t>перебазировка</t>
  </si>
  <si>
    <t>ПНР</t>
  </si>
  <si>
    <t>закрепление основных осей зданий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</si>
  <si>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</si>
  <si>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</si>
  <si>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</si>
  <si>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</si>
  <si>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</si>
  <si>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</si>
  <si>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</si>
  <si>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</si>
  <si>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</si>
  <si>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</si>
  <si>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</si>
  <si>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</si>
  <si>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</si>
  <si>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</si>
  <si>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</si>
  <si>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</si>
  <si>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</si>
  <si>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</si>
  <si>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</si>
  <si>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</si>
  <si>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</si>
  <si>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</si>
  <si>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</si>
  <si>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</si>
  <si>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</si>
  <si>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</si>
  <si>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</si>
  <si>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</si>
  <si>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</si>
  <si>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</si>
  <si>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</si>
  <si>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</si>
  <si>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 xml:space="preserve">Плата за выброс загрязняющих веществ на период строительства </t>
  </si>
  <si>
    <t xml:space="preserve">Плата за размещение отходов производства и потребления на перио строительсва </t>
  </si>
  <si>
    <t xml:space="preserve">Плата за мониторинг окружающей среды в период строительства </t>
  </si>
  <si>
    <t>Мероприятия по компенсации наносимого вреда водным биоресурсам</t>
  </si>
  <si>
    <t>Плата за размещение отходов производства и потребления на перио строительсва</t>
  </si>
  <si>
    <t>Инфляционная составляющая за период выполнения работ</t>
  </si>
  <si>
    <t xml:space="preserve">Непредвиденные затраты </t>
  </si>
  <si>
    <t>Продолжительность разработки РД</t>
  </si>
  <si>
    <t>Расчет индекса прогнозной инфляции:</t>
  </si>
  <si>
    <t>на 2021 год</t>
  </si>
  <si>
    <t>Индекс-дефлятор на 2021 год</t>
  </si>
  <si>
    <t>Итого индекс прогнозной инфляции</t>
  </si>
  <si>
    <t>Продолжительность строительства</t>
  </si>
  <si>
    <t>Начало строительства</t>
  </si>
  <si>
    <t>Окончание строительства</t>
  </si>
  <si>
    <t>на 2022 год</t>
  </si>
  <si>
    <t>Индекс-дефлятор на 2022 год</t>
  </si>
  <si>
    <t>** поскольку индекс Росстата за август 2021 и сентябрь 2021 отсутствует, он принимается равным 1.</t>
  </si>
  <si>
    <t>*** инфляция для затрат на проживание и суточные не начисляется, поскольку размер суточных и проживания ограничен Постановлением Правительства РФ № 729 от 02.10.2002</t>
  </si>
  <si>
    <t>К декабрю предыдущего года</t>
  </si>
  <si>
    <t>декабрь 2019 / декабрь 2020</t>
  </si>
  <si>
    <t>декабрь 2020/ июль 2021</t>
  </si>
  <si>
    <t>август 2021</t>
  </si>
  <si>
    <t>сентябрь 2021</t>
  </si>
  <si>
    <t>3 месяцев</t>
  </si>
  <si>
    <t>Доля сметной стоимости, подлежащая выполнению в 2021 (2,5 мес. из 3 мес.)</t>
  </si>
  <si>
    <t>Годовой индекс прогнозной инфляции (Письмо Минэкономразвития России от 30.09.2020 г. № 32028-ПК/Д03и, отрасль "Инвестиции в основной капитал"):</t>
  </si>
  <si>
    <t>Доля сметной стоимости, подлежащая выполнению в 2022 (0,5 мес. из 3 мес.)</t>
  </si>
  <si>
    <t>11,1 месяцев</t>
  </si>
  <si>
    <t>Для разработки РД 1 этапа</t>
  </si>
  <si>
    <t>Для строительства</t>
  </si>
  <si>
    <r>
      <t xml:space="preserve">Для расчета цены строительства  использован сводный сметный расчет в ценах 4 квартала 2019 г., локальные сметные расчеты в ценах 4 кв. 2019 г., </t>
    </r>
    <r>
      <rPr>
        <sz val="10"/>
        <rFont val="Calibri"/>
        <family val="2"/>
        <charset val="204"/>
      </rPr>
      <t xml:space="preserve"> получившие положительное заключение ФАУ "Главгосэкспертиза России"
от 21.05.2020 № 09-1-1-3-019216-2020.</t>
    </r>
  </si>
  <si>
    <t>График производства работ
 по объекту: «Кабельная линия 35 кВ : ПС 35/10 кВ «Романтик»- РТП-1
«Северный склон»-РТП-2 «Лунная поляна» - РТП-3 «Дукка»
всесезонного туристско-рекреационного комплекса «Архыз». 3 этап –
РТП-2 «Лунная Поляна» - РТП-3 «Дукка»</t>
  </si>
  <si>
    <t>Разработка рабочей документации. «Кабельная линия 35 кВ : ПС 35/10 кВ «Романтик»- РТП-1 «Северный склон»-РТП-2 «Лунная поляна» - РТП-3 «Дукка»
всесезонного туристско-рекреационного комплекса «Архыз». 3 этап –
РТП-2 «Лунная Поляна» - РТП-3 «Дукка»</t>
  </si>
  <si>
    <t>Х + 90</t>
  </si>
  <si>
    <t>Строительно-монтажные работы. «Кабельная линия 35 кВ : ПС 35/10 кВ «Романтик»- РТП-1 «Северный склон»-РТП-2 «Лунная поляна» - РТП-3 «Дукка»
всесезонного туристско-рекреационного комплекса «Архыз». 3 этап –
РТП-2 «Лунная Поляна» - РТП-3 «Дукка»</t>
  </si>
  <si>
    <t>Х+90</t>
  </si>
  <si>
    <t>В расчете учтены:
- временные здания и сооружения в размере 3,3% для воздушных линий электропередачи и в размере 3,9% для трансформаторных подстанций 35 кВ и выше и прочих объектовы энергетического строительства;
- зимнее удорожание в размере 0,66% для электрических подстанций и в размере 0,44% для воздушных линий электропередачи;
- непредвиденные затраты в размере 3 % согласно сводного сметного расчета;
- возврат от разборки временных зданий и сооружений в размере 15%.</t>
  </si>
  <si>
    <t>- Определение и закрепление основных осей зданий и сооружений;</t>
  </si>
  <si>
    <t>- затраты, связанные с проживанием строительных рабочих и машинистов строительной техники для производства СМР;</t>
  </si>
  <si>
    <t>- затраты, связанные с суточными расходами строительных рабочих и машинистов строительной техники для производства СМР</t>
  </si>
  <si>
    <t>СК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</si>
  <si>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</si>
  <si>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(шестьсот восемьдесят восемь миллионов двести шестьдесят девять тысяч восемьсот сорок рублей 24 копейки)</t>
  </si>
  <si>
    <t>Прогнозный индекс-дефлятор  рассчитан в соответствии с графиком и с учетом авансирования объекта в размере 30% от цены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</si>
</sst>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₽_-;\-* #,##0\ _₽_-;_-* &quot;-&quot;??\ _₽_-;_-@_-"/>
    <numFmt numFmtId="167" formatCode="_-* #,##0.000\ _₽_-;\-* #,##0.000\ _₽_-;_-* &quot;-&quot;???\ _₽_-;_-@_-"/>
    <numFmt numFmtId="168" formatCode="0.0000000"/>
    <numFmt numFmtId="169" formatCode="0.0"/>
    <numFmt numFmtId="170" formatCode="0.0000"/>
    <numFmt numFmtId="171" formatCode="#,##0.00000"/>
    <numFmt numFmtId="172" formatCode="#,##0.000000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i/>
      <sz val="12"/>
      <color rgb="FF0070C0"/>
      <name val="Times New Roman"/>
      <family val="1"/>
      <charset val="204"/>
    </font>
    <font>
      <b/>
      <sz val="12"/>
      <name val="Calibri"/>
      <family val="2"/>
      <charset val="204"/>
    </font>
    <font>
      <sz val="11"/>
      <color rgb="FF0070C0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6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DD9C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0" fontId="5" fillId="0" borderId="1">
      <alignment horizontal="center"/>
    </xf>
    <xf numFmtId="0" fontId="4" fillId="0" borderId="0">
      <alignment vertical="top"/>
    </xf>
    <xf numFmtId="0" fontId="5" fillId="0" borderId="1">
      <alignment horizontal="center"/>
    </xf>
    <xf numFmtId="0" fontId="5" fillId="0" borderId="0">
      <alignment vertical="top"/>
    </xf>
    <xf numFmtId="0" fontId="4" fillId="0" borderId="0"/>
    <xf numFmtId="0" fontId="5" fillId="0" borderId="0">
      <alignment horizontal="right" vertical="top" wrapText="1"/>
    </xf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1">
      <alignment horizontal="center" wrapText="1"/>
    </xf>
    <xf numFmtId="0" fontId="4" fillId="0" borderId="0">
      <alignment vertical="top"/>
    </xf>
    <xf numFmtId="0" fontId="4" fillId="0" borderId="0"/>
    <xf numFmtId="0" fontId="4" fillId="0" borderId="0"/>
    <xf numFmtId="0" fontId="5" fillId="0" borderId="0"/>
    <xf numFmtId="0" fontId="5" fillId="0" borderId="1">
      <alignment horizontal="center" wrapText="1"/>
    </xf>
    <xf numFmtId="0" fontId="5" fillId="0" borderId="1">
      <alignment horizontal="center"/>
    </xf>
    <xf numFmtId="0" fontId="6" fillId="0" borderId="0"/>
    <xf numFmtId="0" fontId="5" fillId="0" borderId="1">
      <alignment horizontal="center" wrapText="1"/>
    </xf>
    <xf numFmtId="0" fontId="4" fillId="0" borderId="0"/>
    <xf numFmtId="0" fontId="5" fillId="0" borderId="0">
      <alignment horizontal="center"/>
    </xf>
    <xf numFmtId="0" fontId="5" fillId="0" borderId="0">
      <alignment horizontal="left" vertical="top"/>
    </xf>
    <xf numFmtId="0" fontId="6" fillId="0" borderId="0"/>
    <xf numFmtId="0" fontId="5" fillId="0" borderId="0"/>
    <xf numFmtId="0" fontId="7" fillId="0" borderId="0"/>
    <xf numFmtId="0" fontId="3" fillId="0" borderId="0"/>
    <xf numFmtId="0" fontId="8" fillId="0" borderId="0"/>
    <xf numFmtId="0" fontId="4" fillId="0" borderId="0"/>
    <xf numFmtId="43" fontId="3" fillId="0" borderId="0" applyFon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0"/>
    <xf numFmtId="165" fontId="8" fillId="0" borderId="0" applyFont="0" applyFill="0" applyBorder="0" applyAlignment="0" applyProtection="0"/>
    <xf numFmtId="0" fontId="15" fillId="0" borderId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9" fillId="0" borderId="0"/>
    <xf numFmtId="0" fontId="31" fillId="9" borderId="10" applyNumberFormat="0" applyAlignment="0" applyProtection="0"/>
    <xf numFmtId="0" fontId="1" fillId="0" borderId="0"/>
  </cellStyleXfs>
  <cellXfs count="326">
    <xf numFmtId="0" fontId="0" fillId="0" borderId="0" xfId="0"/>
    <xf numFmtId="0" fontId="9" fillId="0" borderId="0" xfId="32"/>
    <xf numFmtId="0" fontId="14" fillId="0" borderId="0" xfId="32" applyFont="1" applyBorder="1" applyAlignment="1">
      <alignment vertical="center" wrapText="1"/>
    </xf>
    <xf numFmtId="0" fontId="21" fillId="0" borderId="0" xfId="32" applyFont="1" applyBorder="1"/>
    <xf numFmtId="4" fontId="21" fillId="0" borderId="0" xfId="32" applyNumberFormat="1" applyFont="1" applyBorder="1" applyAlignment="1">
      <alignment horizontal="right"/>
    </xf>
    <xf numFmtId="0" fontId="22" fillId="0" borderId="0" xfId="32" applyFont="1" applyAlignment="1">
      <alignment vertical="center"/>
    </xf>
    <xf numFmtId="0" fontId="19" fillId="0" borderId="0" xfId="32" applyFont="1" applyAlignment="1">
      <alignment vertical="center"/>
    </xf>
    <xf numFmtId="0" fontId="17" fillId="0" borderId="0" xfId="48" applyFont="1" applyAlignment="1">
      <alignment vertical="center"/>
    </xf>
    <xf numFmtId="0" fontId="23" fillId="0" borderId="0" xfId="48" applyFont="1"/>
    <xf numFmtId="0" fontId="4" fillId="0" borderId="0" xfId="49"/>
    <xf numFmtId="0" fontId="22" fillId="4" borderId="1" xfId="49" applyFont="1" applyFill="1" applyBorder="1" applyAlignment="1">
      <alignment horizontal="center" vertical="center" wrapText="1"/>
    </xf>
    <xf numFmtId="0" fontId="18" fillId="4" borderId="1" xfId="48" applyFont="1" applyFill="1" applyBorder="1" applyAlignment="1">
      <alignment horizontal="center" vertical="center"/>
    </xf>
    <xf numFmtId="0" fontId="18" fillId="4" borderId="1" xfId="48" applyFont="1" applyFill="1" applyBorder="1" applyAlignment="1">
      <alignment horizontal="center" vertical="center" wrapText="1"/>
    </xf>
    <xf numFmtId="0" fontId="18" fillId="4" borderId="1" xfId="49" applyFont="1" applyFill="1" applyBorder="1" applyAlignment="1">
      <alignment horizontal="center" vertical="center"/>
    </xf>
    <xf numFmtId="49" fontId="17" fillId="0" borderId="1" xfId="49" applyNumberFormat="1" applyFont="1" applyBorder="1" applyAlignment="1">
      <alignment horizontal="center" vertical="center" wrapText="1"/>
    </xf>
    <xf numFmtId="49" fontId="17" fillId="0" borderId="1" xfId="49" applyNumberFormat="1" applyFont="1" applyBorder="1" applyAlignment="1">
      <alignment horizontal="left" vertical="center" wrapText="1"/>
    </xf>
    <xf numFmtId="0" fontId="17" fillId="3" borderId="1" xfId="49" applyFont="1" applyFill="1" applyBorder="1" applyAlignment="1">
      <alignment vertical="center"/>
    </xf>
    <xf numFmtId="0" fontId="18" fillId="5" borderId="1" xfId="49" applyFont="1" applyFill="1" applyBorder="1" applyAlignment="1">
      <alignment vertical="center"/>
    </xf>
    <xf numFmtId="0" fontId="18" fillId="5" borderId="1" xfId="48" applyFont="1" applyFill="1" applyBorder="1"/>
    <xf numFmtId="0" fontId="18" fillId="5" borderId="1" xfId="49" applyFont="1" applyFill="1" applyBorder="1"/>
    <xf numFmtId="0" fontId="24" fillId="0" borderId="0" xfId="49" applyFont="1"/>
    <xf numFmtId="0" fontId="9" fillId="0" borderId="0" xfId="48" applyFont="1" applyBorder="1"/>
    <xf numFmtId="14" fontId="9" fillId="0" borderId="0" xfId="32" applyNumberFormat="1"/>
    <xf numFmtId="0" fontId="18" fillId="0" borderId="0" xfId="51" applyFont="1" applyAlignment="1"/>
    <xf numFmtId="0" fontId="17" fillId="0" borderId="0" xfId="51" applyFont="1"/>
    <xf numFmtId="0" fontId="17" fillId="0" borderId="0" xfId="51" applyFont="1" applyAlignment="1">
      <alignment vertical="top"/>
    </xf>
    <xf numFmtId="49" fontId="17" fillId="0" borderId="0" xfId="51" applyNumberFormat="1" applyFont="1"/>
    <xf numFmtId="49" fontId="12" fillId="0" borderId="0" xfId="51" applyNumberFormat="1" applyFont="1"/>
    <xf numFmtId="0" fontId="23" fillId="0" borderId="0" xfId="48" applyFont="1" applyFill="1" applyBorder="1"/>
    <xf numFmtId="0" fontId="25" fillId="0" borderId="8" xfId="51" applyFont="1" applyBorder="1" applyAlignment="1">
      <alignment horizontal="center"/>
    </xf>
    <xf numFmtId="0" fontId="23" fillId="0" borderId="8" xfId="48" applyFont="1" applyBorder="1"/>
    <xf numFmtId="0" fontId="25" fillId="0" borderId="0" xfId="51" applyFont="1" applyBorder="1" applyAlignment="1">
      <alignment horizontal="center"/>
    </xf>
    <xf numFmtId="0" fontId="20" fillId="0" borderId="0" xfId="51" applyFont="1" applyBorder="1" applyAlignment="1"/>
    <xf numFmtId="0" fontId="23" fillId="0" borderId="0" xfId="48" quotePrefix="1" applyFont="1" applyFill="1" applyBorder="1"/>
    <xf numFmtId="0" fontId="9" fillId="0" borderId="0" xfId="32" applyFill="1"/>
    <xf numFmtId="0" fontId="9" fillId="0" borderId="0" xfId="32" applyAlignment="1">
      <alignment horizontal="center" wrapText="1"/>
    </xf>
    <xf numFmtId="0" fontId="9" fillId="0" borderId="0" xfId="32" applyAlignment="1">
      <alignment horizontal="center" wrapText="1"/>
    </xf>
    <xf numFmtId="4" fontId="17" fillId="0" borderId="1" xfId="49" applyNumberFormat="1" applyFont="1" applyBorder="1" applyAlignment="1">
      <alignment horizontal="center" vertical="center"/>
    </xf>
    <xf numFmtId="4" fontId="17" fillId="3" borderId="1" xfId="49" applyNumberFormat="1" applyFont="1" applyFill="1" applyBorder="1" applyAlignment="1">
      <alignment horizontal="center" vertical="center"/>
    </xf>
    <xf numFmtId="4" fontId="17" fillId="3" borderId="1" xfId="32" applyNumberFormat="1" applyFont="1" applyFill="1" applyBorder="1" applyAlignment="1">
      <alignment horizontal="center" vertical="center"/>
    </xf>
    <xf numFmtId="0" fontId="18" fillId="5" borderId="1" xfId="49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22" fillId="3" borderId="1" xfId="49" applyFont="1" applyFill="1" applyBorder="1" applyAlignment="1">
      <alignment horizontal="center" vertical="center" wrapText="1"/>
    </xf>
    <xf numFmtId="0" fontId="18" fillId="3" borderId="1" xfId="49" applyFont="1" applyFill="1" applyBorder="1" applyAlignment="1">
      <alignment horizontal="center" vertical="center"/>
    </xf>
    <xf numFmtId="0" fontId="9" fillId="3" borderId="1" xfId="32" applyFill="1" applyBorder="1"/>
    <xf numFmtId="0" fontId="23" fillId="3" borderId="1" xfId="49" applyFont="1" applyFill="1" applyBorder="1" applyAlignment="1">
      <alignment horizontal="left" vertical="center" wrapText="1"/>
    </xf>
    <xf numFmtId="0" fontId="17" fillId="3" borderId="1" xfId="49" applyFont="1" applyFill="1" applyBorder="1" applyAlignment="1">
      <alignment vertical="center" wrapText="1"/>
    </xf>
    <xf numFmtId="49" fontId="23" fillId="3" borderId="1" xfId="49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top" wrapText="1"/>
    </xf>
    <xf numFmtId="4" fontId="23" fillId="3" borderId="1" xfId="49" applyNumberFormat="1" applyFont="1" applyFill="1" applyBorder="1" applyAlignment="1">
      <alignment horizontal="center" vertical="center" wrapText="1"/>
    </xf>
    <xf numFmtId="4" fontId="18" fillId="5" borderId="1" xfId="48" applyNumberFormat="1" applyFont="1" applyFill="1" applyBorder="1" applyAlignment="1">
      <alignment horizontal="center" vertical="center"/>
    </xf>
    <xf numFmtId="4" fontId="9" fillId="0" borderId="0" xfId="32" applyNumberFormat="1"/>
    <xf numFmtId="166" fontId="18" fillId="4" borderId="1" xfId="49" applyNumberFormat="1" applyFont="1" applyFill="1" applyBorder="1" applyAlignment="1">
      <alignment horizontal="center" vertical="center" wrapText="1"/>
    </xf>
    <xf numFmtId="4" fontId="17" fillId="6" borderId="1" xfId="49" applyNumberFormat="1" applyFont="1" applyFill="1" applyBorder="1" applyAlignment="1">
      <alignment horizontal="center" vertical="center"/>
    </xf>
    <xf numFmtId="167" fontId="9" fillId="0" borderId="0" xfId="32" applyNumberFormat="1"/>
    <xf numFmtId="0" fontId="9" fillId="5" borderId="1" xfId="32" applyFill="1" applyBorder="1"/>
    <xf numFmtId="4" fontId="9" fillId="0" borderId="1" xfId="32" applyNumberFormat="1" applyBorder="1" applyAlignment="1">
      <alignment horizontal="center" vertical="center"/>
    </xf>
    <xf numFmtId="4" fontId="16" fillId="5" borderId="1" xfId="32" applyNumberFormat="1" applyFont="1" applyFill="1" applyBorder="1" applyAlignment="1">
      <alignment horizontal="center" vertical="center"/>
    </xf>
    <xf numFmtId="168" fontId="17" fillId="3" borderId="1" xfId="49" applyNumberFormat="1" applyFont="1" applyFill="1" applyBorder="1" applyAlignment="1">
      <alignment horizontal="center" vertical="center"/>
    </xf>
    <xf numFmtId="0" fontId="17" fillId="0" borderId="0" xfId="32" applyFont="1"/>
    <xf numFmtId="0" fontId="22" fillId="0" borderId="0" xfId="32" applyFont="1" applyAlignment="1">
      <alignment horizontal="center" vertical="center" wrapText="1"/>
    </xf>
    <xf numFmtId="0" fontId="23" fillId="0" borderId="0" xfId="32" applyFont="1"/>
    <xf numFmtId="0" fontId="23" fillId="4" borderId="1" xfId="32" applyFont="1" applyFill="1" applyBorder="1" applyAlignment="1">
      <alignment horizontal="center" vertical="center" wrapText="1"/>
    </xf>
    <xf numFmtId="0" fontId="17" fillId="4" borderId="1" xfId="32" applyFont="1" applyFill="1" applyBorder="1" applyAlignment="1">
      <alignment horizontal="center"/>
    </xf>
    <xf numFmtId="0" fontId="22" fillId="7" borderId="1" xfId="32" applyFont="1" applyFill="1" applyBorder="1" applyAlignment="1">
      <alignment horizontal="center" vertical="center" wrapText="1"/>
    </xf>
    <xf numFmtId="0" fontId="22" fillId="7" borderId="1" xfId="32" applyFont="1" applyFill="1" applyBorder="1" applyAlignment="1">
      <alignment horizontal="left" vertical="center" wrapText="1"/>
    </xf>
    <xf numFmtId="0" fontId="23" fillId="3" borderId="1" xfId="32" applyFont="1" applyFill="1" applyBorder="1" applyAlignment="1">
      <alignment horizontal="left" vertical="center" wrapText="1"/>
    </xf>
    <xf numFmtId="0" fontId="22" fillId="4" borderId="1" xfId="32" applyFont="1" applyFill="1" applyBorder="1" applyAlignment="1">
      <alignment vertical="center" wrapText="1"/>
    </xf>
    <xf numFmtId="4" fontId="22" fillId="4" borderId="1" xfId="32" applyNumberFormat="1" applyFont="1" applyFill="1" applyBorder="1" applyAlignment="1">
      <alignment horizontal="center" vertical="center" wrapText="1"/>
    </xf>
    <xf numFmtId="0" fontId="17" fillId="0" borderId="0" xfId="32" applyFont="1" applyFill="1"/>
    <xf numFmtId="49" fontId="23" fillId="3" borderId="1" xfId="32" applyNumberFormat="1" applyFont="1" applyFill="1" applyBorder="1" applyAlignment="1">
      <alignment horizontal="center" vertical="center" wrapText="1"/>
    </xf>
    <xf numFmtId="1" fontId="19" fillId="0" borderId="0" xfId="32" applyNumberFormat="1" applyFont="1" applyAlignment="1">
      <alignment vertical="center"/>
    </xf>
    <xf numFmtId="14" fontId="19" fillId="0" borderId="0" xfId="32" applyNumberFormat="1" applyFont="1" applyFill="1" applyAlignment="1">
      <alignment vertical="center"/>
    </xf>
    <xf numFmtId="4" fontId="23" fillId="3" borderId="1" xfId="32" applyNumberFormat="1" applyFont="1" applyFill="1" applyBorder="1" applyAlignment="1">
      <alignment horizontal="center" vertical="center" wrapText="1"/>
    </xf>
    <xf numFmtId="4" fontId="22" fillId="7" borderId="1" xfId="32" applyNumberFormat="1" applyFont="1" applyFill="1" applyBorder="1" applyAlignment="1">
      <alignment horizontal="center" vertical="center" wrapText="1"/>
    </xf>
    <xf numFmtId="4" fontId="18" fillId="7" borderId="1" xfId="32" applyNumberFormat="1" applyFont="1" applyFill="1" applyBorder="1" applyAlignment="1">
      <alignment horizontal="center" vertical="center"/>
    </xf>
    <xf numFmtId="0" fontId="22" fillId="8" borderId="1" xfId="49" applyFont="1" applyFill="1" applyBorder="1" applyAlignment="1">
      <alignment horizontal="center" vertical="center" wrapText="1"/>
    </xf>
    <xf numFmtId="0" fontId="22" fillId="7" borderId="1" xfId="49" applyFont="1" applyFill="1" applyBorder="1" applyAlignment="1">
      <alignment horizontal="center" vertical="center" wrapText="1"/>
    </xf>
    <xf numFmtId="0" fontId="18" fillId="7" borderId="1" xfId="49" applyFont="1" applyFill="1" applyBorder="1" applyAlignment="1">
      <alignment horizontal="center" vertical="center"/>
    </xf>
    <xf numFmtId="49" fontId="22" fillId="8" borderId="1" xfId="49" applyNumberFormat="1" applyFont="1" applyFill="1" applyBorder="1" applyAlignment="1">
      <alignment horizontal="center" vertical="center" wrapText="1"/>
    </xf>
    <xf numFmtId="0" fontId="22" fillId="8" borderId="1" xfId="49" applyFont="1" applyFill="1" applyBorder="1" applyAlignment="1">
      <alignment horizontal="left" vertical="center" wrapText="1"/>
    </xf>
    <xf numFmtId="4" fontId="16" fillId="8" borderId="1" xfId="32" applyNumberFormat="1" applyFont="1" applyFill="1" applyBorder="1" applyAlignment="1">
      <alignment horizontal="center" vertical="center"/>
    </xf>
    <xf numFmtId="49" fontId="17" fillId="8" borderId="1" xfId="49" applyNumberFormat="1" applyFont="1" applyFill="1" applyBorder="1" applyAlignment="1">
      <alignment horizontal="center" vertical="center"/>
    </xf>
    <xf numFmtId="0" fontId="17" fillId="8" borderId="1" xfId="49" applyFont="1" applyFill="1" applyBorder="1" applyAlignment="1">
      <alignment horizontal="center" vertical="center"/>
    </xf>
    <xf numFmtId="0" fontId="22" fillId="7" borderId="1" xfId="49" applyFont="1" applyFill="1" applyBorder="1" applyAlignment="1">
      <alignment horizontal="left" vertical="center" wrapText="1"/>
    </xf>
    <xf numFmtId="4" fontId="18" fillId="7" borderId="1" xfId="49" applyNumberFormat="1" applyFont="1" applyFill="1" applyBorder="1" applyAlignment="1">
      <alignment horizontal="center" vertical="center"/>
    </xf>
    <xf numFmtId="4" fontId="22" fillId="8" borderId="1" xfId="49" applyNumberFormat="1" applyFont="1" applyFill="1" applyBorder="1" applyAlignment="1">
      <alignment horizontal="center" vertical="center" wrapText="1"/>
    </xf>
    <xf numFmtId="4" fontId="18" fillId="8" borderId="1" xfId="49" applyNumberFormat="1" applyFont="1" applyFill="1" applyBorder="1" applyAlignment="1">
      <alignment horizontal="center" vertical="center"/>
    </xf>
    <xf numFmtId="4" fontId="28" fillId="8" borderId="1" xfId="32" applyNumberFormat="1" applyFont="1" applyFill="1" applyBorder="1" applyAlignment="1">
      <alignment horizontal="center" vertical="center"/>
    </xf>
    <xf numFmtId="49" fontId="27" fillId="3" borderId="1" xfId="32" applyNumberFormat="1" applyFont="1" applyFill="1" applyBorder="1" applyAlignment="1">
      <alignment horizontal="center" vertical="center" wrapText="1"/>
    </xf>
    <xf numFmtId="0" fontId="30" fillId="0" borderId="1" xfId="32" applyFont="1" applyFill="1" applyBorder="1" applyAlignment="1">
      <alignment vertical="center" wrapText="1"/>
    </xf>
    <xf numFmtId="4" fontId="27" fillId="3" borderId="1" xfId="32" applyNumberFormat="1" applyFont="1" applyFill="1" applyBorder="1" applyAlignment="1">
      <alignment horizontal="center" vertical="center" wrapText="1"/>
    </xf>
    <xf numFmtId="4" fontId="27" fillId="3" borderId="1" xfId="32" applyNumberFormat="1" applyFont="1" applyFill="1" applyBorder="1" applyAlignment="1">
      <alignment horizontal="center" vertical="center"/>
    </xf>
    <xf numFmtId="0" fontId="27" fillId="3" borderId="1" xfId="32" applyFont="1" applyFill="1" applyBorder="1" applyAlignment="1">
      <alignment horizontal="left" vertical="center" wrapText="1"/>
    </xf>
    <xf numFmtId="3" fontId="30" fillId="0" borderId="1" xfId="32" applyNumberFormat="1" applyFont="1" applyFill="1" applyBorder="1" applyAlignment="1">
      <alignment horizontal="center" vertical="center" wrapText="1"/>
    </xf>
    <xf numFmtId="4" fontId="30" fillId="0" borderId="1" xfId="32" applyNumberFormat="1" applyFont="1" applyFill="1" applyBorder="1" applyAlignment="1">
      <alignment horizontal="center" vertical="center" wrapText="1"/>
    </xf>
    <xf numFmtId="0" fontId="27" fillId="0" borderId="1" xfId="32" applyFont="1" applyBorder="1" applyAlignment="1">
      <alignment horizontal="right" vertical="top"/>
    </xf>
    <xf numFmtId="4" fontId="27" fillId="0" borderId="1" xfId="32" applyNumberFormat="1" applyFont="1" applyBorder="1" applyAlignment="1">
      <alignment horizontal="center" vertical="center"/>
    </xf>
    <xf numFmtId="0" fontId="27" fillId="0" borderId="1" xfId="32" applyFont="1" applyBorder="1"/>
    <xf numFmtId="0" fontId="27" fillId="0" borderId="1" xfId="32" applyFont="1" applyBorder="1" applyAlignment="1">
      <alignment vertical="center" wrapText="1"/>
    </xf>
    <xf numFmtId="4" fontId="19" fillId="0" borderId="0" xfId="51" applyNumberFormat="1" applyFont="1" applyAlignment="1">
      <alignment vertical="center" wrapText="1"/>
    </xf>
    <xf numFmtId="0" fontId="19" fillId="0" borderId="0" xfId="51" applyFont="1"/>
    <xf numFmtId="0" fontId="19" fillId="0" borderId="0" xfId="51" applyFont="1" applyFill="1" applyAlignment="1">
      <alignment vertical="center" wrapText="1"/>
    </xf>
    <xf numFmtId="4" fontId="4" fillId="0" borderId="1" xfId="49" applyNumberFormat="1" applyBorder="1"/>
    <xf numFmtId="0" fontId="9" fillId="0" borderId="1" xfId="32" applyBorder="1"/>
    <xf numFmtId="0" fontId="29" fillId="0" borderId="1" xfId="32" applyFont="1" applyBorder="1" applyAlignment="1">
      <alignment vertical="center"/>
    </xf>
    <xf numFmtId="4" fontId="29" fillId="0" borderId="1" xfId="32" applyNumberFormat="1" applyFont="1" applyBorder="1" applyAlignment="1">
      <alignment vertical="center"/>
    </xf>
    <xf numFmtId="0" fontId="9" fillId="0" borderId="1" xfId="32" applyBorder="1" applyAlignment="1">
      <alignment horizontal="right"/>
    </xf>
    <xf numFmtId="0" fontId="9" fillId="0" borderId="1" xfId="32" applyBorder="1" applyAlignment="1">
      <alignment wrapText="1"/>
    </xf>
    <xf numFmtId="4" fontId="9" fillId="0" borderId="1" xfId="32" applyNumberFormat="1" applyFont="1" applyFill="1" applyBorder="1" applyAlignment="1">
      <alignment horizontal="center" vertical="center"/>
    </xf>
    <xf numFmtId="0" fontId="9" fillId="0" borderId="0" xfId="32" applyFont="1" applyFill="1"/>
    <xf numFmtId="0" fontId="18" fillId="0" borderId="0" xfId="48" applyFont="1" applyAlignment="1">
      <alignment horizontal="center" vertical="center" wrapText="1"/>
    </xf>
    <xf numFmtId="0" fontId="9" fillId="0" borderId="0" xfId="32" applyAlignment="1">
      <alignment horizontal="center" vertical="center" wrapText="1"/>
    </xf>
    <xf numFmtId="0" fontId="9" fillId="0" borderId="0" xfId="32" applyAlignment="1">
      <alignment horizontal="left" vertical="center" wrapText="1"/>
    </xf>
    <xf numFmtId="49" fontId="17" fillId="0" borderId="1" xfId="49" applyNumberFormat="1" applyFont="1" applyFill="1" applyBorder="1" applyAlignment="1">
      <alignment horizontal="center" vertical="center"/>
    </xf>
    <xf numFmtId="0" fontId="17" fillId="0" borderId="1" xfId="49" applyFont="1" applyFill="1" applyBorder="1" applyAlignment="1">
      <alignment horizontal="center" vertical="center"/>
    </xf>
    <xf numFmtId="0" fontId="23" fillId="0" borderId="1" xfId="49" applyFont="1" applyFill="1" applyBorder="1" applyAlignment="1">
      <alignment horizontal="left" vertical="center" wrapText="1"/>
    </xf>
    <xf numFmtId="4" fontId="34" fillId="0" borderId="1" xfId="32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 wrapText="1"/>
    </xf>
    <xf numFmtId="0" fontId="17" fillId="0" borderId="1" xfId="49" applyFont="1" applyFill="1" applyBorder="1" applyAlignment="1">
      <alignment horizontal="center" vertical="center" wrapText="1"/>
    </xf>
    <xf numFmtId="49" fontId="18" fillId="0" borderId="1" xfId="49" applyNumberFormat="1" applyFont="1" applyFill="1" applyBorder="1" applyAlignment="1">
      <alignment horizontal="center" vertical="center"/>
    </xf>
    <xf numFmtId="0" fontId="18" fillId="0" borderId="1" xfId="49" applyFont="1" applyFill="1" applyBorder="1" applyAlignment="1">
      <alignment horizontal="center" vertical="center"/>
    </xf>
    <xf numFmtId="0" fontId="22" fillId="0" borderId="1" xfId="49" applyFont="1" applyFill="1" applyBorder="1" applyAlignment="1">
      <alignment horizontal="left" vertical="center" wrapText="1"/>
    </xf>
    <xf numFmtId="4" fontId="28" fillId="0" borderId="1" xfId="32" applyNumberFormat="1" applyFont="1" applyFill="1" applyBorder="1" applyAlignment="1">
      <alignment horizontal="center" vertical="center"/>
    </xf>
    <xf numFmtId="0" fontId="16" fillId="0" borderId="0" xfId="32" applyFont="1" applyFill="1"/>
    <xf numFmtId="49" fontId="20" fillId="0" borderId="1" xfId="49" applyNumberFormat="1" applyFont="1" applyFill="1" applyBorder="1" applyAlignment="1">
      <alignment horizontal="center" vertical="center"/>
    </xf>
    <xf numFmtId="0" fontId="20" fillId="0" borderId="1" xfId="49" applyFont="1" applyFill="1" applyBorder="1" applyAlignment="1">
      <alignment horizontal="center" vertical="center"/>
    </xf>
    <xf numFmtId="0" fontId="35" fillId="0" borderId="1" xfId="49" applyFont="1" applyFill="1" applyBorder="1" applyAlignment="1">
      <alignment horizontal="left" vertical="center" wrapText="1"/>
    </xf>
    <xf numFmtId="4" fontId="36" fillId="0" borderId="1" xfId="32" applyNumberFormat="1" applyFont="1" applyFill="1" applyBorder="1" applyAlignment="1">
      <alignment horizontal="center" vertical="center"/>
    </xf>
    <xf numFmtId="0" fontId="37" fillId="0" borderId="0" xfId="32" applyFont="1" applyFill="1"/>
    <xf numFmtId="49" fontId="17" fillId="10" borderId="1" xfId="49" applyNumberFormat="1" applyFont="1" applyFill="1" applyBorder="1" applyAlignment="1">
      <alignment horizontal="center" vertical="center"/>
    </xf>
    <xf numFmtId="0" fontId="17" fillId="10" borderId="1" xfId="49" applyFont="1" applyFill="1" applyBorder="1" applyAlignment="1">
      <alignment horizontal="center" vertical="center"/>
    </xf>
    <xf numFmtId="0" fontId="23" fillId="10" borderId="1" xfId="49" applyFont="1" applyFill="1" applyBorder="1" applyAlignment="1">
      <alignment horizontal="left" vertical="center" wrapText="1"/>
    </xf>
    <xf numFmtId="3" fontId="34" fillId="10" borderId="1" xfId="32" applyNumberFormat="1" applyFont="1" applyFill="1" applyBorder="1" applyAlignment="1">
      <alignment horizontal="center" vertical="center"/>
    </xf>
    <xf numFmtId="4" fontId="34" fillId="10" borderId="1" xfId="32" applyNumberFormat="1" applyFont="1" applyFill="1" applyBorder="1" applyAlignment="1">
      <alignment horizontal="center" vertical="center"/>
    </xf>
    <xf numFmtId="0" fontId="9" fillId="10" borderId="0" xfId="32" applyFont="1" applyFill="1"/>
    <xf numFmtId="0" fontId="9" fillId="0" borderId="0" xfId="32" applyFont="1"/>
    <xf numFmtId="0" fontId="17" fillId="0" borderId="0" xfId="48" applyFont="1" applyFill="1"/>
    <xf numFmtId="0" fontId="17" fillId="0" borderId="0" xfId="48" applyFont="1"/>
    <xf numFmtId="0" fontId="17" fillId="0" borderId="0" xfId="48" applyFont="1" applyFill="1" applyAlignment="1">
      <alignment vertical="center"/>
    </xf>
    <xf numFmtId="4" fontId="22" fillId="7" borderId="1" xfId="49" applyNumberFormat="1" applyFont="1" applyFill="1" applyBorder="1" applyAlignment="1">
      <alignment horizontal="center" vertical="center" wrapText="1"/>
    </xf>
    <xf numFmtId="0" fontId="29" fillId="0" borderId="1" xfId="32" applyFont="1" applyBorder="1" applyAlignment="1">
      <alignment horizontal="right" vertical="center" wrapText="1"/>
    </xf>
    <xf numFmtId="0" fontId="9" fillId="0" borderId="1" xfId="32" applyBorder="1" applyAlignment="1">
      <alignment horizontal="center" vertical="center"/>
    </xf>
    <xf numFmtId="4" fontId="26" fillId="0" borderId="0" xfId="32" applyNumberFormat="1" applyFont="1"/>
    <xf numFmtId="4" fontId="9" fillId="0" borderId="0" xfId="48" applyNumberFormat="1" applyFont="1" applyBorder="1"/>
    <xf numFmtId="4" fontId="29" fillId="0" borderId="1" xfId="32" applyNumberFormat="1" applyFont="1" applyFill="1" applyBorder="1" applyAlignment="1">
      <alignment vertical="center"/>
    </xf>
    <xf numFmtId="0" fontId="29" fillId="0" borderId="1" xfId="32" applyFont="1" applyBorder="1" applyAlignment="1">
      <alignment horizontal="right" vertical="center"/>
    </xf>
    <xf numFmtId="0" fontId="9" fillId="0" borderId="1" xfId="32" applyBorder="1" applyAlignment="1">
      <alignment horizontal="right" vertical="center"/>
    </xf>
    <xf numFmtId="4" fontId="9" fillId="0" borderId="1" xfId="32" applyNumberFormat="1" applyFill="1" applyBorder="1" applyAlignment="1">
      <alignment vertical="center"/>
    </xf>
    <xf numFmtId="0" fontId="9" fillId="11" borderId="1" xfId="32" applyFill="1" applyBorder="1"/>
    <xf numFmtId="167" fontId="9" fillId="11" borderId="1" xfId="32" applyNumberFormat="1" applyFill="1" applyBorder="1"/>
    <xf numFmtId="0" fontId="17" fillId="3" borderId="1" xfId="49" applyFont="1" applyFill="1" applyBorder="1" applyAlignment="1">
      <alignment horizontal="center" vertical="center"/>
    </xf>
    <xf numFmtId="0" fontId="17" fillId="0" borderId="0" xfId="48" applyFont="1" applyAlignment="1">
      <alignment horizontal="center" vertical="center"/>
    </xf>
    <xf numFmtId="0" fontId="17" fillId="7" borderId="1" xfId="49" applyFont="1" applyFill="1" applyBorder="1" applyAlignment="1">
      <alignment horizontal="left" vertical="center" wrapText="1"/>
    </xf>
    <xf numFmtId="0" fontId="17" fillId="3" borderId="1" xfId="49" applyFont="1" applyFill="1" applyBorder="1" applyAlignment="1">
      <alignment horizontal="left" vertical="center" wrapText="1"/>
    </xf>
    <xf numFmtId="49" fontId="17" fillId="3" borderId="1" xfId="49" applyNumberFormat="1" applyFont="1" applyFill="1" applyBorder="1" applyAlignment="1">
      <alignment horizontal="left" vertical="center" wrapText="1"/>
    </xf>
    <xf numFmtId="0" fontId="9" fillId="0" borderId="0" xfId="32" applyAlignment="1">
      <alignment vertical="center"/>
    </xf>
    <xf numFmtId="0" fontId="23" fillId="0" borderId="0" xfId="48" applyFont="1" applyAlignment="1">
      <alignment vertical="center"/>
    </xf>
    <xf numFmtId="0" fontId="16" fillId="8" borderId="1" xfId="32" applyFont="1" applyFill="1" applyBorder="1" applyAlignment="1">
      <alignment vertical="center"/>
    </xf>
    <xf numFmtId="0" fontId="9" fillId="0" borderId="0" xfId="32" applyFill="1" applyAlignment="1">
      <alignment vertical="center"/>
    </xf>
    <xf numFmtId="0" fontId="9" fillId="5" borderId="1" xfId="32" applyFill="1" applyBorder="1" applyAlignment="1">
      <alignment vertical="center"/>
    </xf>
    <xf numFmtId="0" fontId="18" fillId="5" borderId="1" xfId="48" applyFont="1" applyFill="1" applyBorder="1" applyAlignment="1">
      <alignment vertical="center"/>
    </xf>
    <xf numFmtId="0" fontId="16" fillId="5" borderId="1" xfId="32" applyFont="1" applyFill="1" applyBorder="1" applyAlignment="1">
      <alignment vertical="center"/>
    </xf>
    <xf numFmtId="0" fontId="16" fillId="0" borderId="0" xfId="32" applyFont="1" applyAlignment="1">
      <alignment horizontal="center" wrapText="1"/>
    </xf>
    <xf numFmtId="0" fontId="9" fillId="0" borderId="0" xfId="32" applyAlignment="1">
      <alignment horizontal="left" vertical="center" wrapText="1"/>
    </xf>
    <xf numFmtId="0" fontId="18" fillId="8" borderId="1" xfId="49" applyFont="1" applyFill="1" applyBorder="1" applyAlignment="1">
      <alignment horizontal="left" vertical="center" wrapText="1"/>
    </xf>
    <xf numFmtId="4" fontId="18" fillId="0" borderId="0" xfId="48" applyNumberFormat="1" applyFont="1" applyFill="1" applyBorder="1" applyAlignment="1">
      <alignment horizontal="center" vertical="center"/>
    </xf>
    <xf numFmtId="0" fontId="17" fillId="0" borderId="0" xfId="48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9" fillId="0" borderId="0" xfId="32" applyAlignment="1">
      <alignment vertical="center" wrapText="1"/>
    </xf>
    <xf numFmtId="0" fontId="9" fillId="0" borderId="0" xfId="32" applyAlignment="1">
      <alignment horizontal="right" vertical="center" wrapText="1"/>
    </xf>
    <xf numFmtId="49" fontId="9" fillId="0" borderId="0" xfId="32" applyNumberFormat="1" applyAlignment="1">
      <alignment horizontal="left" vertical="center" wrapText="1"/>
    </xf>
    <xf numFmtId="0" fontId="16" fillId="0" borderId="0" xfId="32" applyFont="1"/>
    <xf numFmtId="0" fontId="16" fillId="0" borderId="0" xfId="32" applyFont="1" applyAlignment="1">
      <alignment horizontal="left" vertical="center" wrapText="1"/>
    </xf>
    <xf numFmtId="4" fontId="16" fillId="0" borderId="0" xfId="32" applyNumberFormat="1" applyFont="1"/>
    <xf numFmtId="0" fontId="17" fillId="0" borderId="0" xfId="0" applyFont="1" applyAlignment="1">
      <alignment horizontal="right" vertical="top"/>
    </xf>
    <xf numFmtId="0" fontId="17" fillId="0" borderId="0" xfId="48" applyFont="1" applyBorder="1" applyAlignment="1">
      <alignment horizontal="left" vertical="center" wrapText="1"/>
    </xf>
    <xf numFmtId="0" fontId="16" fillId="0" borderId="0" xfId="32" applyFont="1" applyAlignment="1">
      <alignment horizontal="left" wrapText="1"/>
    </xf>
    <xf numFmtId="0" fontId="16" fillId="0" borderId="0" xfId="32" applyFont="1" applyAlignment="1">
      <alignment horizontal="left"/>
    </xf>
    <xf numFmtId="4" fontId="18" fillId="0" borderId="0" xfId="48" applyNumberFormat="1" applyFont="1" applyFill="1" applyBorder="1" applyAlignment="1">
      <alignment horizontal="left" vertical="center"/>
    </xf>
    <xf numFmtId="4" fontId="16" fillId="0" borderId="0" xfId="32" applyNumberFormat="1" applyFont="1" applyAlignment="1">
      <alignment horizontal="left"/>
    </xf>
    <xf numFmtId="170" fontId="18" fillId="0" borderId="0" xfId="48" applyNumberFormat="1" applyFont="1" applyAlignment="1">
      <alignment horizontal="center" vertical="center" wrapText="1"/>
    </xf>
    <xf numFmtId="0" fontId="18" fillId="0" borderId="0" xfId="48" applyFont="1" applyBorder="1" applyAlignment="1">
      <alignment horizontal="left" vertical="center" wrapText="1"/>
    </xf>
    <xf numFmtId="170" fontId="17" fillId="3" borderId="1" xfId="49" applyNumberFormat="1" applyFont="1" applyFill="1" applyBorder="1" applyAlignment="1">
      <alignment horizontal="center" vertical="center"/>
    </xf>
    <xf numFmtId="170" fontId="16" fillId="2" borderId="0" xfId="32" applyNumberFormat="1" applyFont="1" applyFill="1" applyAlignment="1">
      <alignment horizontal="center" vertical="center"/>
    </xf>
    <xf numFmtId="0" fontId="16" fillId="0" borderId="12" xfId="32" applyFont="1" applyBorder="1" applyAlignment="1">
      <alignment horizontal="left" vertical="center" wrapText="1"/>
    </xf>
    <xf numFmtId="170" fontId="18" fillId="0" borderId="13" xfId="48" applyNumberFormat="1" applyFont="1" applyBorder="1" applyAlignment="1">
      <alignment horizontal="right" vertical="center" wrapText="1"/>
    </xf>
    <xf numFmtId="14" fontId="16" fillId="0" borderId="0" xfId="32" applyNumberFormat="1" applyFont="1" applyBorder="1" applyAlignment="1">
      <alignment horizontal="left" vertical="center" wrapText="1"/>
    </xf>
    <xf numFmtId="14" fontId="16" fillId="0" borderId="15" xfId="32" applyNumberFormat="1" applyFont="1" applyBorder="1" applyAlignment="1">
      <alignment horizontal="right" vertical="center" wrapText="1"/>
    </xf>
    <xf numFmtId="0" fontId="16" fillId="0" borderId="0" xfId="32" applyFont="1" applyBorder="1" applyAlignment="1">
      <alignment horizontal="left" vertical="center" wrapText="1"/>
    </xf>
    <xf numFmtId="170" fontId="18" fillId="0" borderId="15" xfId="48" applyNumberFormat="1" applyFont="1" applyBorder="1" applyAlignment="1">
      <alignment horizontal="right" vertical="center" wrapText="1"/>
    </xf>
    <xf numFmtId="0" fontId="9" fillId="0" borderId="17" xfId="32" applyBorder="1" applyAlignment="1">
      <alignment horizontal="left" vertical="center" wrapText="1"/>
    </xf>
    <xf numFmtId="0" fontId="18" fillId="0" borderId="0" xfId="48" applyFont="1" applyAlignment="1">
      <alignment vertical="center" wrapText="1"/>
    </xf>
    <xf numFmtId="0" fontId="9" fillId="0" borderId="0" xfId="32" applyBorder="1"/>
    <xf numFmtId="14" fontId="17" fillId="0" borderId="15" xfId="48" applyNumberFormat="1" applyFont="1" applyBorder="1" applyAlignment="1">
      <alignment horizontal="center" vertical="center" wrapText="1"/>
    </xf>
    <xf numFmtId="0" fontId="17" fillId="0" borderId="14" xfId="48" applyFont="1" applyBorder="1" applyAlignment="1">
      <alignment horizontal="left" vertical="center" wrapText="1"/>
    </xf>
    <xf numFmtId="14" fontId="17" fillId="0" borderId="15" xfId="48" applyNumberFormat="1" applyFont="1" applyBorder="1" applyAlignment="1">
      <alignment horizontal="left" vertical="center" wrapText="1"/>
    </xf>
    <xf numFmtId="2" fontId="17" fillId="0" borderId="15" xfId="0" applyNumberFormat="1" applyFont="1" applyBorder="1" applyAlignment="1">
      <alignment horizontal="center" vertical="center"/>
    </xf>
    <xf numFmtId="10" fontId="17" fillId="0" borderId="15" xfId="48" applyNumberFormat="1" applyFont="1" applyBorder="1" applyAlignment="1">
      <alignment horizontal="right" vertical="center" wrapText="1"/>
    </xf>
    <xf numFmtId="170" fontId="17" fillId="0" borderId="15" xfId="48" applyNumberFormat="1" applyFont="1" applyBorder="1" applyAlignment="1">
      <alignment horizontal="right" vertical="center" wrapText="1"/>
    </xf>
    <xf numFmtId="0" fontId="9" fillId="0" borderId="0" xfId="32" applyBorder="1" applyAlignment="1">
      <alignment horizontal="left" vertical="center" wrapText="1"/>
    </xf>
    <xf numFmtId="0" fontId="16" fillId="0" borderId="17" xfId="32" applyFont="1" applyBorder="1" applyAlignment="1">
      <alignment horizontal="left" vertical="center" wrapText="1"/>
    </xf>
    <xf numFmtId="4" fontId="18" fillId="0" borderId="21" xfId="48" applyNumberFormat="1" applyFont="1" applyBorder="1" applyAlignment="1">
      <alignment horizontal="center" vertical="top" wrapText="1"/>
    </xf>
    <xf numFmtId="0" fontId="23" fillId="0" borderId="0" xfId="0" applyFont="1" applyFill="1"/>
    <xf numFmtId="1" fontId="17" fillId="0" borderId="0" xfId="0" applyNumberFormat="1" applyFont="1" applyFill="1" applyAlignment="1">
      <alignment horizontal="center"/>
    </xf>
    <xf numFmtId="0" fontId="17" fillId="0" borderId="0" xfId="0" applyFont="1" applyFill="1"/>
    <xf numFmtId="14" fontId="17" fillId="0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17" fillId="0" borderId="14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169" fontId="18" fillId="0" borderId="0" xfId="0" applyNumberFormat="1" applyFont="1" applyFill="1" applyBorder="1" applyAlignment="1">
      <alignment horizontal="center"/>
    </xf>
    <xf numFmtId="169" fontId="17" fillId="0" borderId="15" xfId="0" applyNumberFormat="1" applyFont="1" applyFill="1" applyBorder="1" applyAlignment="1">
      <alignment horizontal="center"/>
    </xf>
    <xf numFmtId="0" fontId="17" fillId="0" borderId="14" xfId="0" applyFont="1" applyFill="1" applyBorder="1"/>
    <xf numFmtId="0" fontId="17" fillId="0" borderId="0" xfId="0" applyFont="1" applyFill="1" applyBorder="1"/>
    <xf numFmtId="14" fontId="39" fillId="0" borderId="10" xfId="53" applyNumberFormat="1" applyFont="1" applyFill="1" applyBorder="1" applyAlignment="1">
      <alignment horizontal="center" vertical="center" wrapText="1"/>
    </xf>
    <xf numFmtId="14" fontId="31" fillId="0" borderId="22" xfId="53" applyNumberFormat="1" applyFill="1" applyBorder="1" applyAlignment="1">
      <alignment horizontal="center" vertical="center" wrapText="1"/>
    </xf>
    <xf numFmtId="0" fontId="17" fillId="0" borderId="16" xfId="0" applyFont="1" applyFill="1" applyBorder="1"/>
    <xf numFmtId="0" fontId="17" fillId="0" borderId="17" xfId="0" applyFont="1" applyFill="1" applyBorder="1"/>
    <xf numFmtId="14" fontId="18" fillId="0" borderId="17" xfId="0" applyNumberFormat="1" applyFont="1" applyFill="1" applyBorder="1" applyAlignment="1">
      <alignment horizontal="center" vertical="center" wrapText="1"/>
    </xf>
    <xf numFmtId="14" fontId="17" fillId="0" borderId="18" xfId="0" applyNumberFormat="1" applyFont="1" applyFill="1" applyBorder="1" applyAlignment="1">
      <alignment horizontal="center" vertical="center" wrapText="1"/>
    </xf>
    <xf numFmtId="14" fontId="17" fillId="0" borderId="15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70" fontId="18" fillId="6" borderId="18" xfId="48" applyNumberFormat="1" applyFont="1" applyFill="1" applyBorder="1" applyAlignment="1">
      <alignment horizontal="right" vertical="center" wrapText="1"/>
    </xf>
    <xf numFmtId="0" fontId="16" fillId="6" borderId="0" xfId="32" applyFont="1" applyFill="1" applyAlignment="1">
      <alignment horizontal="left" vertical="center" wrapText="1"/>
    </xf>
    <xf numFmtId="170" fontId="17" fillId="0" borderId="1" xfId="49" applyNumberFormat="1" applyFont="1" applyFill="1" applyBorder="1" applyAlignment="1">
      <alignment horizontal="center" vertical="center"/>
    </xf>
    <xf numFmtId="4" fontId="17" fillId="0" borderId="1" xfId="49" applyNumberFormat="1" applyFont="1" applyFill="1" applyBorder="1" applyAlignment="1">
      <alignment horizontal="center" vertical="center"/>
    </xf>
    <xf numFmtId="4" fontId="17" fillId="0" borderId="0" xfId="32" applyNumberFormat="1" applyFont="1"/>
    <xf numFmtId="4" fontId="17" fillId="0" borderId="0" xfId="32" applyNumberFormat="1" applyFont="1" applyAlignment="1">
      <alignment vertical="center"/>
    </xf>
    <xf numFmtId="4" fontId="17" fillId="0" borderId="0" xfId="32" applyNumberFormat="1" applyFont="1" applyFill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3" fillId="0" borderId="0" xfId="0" applyFont="1" applyFill="1" applyBorder="1" applyAlignment="1">
      <alignment vertical="center" wrapText="1"/>
    </xf>
    <xf numFmtId="0" fontId="5" fillId="0" borderId="0" xfId="51" applyFont="1"/>
    <xf numFmtId="0" fontId="41" fillId="0" borderId="0" xfId="48" applyFont="1"/>
    <xf numFmtId="49" fontId="42" fillId="0" borderId="0" xfId="37" applyNumberFormat="1" applyFont="1"/>
    <xf numFmtId="49" fontId="17" fillId="0" borderId="0" xfId="37" applyNumberFormat="1" applyFont="1"/>
    <xf numFmtId="0" fontId="17" fillId="0" borderId="0" xfId="37" applyFont="1"/>
    <xf numFmtId="0" fontId="42" fillId="0" borderId="0" xfId="37" applyFont="1"/>
    <xf numFmtId="49" fontId="43" fillId="0" borderId="0" xfId="37" applyNumberFormat="1" applyFont="1"/>
    <xf numFmtId="0" fontId="43" fillId="0" borderId="0" xfId="37" applyFont="1"/>
    <xf numFmtId="49" fontId="42" fillId="0" borderId="0" xfId="37" applyNumberFormat="1" applyFont="1" applyAlignment="1">
      <alignment wrapText="1"/>
    </xf>
    <xf numFmtId="0" fontId="41" fillId="0" borderId="8" xfId="48" applyFont="1" applyBorder="1"/>
    <xf numFmtId="49" fontId="42" fillId="0" borderId="0" xfId="37" applyNumberFormat="1" applyFont="1" applyAlignment="1">
      <alignment horizontal="left"/>
    </xf>
    <xf numFmtId="2" fontId="17" fillId="0" borderId="1" xfId="49" applyNumberFormat="1" applyFont="1" applyFill="1" applyBorder="1" applyAlignment="1">
      <alignment horizontal="center" vertical="center"/>
    </xf>
    <xf numFmtId="4" fontId="9" fillId="0" borderId="0" xfId="32" applyNumberFormat="1" applyFill="1"/>
    <xf numFmtId="4" fontId="12" fillId="6" borderId="1" xfId="49" applyNumberFormat="1" applyFont="1" applyFill="1" applyBorder="1" applyAlignment="1">
      <alignment horizontal="center" vertical="center"/>
    </xf>
    <xf numFmtId="0" fontId="18" fillId="0" borderId="0" xfId="48" applyFont="1" applyAlignment="1">
      <alignment horizontal="center" vertical="center" wrapText="1"/>
    </xf>
    <xf numFmtId="0" fontId="18" fillId="0" borderId="0" xfId="48" applyFont="1" applyAlignment="1">
      <alignment horizontal="left" vertical="center" wrapText="1"/>
    </xf>
    <xf numFmtId="0" fontId="17" fillId="0" borderId="0" xfId="48" applyFont="1" applyFill="1" applyAlignment="1">
      <alignment horizontal="left" vertical="center" wrapText="1"/>
    </xf>
    <xf numFmtId="4" fontId="9" fillId="0" borderId="0" xfId="32" applyNumberFormat="1" applyAlignment="1">
      <alignment vertical="center"/>
    </xf>
    <xf numFmtId="171" fontId="9" fillId="0" borderId="0" xfId="32" applyNumberFormat="1"/>
    <xf numFmtId="172" fontId="9" fillId="0" borderId="0" xfId="32" applyNumberFormat="1"/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1" fillId="0" borderId="0" xfId="32" applyFont="1" applyBorder="1" applyAlignment="1">
      <alignment horizontal="center"/>
    </xf>
    <xf numFmtId="0" fontId="14" fillId="0" borderId="0" xfId="32" quotePrefix="1" applyFont="1" applyBorder="1" applyAlignment="1">
      <alignment horizontal="center" vertical="center" wrapText="1"/>
    </xf>
    <xf numFmtId="0" fontId="14" fillId="0" borderId="0" xfId="32" applyFont="1" applyBorder="1" applyAlignment="1">
      <alignment horizontal="center" vertical="center" wrapText="1"/>
    </xf>
    <xf numFmtId="0" fontId="14" fillId="0" borderId="0" xfId="32" applyFont="1" applyBorder="1" applyAlignment="1">
      <alignment horizontal="left" vertical="center" wrapText="1"/>
    </xf>
    <xf numFmtId="0" fontId="14" fillId="0" borderId="0" xfId="32" applyFont="1" applyFill="1" applyBorder="1" applyAlignment="1">
      <alignment horizontal="left" vertical="top" wrapText="1"/>
    </xf>
    <xf numFmtId="0" fontId="14" fillId="0" borderId="0" xfId="32" applyFont="1" applyBorder="1" applyAlignment="1">
      <alignment vertical="center" wrapText="1"/>
    </xf>
    <xf numFmtId="0" fontId="16" fillId="0" borderId="0" xfId="32" applyFont="1" applyAlignment="1">
      <alignment horizontal="center" vertical="center" wrapText="1"/>
    </xf>
    <xf numFmtId="0" fontId="14" fillId="0" borderId="0" xfId="32" applyFont="1" applyBorder="1" applyAlignment="1">
      <alignment horizontal="left" vertical="top" wrapText="1"/>
    </xf>
    <xf numFmtId="49" fontId="14" fillId="0" borderId="0" xfId="32" applyNumberFormat="1" applyFont="1" applyFill="1" applyBorder="1" applyAlignment="1">
      <alignment horizontal="left" vertical="center" wrapText="1"/>
    </xf>
    <xf numFmtId="0" fontId="21" fillId="0" borderId="0" xfId="32" applyFont="1" applyBorder="1" applyAlignment="1">
      <alignment horizontal="center" vertical="center" wrapText="1"/>
    </xf>
    <xf numFmtId="0" fontId="14" fillId="3" borderId="0" xfId="32" applyFont="1" applyFill="1" applyBorder="1" applyAlignment="1">
      <alignment horizontal="left" vertical="top" wrapText="1"/>
    </xf>
    <xf numFmtId="49" fontId="42" fillId="0" borderId="0" xfId="37" applyNumberFormat="1" applyFont="1" applyAlignment="1">
      <alignment horizontal="left" wrapText="1"/>
    </xf>
    <xf numFmtId="0" fontId="20" fillId="0" borderId="7" xfId="51" applyFont="1" applyBorder="1" applyAlignment="1">
      <alignment horizontal="center"/>
    </xf>
    <xf numFmtId="0" fontId="18" fillId="0" borderId="0" xfId="51" applyFont="1" applyAlignment="1">
      <alignment horizontal="center"/>
    </xf>
    <xf numFmtId="0" fontId="18" fillId="0" borderId="0" xfId="51" applyFont="1" applyAlignment="1">
      <alignment horizontal="left" vertical="top" wrapText="1"/>
    </xf>
    <xf numFmtId="0" fontId="19" fillId="0" borderId="0" xfId="51" applyFont="1" applyAlignment="1">
      <alignment horizontal="left" vertical="center" wrapText="1"/>
    </xf>
    <xf numFmtId="0" fontId="19" fillId="0" borderId="0" xfId="51" applyFont="1" applyFill="1" applyAlignment="1">
      <alignment horizontal="left" vertical="center" wrapText="1"/>
    </xf>
    <xf numFmtId="0" fontId="22" fillId="0" borderId="0" xfId="32" applyFont="1" applyAlignment="1">
      <alignment horizontal="center" vertical="center"/>
    </xf>
    <xf numFmtId="0" fontId="22" fillId="0" borderId="0" xfId="32" applyFont="1" applyAlignment="1">
      <alignment horizontal="center" vertical="center" wrapText="1"/>
    </xf>
    <xf numFmtId="0" fontId="23" fillId="4" borderId="1" xfId="32" applyFont="1" applyFill="1" applyBorder="1" applyAlignment="1">
      <alignment horizontal="center" vertical="center" wrapText="1"/>
    </xf>
    <xf numFmtId="0" fontId="23" fillId="4" borderId="5" xfId="32" applyFont="1" applyFill="1" applyBorder="1" applyAlignment="1">
      <alignment horizontal="center" vertical="center" wrapText="1"/>
    </xf>
    <xf numFmtId="0" fontId="23" fillId="4" borderId="6" xfId="32" applyFont="1" applyFill="1" applyBorder="1" applyAlignment="1">
      <alignment horizontal="center" vertical="center" wrapText="1"/>
    </xf>
    <xf numFmtId="0" fontId="18" fillId="0" borderId="0" xfId="48" applyFont="1" applyAlignment="1">
      <alignment horizontal="center" vertical="center" wrapText="1"/>
    </xf>
    <xf numFmtId="0" fontId="22" fillId="4" borderId="5" xfId="49" applyFont="1" applyFill="1" applyBorder="1" applyAlignment="1">
      <alignment horizontal="center" vertical="center" wrapText="1"/>
    </xf>
    <xf numFmtId="0" fontId="22" fillId="4" borderId="9" xfId="49" applyFont="1" applyFill="1" applyBorder="1" applyAlignment="1">
      <alignment horizontal="center" vertical="center" wrapText="1"/>
    </xf>
    <xf numFmtId="0" fontId="18" fillId="0" borderId="0" xfId="48" applyFont="1" applyAlignment="1">
      <alignment horizontal="left" vertical="center" wrapText="1"/>
    </xf>
    <xf numFmtId="0" fontId="18" fillId="4" borderId="2" xfId="48" applyFont="1" applyFill="1" applyBorder="1" applyAlignment="1">
      <alignment horizontal="center" vertical="center" wrapText="1"/>
    </xf>
    <xf numFmtId="0" fontId="18" fillId="4" borderId="4" xfId="48" applyFont="1" applyFill="1" applyBorder="1" applyAlignment="1">
      <alignment horizontal="center" vertical="center" wrapText="1"/>
    </xf>
    <xf numFmtId="0" fontId="18" fillId="4" borderId="5" xfId="48" applyFont="1" applyFill="1" applyBorder="1" applyAlignment="1">
      <alignment horizontal="center" vertical="center" wrapText="1"/>
    </xf>
    <xf numFmtId="0" fontId="18" fillId="4" borderId="9" xfId="48" applyFont="1" applyFill="1" applyBorder="1" applyAlignment="1">
      <alignment horizontal="center" vertical="center" wrapText="1"/>
    </xf>
    <xf numFmtId="0" fontId="18" fillId="4" borderId="5" xfId="48" applyFont="1" applyFill="1" applyBorder="1" applyAlignment="1">
      <alignment horizontal="center" vertical="center"/>
    </xf>
    <xf numFmtId="0" fontId="18" fillId="4" borderId="9" xfId="48" applyFont="1" applyFill="1" applyBorder="1" applyAlignment="1">
      <alignment horizontal="center" vertical="center"/>
    </xf>
    <xf numFmtId="0" fontId="22" fillId="7" borderId="2" xfId="49" applyFont="1" applyFill="1" applyBorder="1" applyAlignment="1">
      <alignment horizontal="left" vertical="center" wrapText="1"/>
    </xf>
    <xf numFmtId="0" fontId="22" fillId="7" borderId="3" xfId="49" applyFont="1" applyFill="1" applyBorder="1" applyAlignment="1">
      <alignment horizontal="left" vertical="center" wrapText="1"/>
    </xf>
    <xf numFmtId="0" fontId="22" fillId="7" borderId="4" xfId="49" applyFont="1" applyFill="1" applyBorder="1" applyAlignment="1">
      <alignment horizontal="left" vertical="center" wrapText="1"/>
    </xf>
    <xf numFmtId="0" fontId="38" fillId="0" borderId="0" xfId="48" applyFont="1" applyAlignment="1">
      <alignment horizontal="center" vertical="center" wrapText="1"/>
    </xf>
    <xf numFmtId="0" fontId="22" fillId="8" borderId="2" xfId="49" applyFont="1" applyFill="1" applyBorder="1" applyAlignment="1">
      <alignment horizontal="left" vertical="center" wrapText="1"/>
    </xf>
    <xf numFmtId="0" fontId="22" fillId="8" borderId="4" xfId="49" applyFont="1" applyFill="1" applyBorder="1" applyAlignment="1">
      <alignment horizontal="left" vertical="center" wrapText="1"/>
    </xf>
    <xf numFmtId="0" fontId="22" fillId="11" borderId="2" xfId="49" applyFont="1" applyFill="1" applyBorder="1" applyAlignment="1">
      <alignment horizontal="left" vertical="center" wrapText="1"/>
    </xf>
    <xf numFmtId="0" fontId="22" fillId="11" borderId="4" xfId="49" applyFont="1" applyFill="1" applyBorder="1" applyAlignment="1">
      <alignment horizontal="left" vertical="center" wrapText="1"/>
    </xf>
    <xf numFmtId="0" fontId="17" fillId="0" borderId="0" xfId="48" applyFont="1" applyFill="1" applyAlignment="1">
      <alignment horizontal="left" vertical="center" wrapText="1"/>
    </xf>
    <xf numFmtId="0" fontId="9" fillId="0" borderId="0" xfId="32" applyAlignment="1">
      <alignment horizontal="left" vertical="center" wrapText="1"/>
    </xf>
    <xf numFmtId="0" fontId="17" fillId="0" borderId="0" xfId="48" applyFont="1" applyBorder="1" applyAlignment="1">
      <alignment horizontal="center" vertical="center" wrapText="1"/>
    </xf>
    <xf numFmtId="0" fontId="17" fillId="0" borderId="0" xfId="48" applyFont="1" applyBorder="1" applyAlignment="1">
      <alignment horizontal="center" vertical="top" wrapText="1"/>
    </xf>
    <xf numFmtId="0" fontId="18" fillId="0" borderId="14" xfId="48" applyFont="1" applyBorder="1" applyAlignment="1">
      <alignment horizontal="left" vertical="center" wrapText="1"/>
    </xf>
    <xf numFmtId="0" fontId="18" fillId="0" borderId="0" xfId="48" applyFont="1" applyBorder="1" applyAlignment="1">
      <alignment horizontal="left" vertical="center" wrapText="1"/>
    </xf>
    <xf numFmtId="0" fontId="18" fillId="0" borderId="15" xfId="48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17" fillId="0" borderId="14" xfId="48" applyFont="1" applyBorder="1" applyAlignment="1">
      <alignment horizontal="left" vertical="center" wrapText="1"/>
    </xf>
    <xf numFmtId="0" fontId="17" fillId="0" borderId="0" xfId="48" applyFont="1" applyBorder="1" applyAlignment="1">
      <alignment horizontal="left" vertical="center" wrapText="1"/>
    </xf>
    <xf numFmtId="0" fontId="18" fillId="0" borderId="19" xfId="48" applyFont="1" applyBorder="1" applyAlignment="1">
      <alignment horizontal="left" vertical="center" wrapText="1"/>
    </xf>
    <xf numFmtId="0" fontId="18" fillId="0" borderId="20" xfId="48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16" xfId="48" applyFont="1" applyBorder="1" applyAlignment="1">
      <alignment horizontal="left" vertical="top" wrapText="1"/>
    </xf>
    <xf numFmtId="0" fontId="18" fillId="0" borderId="17" xfId="48" applyFont="1" applyBorder="1" applyAlignment="1">
      <alignment horizontal="left" vertical="top" wrapText="1"/>
    </xf>
    <xf numFmtId="0" fontId="18" fillId="0" borderId="16" xfId="48" applyFont="1" applyBorder="1" applyAlignment="1">
      <alignment horizontal="left" vertical="center" wrapText="1"/>
    </xf>
    <xf numFmtId="0" fontId="18" fillId="0" borderId="17" xfId="48" applyFont="1" applyBorder="1" applyAlignment="1">
      <alignment horizontal="left" vertical="center" wrapText="1"/>
    </xf>
    <xf numFmtId="0" fontId="18" fillId="0" borderId="11" xfId="48" applyFont="1" applyBorder="1" applyAlignment="1">
      <alignment horizontal="left" vertical="center" wrapText="1"/>
    </xf>
    <xf numFmtId="0" fontId="18" fillId="0" borderId="12" xfId="48" applyFont="1" applyBorder="1" applyAlignment="1">
      <alignment horizontal="left" vertical="center" wrapText="1"/>
    </xf>
  </cellXfs>
  <cellStyles count="55">
    <cellStyle name="Акт" xfId="1"/>
    <cellStyle name="АктМТСН" xfId="2"/>
    <cellStyle name="ВедРесурсов" xfId="3"/>
    <cellStyle name="ВедРесурсовАкт" xfId="4"/>
    <cellStyle name="Вывод" xfId="53" builtinId="21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Обычный 10" xfId="54"/>
    <cellStyle name="Обычный 10 12" xfId="47"/>
    <cellStyle name="Обычный 13 4 2" xfId="34"/>
    <cellStyle name="Обычный 17 2" xfId="45"/>
    <cellStyle name="Обычный 2" xfId="28"/>
    <cellStyle name="Обычный 2 2" xfId="27"/>
    <cellStyle name="Обычный 2 2 2" xfId="35"/>
    <cellStyle name="Обычный 2 3" xfId="29"/>
    <cellStyle name="Обычный 27" xfId="52"/>
    <cellStyle name="Обычный 3" xfId="30"/>
    <cellStyle name="Обычный 3 2" xfId="48"/>
    <cellStyle name="Обычный 3 3" xfId="51"/>
    <cellStyle name="Обычный 4" xfId="32"/>
    <cellStyle name="Обычный 4 2" xfId="38"/>
    <cellStyle name="Обычный 4 3" xfId="49"/>
    <cellStyle name="Обычный 5" xfId="37"/>
    <cellStyle name="Обычный 6" xfId="36"/>
    <cellStyle name="Обычный 7" xfId="39"/>
    <cellStyle name="Обычный 8" xfId="41"/>
    <cellStyle name="Обычный 9" xfId="43"/>
    <cellStyle name="Параметр" xfId="17"/>
    <cellStyle name="ПеременныеСметы" xfId="18"/>
    <cellStyle name="Процентный 2" xfId="44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Финансовый 2" xfId="31"/>
    <cellStyle name="Финансовый 2 2" xfId="46"/>
    <cellStyle name="Финансовый 2 3" xfId="50"/>
    <cellStyle name="Финансовый 3" xfId="33"/>
    <cellStyle name="Финансовый 4" xfId="40"/>
    <cellStyle name="Финансовый 6" xfId="42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colors>
    <mruColors>
      <color rgb="FFDDD9C4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16" Type="http://schemas.openxmlformats.org/officeDocument/2006/relationships/externalLink" Target="externalLinks/externalLink9.xml"/><Relationship Id="rId1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3.xml"/><Relationship Id="rId95" Type="http://schemas.openxmlformats.org/officeDocument/2006/relationships/styles" Target="styles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97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66" Type="http://schemas.openxmlformats.org/officeDocument/2006/relationships/externalLink" Target="externalLinks/externalLink59.xml"/><Relationship Id="rId87" Type="http://schemas.openxmlformats.org/officeDocument/2006/relationships/externalLink" Target="externalLinks/externalLink80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56" Type="http://schemas.openxmlformats.org/officeDocument/2006/relationships/externalLink" Target="externalLinks/externalLink49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93" Type="http://schemas.openxmlformats.org/officeDocument/2006/relationships/externalLink" Target="externalLinks/externalLink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200025</xdr:rowOff>
    </xdr:to>
    <xdr:sp macro="" textlink="">
      <xdr:nvSpPr>
        <xdr:cNvPr id="2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333750" y="206978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238125</xdr:rowOff>
    </xdr:to>
    <xdr:sp macro="" textlink="">
      <xdr:nvSpPr>
        <xdr:cNvPr id="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06978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164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164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200025"/>
    <xdr:sp macro="" textlink="">
      <xdr:nvSpPr>
        <xdr:cNvPr id="6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333750" y="232314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200025"/>
    <xdr:sp macro="" textlink="">
      <xdr:nvSpPr>
        <xdr:cNvPr id="7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333750" y="234315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238125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36315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363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4155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4155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58</xdr:row>
      <xdr:rowOff>0</xdr:rowOff>
    </xdr:from>
    <xdr:to>
      <xdr:col>3</xdr:col>
      <xdr:colOff>304800</xdr:colOff>
      <xdr:row>59</xdr:row>
      <xdr:rowOff>9525</xdr:rowOff>
    </xdr:to>
    <xdr:sp macro="" textlink="">
      <xdr:nvSpPr>
        <xdr:cNvPr id="2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8515350" y="357187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304800</xdr:colOff>
      <xdr:row>59</xdr:row>
      <xdr:rowOff>47625</xdr:rowOff>
    </xdr:to>
    <xdr:sp macro="" textlink="">
      <xdr:nvSpPr>
        <xdr:cNvPr id="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3571875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58</xdr:row>
      <xdr:rowOff>0</xdr:rowOff>
    </xdr:from>
    <xdr:ext cx="304800" cy="190500"/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3611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190500"/>
    <xdr:sp macro="" textlink="">
      <xdr:nvSpPr>
        <xdr:cNvPr id="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3611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200025"/>
    <xdr:sp macro="" textlink="">
      <xdr:nvSpPr>
        <xdr:cNvPr id="6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8515350" y="378618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200025"/>
    <xdr:sp macro="" textlink="">
      <xdr:nvSpPr>
        <xdr:cNvPr id="7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8515350" y="405860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238125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3810000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190500"/>
    <xdr:sp macro="" textlink="">
      <xdr:nvSpPr>
        <xdr:cNvPr id="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38100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38623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38623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200025"/>
    <xdr:sp macro="" textlink="">
      <xdr:nvSpPr>
        <xdr:cNvPr id="12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8515350" y="405860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238125"/>
    <xdr:sp macro="" textlink="">
      <xdr:nvSpPr>
        <xdr:cNvPr id="1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405860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190500"/>
    <xdr:sp macro="" textlink="">
      <xdr:nvSpPr>
        <xdr:cNvPr id="1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4078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190500"/>
    <xdr:sp macro="" textlink="">
      <xdr:nvSpPr>
        <xdr:cNvPr id="1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4078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238125"/>
    <xdr:sp macro="" textlink="">
      <xdr:nvSpPr>
        <xdr:cNvPr id="1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4337685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190500"/>
    <xdr:sp macro="" textlink="">
      <xdr:nvSpPr>
        <xdr:cNvPr id="17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515350" y="43376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105</xdr:row>
      <xdr:rowOff>0</xdr:rowOff>
    </xdr:from>
    <xdr:to>
      <xdr:col>6</xdr:col>
      <xdr:colOff>304800</xdr:colOff>
      <xdr:row>105</xdr:row>
      <xdr:rowOff>200025</xdr:rowOff>
    </xdr:to>
    <xdr:sp macro="" textlink="">
      <xdr:nvSpPr>
        <xdr:cNvPr id="9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71775" y="13315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304800</xdr:colOff>
      <xdr:row>105</xdr:row>
      <xdr:rowOff>238125</xdr:rowOff>
    </xdr:to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370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105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487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190500"/>
    <xdr:sp macro="" textlink="">
      <xdr:nvSpPr>
        <xdr:cNvPr id="1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487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200025"/>
    <xdr:sp macro="" textlink="">
      <xdr:nvSpPr>
        <xdr:cNvPr id="14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333750" y="216979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200025"/>
    <xdr:sp macro="" textlink="">
      <xdr:nvSpPr>
        <xdr:cNvPr id="15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333750" y="218979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238125"/>
    <xdr:sp macro="" textlink="">
      <xdr:nvSpPr>
        <xdr:cNvPr id="1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209800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190500"/>
    <xdr:sp macro="" textlink="">
      <xdr:nvSpPr>
        <xdr:cNvPr id="17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209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190500"/>
    <xdr:sp macro="" textlink="">
      <xdr:nvSpPr>
        <xdr:cNvPr id="1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2336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190500"/>
    <xdr:sp macro="" textlink="">
      <xdr:nvSpPr>
        <xdr:cNvPr id="1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333750" y="22336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200025"/>
    <xdr:sp macro="" textlink="">
      <xdr:nvSpPr>
        <xdr:cNvPr id="28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8010525" y="352520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238125"/>
    <xdr:sp macro="" textlink="">
      <xdr:nvSpPr>
        <xdr:cNvPr id="2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352520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190500"/>
    <xdr:sp macro="" textlink="">
      <xdr:nvSpPr>
        <xdr:cNvPr id="3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3619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190500"/>
    <xdr:sp macro="" textlink="">
      <xdr:nvSpPr>
        <xdr:cNvPr id="3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3619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304800" cy="238125"/>
    <xdr:sp macro="" textlink="">
      <xdr:nvSpPr>
        <xdr:cNvPr id="3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389096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304800" cy="190500"/>
    <xdr:sp macro="" textlink="">
      <xdr:nvSpPr>
        <xdr:cNvPr id="3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38909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user.KLG0043/&#1056;&#1072;&#1073;&#1086;&#1095;&#1080;&#1081;%20&#1089;&#1090;&#1086;&#1083;/&#1044;&#1080;&#1085;&#1072;&#1088;&#1072;/Documents%20and%20Settings/afismagilov/Local%20Settings/Temporary%20Internet%20Files/OLK164/&#1055;&#1044;&#1056;+&#1041;&#1102;&#1076;&#1078;&#1077;&#1090;%20&#1070;&#1053;&#1043;%20&#1053;&#1058;&#1062;%20&#1059;&#1092;&#1072;%20(2005-2006)v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5.250.4\Projects\Documents%20and%20Settings\Ibragimov_RR.UFANP\Local%20Settings\Temporary%20Internet%20Files\OLK4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87;&#1072;&#1087;&#1082;&#1080;\Documents%20and%20Settings\&#1040;&#1076;&#1084;&#1080;&#1085;&#1080;&#1089;&#1090;&#1088;&#1072;&#1090;&#1086;&#1088;\&#1056;&#1072;&#1073;&#1086;&#1095;&#1080;&#1081;%20&#1089;&#1090;&#1086;&#1083;\&#1050;&#1086;&#1084;&#1084;%20&#1087;&#1088;&#1077;&#1076;&#1083;%20&#1087;&#1086;%20&#1057;&#1077;&#1088;&#1086;&#1086;&#1095;&#1080;&#1089;&#1090;&#1082;&#1077;-%20&#1040;&#1083;&#1072;&#1090;&#1086;&#1088;&#1082;&#1072;\&#1050;&#1086;&#1084;%20%20&#1087;&#1088;&#1077;&#1076;&#1083;%20&#1087;&#1086;%20&#1057;&#1077;&#1088;&#1086;&#1086;&#1095;&#1080;&#1089;&#1090;&#1082;&#1077;%20&#1040;&#1083;&#1072;&#1090;&#1086;&#1088;&#1082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lkina\Local%20Settings\Temporary%20Internet%20Files\Content.Outlook\U4QWQD3Y\&#1057;&#1084;&#1077;&#1090;&#1072;%20&#1085;&#1072;%20&#1056;&#1044;%20%20&#1040;&#1057;&#1059;%20&#1058;&#1055;%20%20&#1055;&#1057;%20&#1070;&#1078;&#1085;&#1072;&#1103;%20&#1050;&#1056;&#1059;&#1069;%20220%20&#1082;&#1042;%20&#1085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3;&#1040;&#1055;&#1086;&#1076;&#1085;&#105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&#1052;&#1086;&#1080;%20&#1076;&#1086;&#1082;&#1091;&#1084;&#1077;&#1085;&#1090;&#1099;/&#1044;&#1077;&#1085;&#1080;&#1089;/Files/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Users/biruzova/Desktop/&#1057;&#1086;&#1083;&#1085;&#1077;&#1095;&#1085;.%20&#1073;&#1072;&#1090;&#1072;&#1088;&#1077;&#1103;%20-%20&#1056;&#1044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&#1055;&#1088;&#1086;&#1077;&#1082;&#1090;&#1099;\03_&#1050;&#1072;&#1084;&#1089;&#1082;&#1072;&#1103;_&#1043;&#1069;&#1057;\&#1047;&#1072;&#1084;&#1077;&#1085;&#1072;_&#1079;&#1072;&#1097;&#1080;&#1090;_&#1042;&#1051;_&#1042;&#1083;&#1072;&#1076;&#1080;&#1084;&#1080;&#1088;&#1089;&#1082;&#1072;&#1103;-2\!new_&#1050;&#1072;&#1084;&#1043;&#1069;&#1057;_&#1042;&#1083;&#1072;&#1076;&#1080;&#1084;&#1080;&#1088;&#1089;&#1082;&#1072;&#1103;2_&#1057;&#1052;&#1057;_&#1056;&#1072;&#1089;&#1095;&#1077;&#1090;_21080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bragimov_RR.UFANP\Local%20Settings\Temporary%20Internet%20Files\OLK4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7;&#1045;&#1052;&#1086;&#1076;&#1085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oduws2003\&#1060;&#1080;&#1083;&#1080;&#1072;&#1083;%20&#1040;&#1057;&#1054;&#1044;&#1059;\&#1047;&#1072;&#1082;&#1072;&#1079;&#1095;&#1080;&#1082;&#1080;\&#1051;&#1059;&#1050;&#1054;&#1049;&#1051;-&#1055;&#1045;&#1056;&#1052;&#1053;&#1045;&#1060;&#1058;&#1068;\&#1050;&#1059;&#1059;&#1053;%20276%20&#1054;&#1089;&#1072;\&#1044;&#1086;&#1075;&#1086;&#1074;&#1086;&#1088;%20310%20&#1086;&#1090;%2006.02.03%20(&#1088;&#1077;&#1082;&#1086;&#1085;&#1089;&#1090;&#1088;&#1091;&#1082;&#1094;&#1080;&#1103;)\&#1044;&#1086;&#1087;.%20&#1089;&#1086;&#1075;&#1083;.%20&#8470;2%20&#1086;&#1090;%2001.09.04\&#1055;&#1088;&#1080;&#1083;&#1086;&#1078;.%20&#1076;.&#1089;.%202%20&#1082;%20&#1076;&#1086;&#1075;.%203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tmp/Temporary%20Internet%20Files/Content.Outlook/I72ZG5PP/&#1041;&#1044;&#1056;%20&#1057;&#1057;%201%20&#1082;&#1074;%202008%2014%2007%2020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&#1044;&#1086;&#1075;&#1086;&#1074;&#1086;&#1088;&#1085;&#1086;&#1081;%20&#1086;&#1090;&#1076;&#1077;&#1083;/&#1069;&#1082;&#1086;&#1085;&#1086;&#1084;&#1080;&#1082;&#1072;/&#1040;&#1082;&#1090;&#1099;-&#1054;&#1087;&#1083;&#1072;&#1090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oronina.PGBUH\&#1052;&#1086;&#1080;%20&#1076;&#1086;&#1082;&#1091;&#1084;&#1077;&#1085;&#1090;&#1099;\&#1057;&#1084;&#1077;&#1090;&#1099;\&#1041;&#1072;&#1081;&#1076;&#1072;&#1088;&#1072;&#1094;&#1082;&#1072;&#1103;%20&#1075;&#1091;&#1073;&#1072;%202007\&#1048;&#1079;&#1099;&#1089;&#1082;&#1072;&#1085;&#1080;&#1103;\&#1071;&#1043;&#1048;\&#1050;&#1055;+C&#1084;&#1077;&#1090;&#1072;%202007%20&#1071;&#1043;&#1048;%20%20(14.03.07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Documents%20and%20Settings/operator/Desktop/&#1051;&#1072;&#1090;&#1091;&#1096;&#1082;&#1080;&#1085;&#1072;/&#1087;&#1083;&#1072;&#1085;&#1080;&#1088;&#1086;&#1074;&#1072;&#1085;&#1080;&#1077;%20&#1090;&#1077;&#1082;&#1091;&#1097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pi\pir\PROJECTS\GIP\Office4\1980\&#1044;&#1086;&#1075;&#1086;&#1074;&#1086;&#1088;\&#1080;&#1089;&#1087;&#1086;&#1083;&#1085;&#1080;&#1090;&#1077;&#1083;&#1100;&#1085;&#1099;&#1077;%20&#1089;&#1084;&#1077;&#1090;&#1099;\DELIVERY\&#1052;&#1086;&#1080;%20&#1076;&#1086;&#1082;&#1091;&#1084;&#1077;&#1085;&#1090;&#1099;\&#1050;&#1085;&#1080;&#1075;&#1072;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zlyakov-rv\Shared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erver\xserver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90;&#1077;&#1078;&#1085;&#1099;&#1077;%20&#1092;&#1086;&#1088;&#1084;&#1099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топо"/>
      <sheetName val="Зап-3- СЦБ"/>
      <sheetName val="Данные для расчёта сметы"/>
      <sheetName val="RSOILBAL"/>
      <sheetName val="3.1 Проект на стр.скв."/>
      <sheetName val="Смета"/>
      <sheetName val="К.рын"/>
      <sheetName val="Суточная"/>
      <sheetName val="Коэфф1."/>
      <sheetName val="Шкаф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 проект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СметаСводная 1 оч"/>
      <sheetName val="пятилетка"/>
      <sheetName val="мониторинг"/>
      <sheetName val="Спецификация"/>
      <sheetName val="См_1_наруж_водопровод"/>
      <sheetName val="свод_2"/>
      <sheetName val="Разработка_проекта"/>
      <sheetName val="КП_НовоКов"/>
      <sheetName val="Данные_для_расчёта_сметы"/>
      <sheetName val="Коэфф1_"/>
      <sheetName val="Прайс_лист"/>
      <sheetName val="СметаСводная_1_оч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Смета терзем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Кал.план Жукова даты - не надо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  <sheetName val="эл_химз_"/>
      <sheetName val="геология_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"/>
      <sheetName val="Баланс"/>
      <sheetName val="Production and Spend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Списки"/>
      <sheetName val="6.14_КР"/>
      <sheetName val="Прилож"/>
      <sheetName val="DATA"/>
      <sheetName val="см8"/>
      <sheetName val="Пример расчета"/>
      <sheetName val="все"/>
      <sheetName val="информация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к.84-к.83"/>
      <sheetName val="Коэфф1.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sapactivexlhiddensheet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Смета_1"/>
      <sheetName val="свод 3"/>
      <sheetName val="шаблон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 расчета"/>
      <sheetName val="Структура АСУ УПН"/>
      <sheetName val="Структура АРМ"/>
      <sheetName val="Сигналы контроллера"/>
      <sheetName val="Сигналы контроллера + верхн уро"/>
      <sheetName val="У1500"/>
      <sheetName val="Смета 1 разд с коэф"/>
      <sheetName val="Смета (3 кат) ГЭСНп"/>
      <sheetName val="Трудозатраты (3кат) ГЭСНп"/>
      <sheetName val="Таблица 9 ГЭСНп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13.1"/>
      <sheetName val="ЭХЗ"/>
      <sheetName val="Лист1"/>
      <sheetName val="Обновление"/>
      <sheetName val="Цена"/>
      <sheetName val="Product"/>
      <sheetName val="Шкафы_end"/>
      <sheetName val="СМЕТА проект"/>
      <sheetName val="топография"/>
      <sheetName val="Calc"/>
      <sheetName val="ПДР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93-110"/>
      <sheetName val="Смета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 опроса"/>
      <sheetName val="СметаСводная снег"/>
      <sheetName val="к.84-к.83"/>
      <sheetName val="Лист2"/>
      <sheetName val="93-110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вод 2"/>
      <sheetName val="Прибыль опл"/>
      <sheetName val="СМЕТА проект"/>
      <sheetName val="таблица руководству"/>
      <sheetName val="Суточная добыча за неделю"/>
      <sheetName val="РП"/>
      <sheetName val="list"/>
      <sheetName val="Вспомогательный"/>
      <sheetName val="Смета 1"/>
      <sheetName val="Табл38-7"/>
      <sheetName val="вариант"/>
      <sheetName val="Обновление"/>
      <sheetName val="Лист1"/>
      <sheetName val="Цена"/>
      <sheetName val="Product"/>
      <sheetName val="Разработка проекта"/>
      <sheetName val="сводная"/>
      <sheetName val="См 1 наруж.водопровод"/>
      <sheetName val="График"/>
      <sheetName val="топо"/>
      <sheetName val="Суточная"/>
      <sheetName val="5ОборРабМест(HP)"/>
      <sheetName val="ПДР"/>
      <sheetName val="1"/>
      <sheetName val="СметаСводная Рыб"/>
      <sheetName val="СметаСводная Колпино"/>
      <sheetName val="СметаСводная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Таблица 4 АСУТП"/>
      <sheetName val="Таблица 5 АСУТП"/>
      <sheetName val="Таблица 6 АСУТП"/>
      <sheetName val="исх.данные"/>
      <sheetName val="СВОД 2001 "/>
    </sheetNames>
    <sheetDataSet>
      <sheetData sheetId="0"/>
      <sheetData sheetId="1">
        <row r="8">
          <cell r="B8" t="str">
            <v>1.1. Непрерывный (с длительным поддержанием режимов, близких к установившимся, и практически безостановочной подачей сырья и реагентов)</v>
          </cell>
        </row>
        <row r="9">
          <cell r="B9" t="str">
            <v>1.2. Полунепрерывный (непрерывный, с существенными для управления переходными режимами, вызванными добавками (заменами) сырья или реагентов либо выдачей продукции)</v>
          </cell>
        </row>
        <row r="10">
          <cell r="B10" t="str">
            <v>1.3. Непрерывно-дискретный - I (сочетающий непрерывные и прерывистые режимы на различных стадиях процесса)</v>
          </cell>
        </row>
        <row r="11">
          <cell r="B11" t="str">
            <v>1.4. Непрерывно-дискретный - II (сочетающий непрерывные и прерывистые режимы с малой длительностью непрерывных режимов в аварийных условиях)</v>
          </cell>
        </row>
        <row r="12">
          <cell r="B12" t="str">
            <v>1.5. Циклический (прерывистый, с существенной для управления длительностью интервалов непрерывного функционирования и циклическим следованием интервалов с различными режимами)</v>
          </cell>
        </row>
        <row r="13">
          <cell r="B13" t="str">
            <v>1.6. Дискретный (прерывистый, с малой, несущественной для управления длительностью непрерывных технологических операций)</v>
          </cell>
        </row>
        <row r="14">
          <cell r="B14" t="str">
            <v/>
          </cell>
        </row>
        <row r="16">
          <cell r="B16" t="str">
            <v>2.1. до 5</v>
          </cell>
        </row>
        <row r="17">
          <cell r="B17" t="str">
            <v>2.2. св. 5 до 10</v>
          </cell>
        </row>
        <row r="18">
          <cell r="B18" t="str">
            <v>2.3. св. 10 до 20</v>
          </cell>
        </row>
        <row r="19">
          <cell r="B19" t="str">
            <v>2.4. св. 20 до 35</v>
          </cell>
        </row>
        <row r="20">
          <cell r="B20" t="str">
            <v>2.5. св. 35 до 50</v>
          </cell>
        </row>
        <row r="21">
          <cell r="B21" t="str">
            <v>2.6. св. 50 до 70</v>
          </cell>
        </row>
        <row r="22">
          <cell r="B22" t="str">
            <v>2.7. св.70 до 100</v>
          </cell>
        </row>
        <row r="23">
          <cell r="B23" t="str">
            <v/>
          </cell>
        </row>
        <row r="24">
          <cell r="B24" t="str">
            <v>2.8. За каждые 50 свыше 100                                                              n =</v>
          </cell>
        </row>
        <row r="25">
          <cell r="B25" t="str">
            <v/>
          </cell>
        </row>
        <row r="27">
          <cell r="B27" t="str">
            <v>3.1. I степень - параллельные контроль и измерение параметров состояния ТОУ</v>
          </cell>
        </row>
        <row r="28">
          <cell r="B28" t="str">
            <v>3.2. II степень - централизованный контроль и измерение параметров состояния ТОУ</v>
          </cell>
        </row>
        <row r="29">
          <cell r="B29" t="str">
            <v>3.3. III степень - косвенное измерение (вычисление) отдельных комплексных показателей функционирования ТОУ</v>
          </cell>
        </row>
        <row r="30">
          <cell r="B30" t="str">
            <v>3.4. IV степень - анализ и обобщенная оценка состояния процесса в целом по его модели (распознавание ситуаций, диагностика аварийных состояний, поиск "узкого места", прогноз хода процесса)</v>
          </cell>
        </row>
        <row r="31">
          <cell r="B31" t="str">
            <v/>
          </cell>
        </row>
        <row r="33">
          <cell r="B33" t="str">
            <v>4.1. I степень - одноконтурное автоматическое регулирование или автоматическое однотактное логическое управление (переключения, блокировки и т. п.)</v>
          </cell>
        </row>
        <row r="34">
          <cell r="B34" t="str">
            <v>4.2. II степень - каскадное и (или) программное автоматическое регулирование или автоматическое программное логическое управление по "жесткому" циклу</v>
          </cell>
        </row>
        <row r="35">
          <cell r="B35" t="str">
            <v>4.3. III степень - многосвязное автоматическое регулирование или автоматическое программное логическое управление по циклу с разветвлениями</v>
          </cell>
        </row>
        <row r="36">
          <cell r="B36" t="str">
            <v>4.4. IV степень - оптимальное управление установившимися режимами (в статике)</v>
          </cell>
        </row>
        <row r="37">
          <cell r="B37" t="str">
            <v>4.5. V степень - оптимальное управление переходными процессами или процессом в целом (оптимизация в динамике)</v>
          </cell>
        </row>
        <row r="38">
          <cell r="B38" t="str">
            <v>4.6. VI степень - оптимальное управление быстропротекающими переходными процессами в аварийных условиях</v>
          </cell>
        </row>
        <row r="39">
          <cell r="B39" t="str">
            <v>4.7. VII степень - оптимальное управление с адаптацией (самообучением и изменением алгоритмов и параметров системы)</v>
          </cell>
        </row>
        <row r="40">
          <cell r="B40" t="str">
            <v/>
          </cell>
        </row>
        <row r="42">
          <cell r="B42" t="str">
            <v>5.1. Автоматизированный "ручной" режим</v>
          </cell>
        </row>
        <row r="43">
          <cell r="B43" t="str">
            <v>5.2. Автоматизированный режим "советчика"</v>
          </cell>
        </row>
        <row r="44">
          <cell r="B44" t="str">
            <v>5.3. Автоматизированный диалоговый режим</v>
          </cell>
        </row>
        <row r="45">
          <cell r="B45" t="str">
            <v>5.4. Автоматический режим косвенного управления</v>
          </cell>
        </row>
        <row r="46">
          <cell r="B46" t="str">
            <v>5.5. Автоматический режим прямого (непосредственного) цифрового (или аналого-цифрового) управления</v>
          </cell>
        </row>
        <row r="47">
          <cell r="B47" t="str">
            <v/>
          </cell>
        </row>
        <row r="49">
          <cell r="B49" t="str">
            <v>6.1. до 20</v>
          </cell>
        </row>
        <row r="50">
          <cell r="B50" t="str">
            <v>6.2. св. 20 до 50</v>
          </cell>
        </row>
        <row r="51">
          <cell r="B51" t="str">
            <v>6.3. св. 50 до 100</v>
          </cell>
        </row>
        <row r="52">
          <cell r="B52" t="str">
            <v>6.4. св. 100 до 170</v>
          </cell>
        </row>
        <row r="53">
          <cell r="B53" t="str">
            <v>6.5. св. 170 до 250</v>
          </cell>
        </row>
        <row r="54">
          <cell r="B54" t="str">
            <v>6.6. св. 250 до 350</v>
          </cell>
        </row>
        <row r="55">
          <cell r="B55" t="str">
            <v>6.7. св. 350 до 470</v>
          </cell>
        </row>
        <row r="56">
          <cell r="B56" t="str">
            <v>6.8. св. 470 до 600</v>
          </cell>
        </row>
        <row r="57">
          <cell r="B57" t="str">
            <v>6.9. св. 600 до 800</v>
          </cell>
        </row>
        <row r="58">
          <cell r="B58" t="str">
            <v>6.10. св. 800 до 1000</v>
          </cell>
        </row>
        <row r="59">
          <cell r="B59" t="str">
            <v>6.11. св. 1000 до 1300</v>
          </cell>
        </row>
        <row r="60">
          <cell r="B60" t="str">
            <v>6.12. св. 1300 до 1600</v>
          </cell>
        </row>
        <row r="61">
          <cell r="B61" t="str">
            <v>6.13. св. 1600 до 2000</v>
          </cell>
        </row>
        <row r="62">
          <cell r="B62" t="str">
            <v/>
          </cell>
        </row>
        <row r="63">
          <cell r="B63" t="str">
            <v>6.14. за каждые 500 свыше 2000                                                         n=</v>
          </cell>
        </row>
        <row r="64">
          <cell r="B64" t="str">
            <v/>
          </cell>
        </row>
        <row r="66">
          <cell r="B66" t="str">
            <v>7.1. до 5</v>
          </cell>
        </row>
        <row r="67">
          <cell r="B67" t="str">
            <v>7.2. св. 5 до 10</v>
          </cell>
        </row>
        <row r="68">
          <cell r="B68" t="str">
            <v>7.3. св. 10 до 20</v>
          </cell>
        </row>
        <row r="69">
          <cell r="B69" t="str">
            <v>7.4. св. 20 до 40</v>
          </cell>
        </row>
        <row r="70">
          <cell r="B70" t="str">
            <v>7.5. св. 40 до 60</v>
          </cell>
        </row>
        <row r="71">
          <cell r="B71" t="str">
            <v>7.6. св. 60 до 90</v>
          </cell>
        </row>
        <row r="72">
          <cell r="B72" t="str">
            <v>7.7. св. 90 до 120</v>
          </cell>
        </row>
        <row r="73">
          <cell r="B73" t="str">
            <v>7.8. св. 120 до 160</v>
          </cell>
        </row>
        <row r="74">
          <cell r="B74" t="str">
            <v>7.9. св. 160 до 200</v>
          </cell>
        </row>
        <row r="75">
          <cell r="B75" t="str">
            <v>7.10. св. 200 до 250</v>
          </cell>
        </row>
        <row r="76">
          <cell r="B76" t="str">
            <v>7.11. св. 250 до 300</v>
          </cell>
        </row>
        <row r="77">
          <cell r="B77" t="str">
            <v>7.12. св. 300 до 350</v>
          </cell>
        </row>
        <row r="78">
          <cell r="B78" t="str">
            <v>7.13. св. 350 до 400</v>
          </cell>
        </row>
        <row r="79">
          <cell r="B79" t="str">
            <v/>
          </cell>
        </row>
        <row r="80">
          <cell r="B80" t="str">
            <v>7.14 за каждые 70 свыше 400                                                              n=</v>
          </cell>
        </row>
        <row r="81">
          <cell r="B81" t="str">
            <v/>
          </cell>
        </row>
        <row r="84">
          <cell r="B84" t="str">
            <v>Проект</v>
          </cell>
        </row>
        <row r="85">
          <cell r="B85" t="str">
            <v>Рабочая документация</v>
          </cell>
        </row>
        <row r="86">
          <cell r="B86" t="str">
            <v>Рабочий проект</v>
          </cell>
        </row>
        <row r="90">
          <cell r="B90" t="str">
            <v>п</v>
          </cell>
        </row>
        <row r="91">
          <cell r="B91" t="str">
            <v>рд</v>
          </cell>
        </row>
        <row r="92">
          <cell r="B92" t="str">
            <v>рп</v>
          </cell>
        </row>
        <row r="106">
          <cell r="B106" t="str">
            <v>С. В. Красавин</v>
          </cell>
        </row>
        <row r="107">
          <cell r="B107" t="str">
            <v>Н. И. Юнов</v>
          </cell>
        </row>
      </sheetData>
      <sheetData sheetId="2">
        <row r="6">
          <cell r="B6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РасчетКомандир1"/>
      <sheetName val="РасчетКомандир2"/>
      <sheetName val="Смета"/>
      <sheetName val="свод 2"/>
      <sheetName val="свод 3"/>
      <sheetName val="топо"/>
      <sheetName val="Зап-3- СЦБ"/>
      <sheetName val="Данные для расчёта сметы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Шкаф"/>
      <sheetName val="Коэфф1."/>
      <sheetName val="Прайс лист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исходные данные"/>
      <sheetName val="расчетные таблицы"/>
      <sheetName val="УП _2004"/>
      <sheetName val="См3 СЦБ-зап"/>
      <sheetName val="СметаСводная Рыб"/>
      <sheetName val="Справка"/>
      <sheetName val="свод_2"/>
      <sheetName val="свод_3"/>
      <sheetName val="Зап-3-_СЦБ"/>
      <sheetName val="Данные_для_расчёта_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расходы"/>
      <sheetName val="Накладные расходы"/>
      <sheetName val="Смета - стадия РД"/>
    </sheetNames>
    <sheetDataSet>
      <sheetData sheetId="0">
        <row r="9">
          <cell r="C9" t="str">
            <v>Должность</v>
          </cell>
        </row>
        <row r="10">
          <cell r="C10" t="str">
            <v>Начальник департамента</v>
          </cell>
        </row>
        <row r="11">
          <cell r="C11" t="str">
            <v>ГИП</v>
          </cell>
        </row>
        <row r="12">
          <cell r="C12" t="str">
            <v>Заместитель ГИПа</v>
          </cell>
        </row>
        <row r="13">
          <cell r="C13" t="str">
            <v>Помощник ГИПа</v>
          </cell>
        </row>
        <row r="14">
          <cell r="C14" t="str">
            <v>Начальник отдела</v>
          </cell>
        </row>
        <row r="15">
          <cell r="C15" t="str">
            <v>Начальник сектора</v>
          </cell>
        </row>
        <row r="16">
          <cell r="C16" t="str">
            <v>Заместитель начальника отдела</v>
          </cell>
        </row>
        <row r="17">
          <cell r="C17" t="str">
            <v>Начальник группы</v>
          </cell>
        </row>
        <row r="18">
          <cell r="C18" t="str">
            <v>Главный специалист</v>
          </cell>
        </row>
        <row r="19">
          <cell r="C19" t="str">
            <v>Ведущий специалист</v>
          </cell>
        </row>
        <row r="20">
          <cell r="C20" t="str">
            <v>Ведущий инженер-проектировщик</v>
          </cell>
        </row>
        <row r="21">
          <cell r="C21" t="str">
            <v>инженер-проектировщик 1-й категории</v>
          </cell>
        </row>
        <row r="22">
          <cell r="C22" t="str">
            <v>инженер-проектировщик 2-й категории</v>
          </cell>
        </row>
        <row r="23">
          <cell r="C23" t="str">
            <v>инженер-проектировщик 3-й категории</v>
          </cell>
        </row>
        <row r="24">
          <cell r="C24" t="str">
            <v>Специалист 1-й категории</v>
          </cell>
        </row>
        <row r="25">
          <cell r="C25" t="str">
            <v>Специалист 2-й категории</v>
          </cell>
        </row>
        <row r="26">
          <cell r="C26" t="str">
            <v>Специалист 3-й категории</v>
          </cell>
        </row>
        <row r="27">
          <cell r="C27" t="str">
            <v>Техник 2-й категории</v>
          </cell>
        </row>
      </sheetData>
      <sheetData sheetId="1">
        <row r="36">
          <cell r="D36">
            <v>0.92058430320218054</v>
          </cell>
        </row>
      </sheetData>
      <sheetData sheetId="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sapactivexlhiddensheet"/>
      <sheetName val="График"/>
      <sheetName val="ц_199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Св табл стоим"/>
      <sheetName val="Календарный план дог"/>
      <sheetName val="СМР"/>
      <sheetName val="Поставка"/>
      <sheetName val="Расче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H13">
            <v>46.5</v>
          </cell>
        </row>
      </sheetData>
      <sheetData sheetId="5" refreshError="1">
        <row r="2">
          <cell r="G2">
            <v>6300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1 (смр)"/>
      <sheetName val="2 См 1 (смр)"/>
      <sheetName val="Переменные и константы"/>
    </sheetNames>
    <sheetDataSet>
      <sheetData sheetId="0"/>
      <sheetData sheetId="1"/>
      <sheetData sheetId="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естр"/>
      <sheetName val="Отчет"/>
    </sheetNames>
    <sheetDataSet>
      <sheetData sheetId="0" refreshError="1"/>
      <sheetData sheetId="1" refreshError="1">
        <row r="4">
          <cell r="X4" t="str">
            <v>Начало периода</v>
          </cell>
          <cell r="Y4" t="str">
            <v>Конец периода</v>
          </cell>
        </row>
        <row r="5">
          <cell r="X5">
            <v>39448</v>
          </cell>
          <cell r="Y5">
            <v>39478</v>
          </cell>
        </row>
        <row r="6">
          <cell r="X6">
            <v>39479</v>
          </cell>
          <cell r="Y6">
            <v>39507</v>
          </cell>
        </row>
        <row r="7">
          <cell r="X7">
            <v>39508</v>
          </cell>
          <cell r="Y7">
            <v>39538</v>
          </cell>
        </row>
        <row r="8">
          <cell r="X8">
            <v>39539</v>
          </cell>
          <cell r="Y8">
            <v>39568</v>
          </cell>
        </row>
        <row r="9">
          <cell r="X9">
            <v>39569</v>
          </cell>
          <cell r="Y9">
            <v>39599</v>
          </cell>
        </row>
        <row r="10">
          <cell r="X10">
            <v>39600</v>
          </cell>
          <cell r="Y10">
            <v>39629</v>
          </cell>
        </row>
        <row r="11">
          <cell r="X11">
            <v>39630</v>
          </cell>
          <cell r="Y11">
            <v>39660</v>
          </cell>
        </row>
        <row r="12">
          <cell r="X12">
            <v>39661</v>
          </cell>
          <cell r="Y12">
            <v>39691</v>
          </cell>
        </row>
        <row r="13">
          <cell r="X13">
            <v>39692</v>
          </cell>
          <cell r="Y13">
            <v>39721</v>
          </cell>
        </row>
        <row r="14">
          <cell r="X14">
            <v>39722</v>
          </cell>
          <cell r="Y14">
            <v>39752</v>
          </cell>
        </row>
        <row r="15">
          <cell r="X15">
            <v>39753</v>
          </cell>
          <cell r="Y15">
            <v>39782</v>
          </cell>
        </row>
        <row r="16">
          <cell r="X16">
            <v>39783</v>
          </cell>
          <cell r="Y16">
            <v>39813</v>
          </cell>
        </row>
      </sheetData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свод"/>
      <sheetName val="СметаСводная снег"/>
      <sheetName val="93-110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топо"/>
      <sheetName val="Обновление"/>
      <sheetName val="Цена"/>
      <sheetName val="Product"/>
      <sheetName val="Шкаф"/>
      <sheetName val="Коэфф1.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Суточная"/>
      <sheetName val="Коэфф1.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РП"/>
      <sheetName val="К.рын"/>
      <sheetName val="Титул1"/>
      <sheetName val="Титул2"/>
      <sheetName val="Титул3"/>
      <sheetName val="Упр"/>
      <sheetName val="свод"/>
      <sheetName val="Таблица 3"/>
      <sheetName val="СС"/>
      <sheetName val="информация"/>
      <sheetName val="Summary"/>
      <sheetName val="Tabelle3"/>
      <sheetName val="Данные для расчёта сметы"/>
      <sheetName val="ПОДПИСИ"/>
      <sheetName val="медведицкая_(2)"/>
      <sheetName val="Сумма_прописью"/>
      <sheetName val="сводная_рд"/>
      <sheetName val="нпс3рд_"/>
      <sheetName val="нпс_кириши_рд"/>
      <sheetName val="НПС-3_"/>
      <sheetName val="Список прогонов за месяц"/>
      <sheetName val="1.1"/>
      <sheetName val="93-110"/>
      <sheetName val="Сводная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20"/>
      <sheetName val="Восстановл_Лист49"/>
      <sheetName val="Восстановл_Лист21"/>
      <sheetName val="Расчет зарплаты"/>
      <sheetName val="Табл38-7"/>
      <sheetName val="ЭХЗ"/>
      <sheetName val="№5 СУБ Инж защ"/>
      <sheetName val="13.1"/>
      <sheetName val="Харьяга-индига(ПР-Трасса+реки)"/>
      <sheetName val="к.84-к.83"/>
      <sheetName val="свод 2"/>
      <sheetName val="HP и оргтехника"/>
      <sheetName val="свод 3"/>
      <sheetName val="СметаСводная Колпино"/>
      <sheetName val="СметаСводная"/>
      <sheetName val="См3 СЦБ-зап"/>
      <sheetName val="ИГ1"/>
      <sheetName val="СметаСводная снег"/>
      <sheetName val="см8"/>
      <sheetName val="Смета 7"/>
      <sheetName val="Смета 1свод"/>
      <sheetName val="шаблон"/>
      <sheetName val="Ф-1"/>
      <sheetName val="Справочники"/>
      <sheetName val="Разработка проекта"/>
      <sheetName val="RSOILBAL"/>
      <sheetName val="Итог Лена"/>
      <sheetName val="Итого М. (2)"/>
      <sheetName val="условия"/>
      <sheetName val="Итог Антиснег11.01"/>
      <sheetName val="Входные параметрыВНГДУ"/>
      <sheetName val="1"/>
      <sheetName val="Прил 6.51-Упр рас"/>
      <sheetName val=""/>
      <sheetName val="Материалы"/>
      <sheetName val="6_11_1  сторонние"/>
      <sheetName val="Восстановл_Лист12"/>
      <sheetName val="Восстановл_Лист18"/>
      <sheetName val="Восстановл_Лист14"/>
      <sheetName val="Восстановл_Лист16"/>
      <sheetName val="Восстановл_Лист5"/>
      <sheetName val="Восстановл_Лист13"/>
      <sheetName val="Восстановл_Лист19"/>
      <sheetName val="Восстановл_Лист7"/>
      <sheetName val="Восстановл_Лист15"/>
      <sheetName val="Восстановл_Лист17"/>
      <sheetName val="Ли啁䉓C"/>
      <sheetName val="БАЛАНС"/>
      <sheetName val="Documents and Settings\Halilova"/>
      <sheetName val="ТИТУЛ"/>
      <sheetName val="ОБЩЕСТВА"/>
      <sheetName val="Приморск БДС"/>
      <sheetName val="ААС М.Вешак (259,8)_x0000__x0000_İŹ_x0000__x0004__x0000__x0000__x0000__x0000__x0000__x0000_"/>
      <sheetName val="ААС М.Вешак (259,8)??İŹ?_x0004_??????"/>
      <sheetName val="Проверка и настройка параметров"/>
      <sheetName val="AccountingQtyTotal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SakhNIPI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  <sheetName val="Итог"/>
      <sheetName val="Смета 5.2. Кусты25,29,31,65"/>
      <sheetName val="НМА"/>
      <sheetName val="list"/>
      <sheetName val="Подрядчики"/>
      <sheetName val="Обновление"/>
      <sheetName val="Цена"/>
      <sheetName val="Product"/>
      <sheetName val=""/>
      <sheetName val="сохранить"/>
      <sheetName val="См 1 наруж.водопровод"/>
      <sheetName val="2002(v2)"/>
      <sheetName val="2002_v2_"/>
      <sheetName val="информация"/>
      <sheetName val="смета СИД"/>
      <sheetName val="часы"/>
      <sheetName val="ресурсная вед."/>
      <sheetName val="ИДвалка"/>
      <sheetName val="Лист2"/>
      <sheetName val="Лист опроса"/>
      <sheetName val="к.84-к.83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Summary"/>
      <sheetName val="Пример расчета"/>
      <sheetName val="Табл38-7"/>
      <sheetName val="все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справ."/>
      <sheetName val="справ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1"/>
      <sheetName val="Пояснение 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Перечень ИУ"/>
      <sheetName val="Упр"/>
      <sheetName val="оператор"/>
      <sheetName val="исх_данные"/>
      <sheetName val="ст ГТМ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Данные для расчёта сметы"/>
      <sheetName val="СметаСводная снег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2002_v2_"/>
      <sheetName val="см8"/>
      <sheetName val="РН-ПНГ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ЛАТА (образец)"/>
      <sheetName val="Списки"/>
      <sheetName val="для Бухг."/>
      <sheetName val="договоры"/>
      <sheetName val="Сводная оплата"/>
      <sheetName val="Ал(РД)"/>
      <sheetName val="Мант(ПР)"/>
      <sheetName val="мант(ПР`)"/>
      <sheetName val="Калин(РД)"/>
      <sheetName val="Калин(авт.над)"/>
      <sheetName val="Калгр(РД)1"/>
      <sheetName val="Советск"/>
      <sheetName val="Княж(РД)1"/>
      <sheetName val="Княж`(РД)1"/>
      <sheetName val="Княж РД4"/>
      <sheetName val="Фрол-Рост"/>
      <sheetName val="Ржевская"/>
      <sheetName val="Ржевская (конк.док.)"/>
      <sheetName val="Калгр(авт.надз)1"/>
      <sheetName val="Княж(РД)2"/>
      <sheetName val="Княж РД3"/>
      <sheetName val="Княж(конк.)"/>
      <sheetName val="ИССС"/>
      <sheetName val="Калгр(ПР)"/>
      <sheetName val="Выборг"/>
      <sheetName val="МЧС"/>
      <sheetName val="Восточная ПР"/>
      <sheetName val="Центральная"/>
      <sheetName val="Ал(авт.надз)"/>
      <sheetName val="Абак(ПР)"/>
      <sheetName val="Б-Т(РД)"/>
      <sheetName val="Б-Т(кор)"/>
      <sheetName val="Б-Т(конк.)"/>
      <sheetName val="З-Б(РД)"/>
      <sheetName val="З-Б(конк.)"/>
      <sheetName val="Итат1(РД)"/>
      <sheetName val="Итат2(РД)"/>
      <sheetName val="Барнаульск(конк)"/>
      <sheetName val="Барнаул(РД1)"/>
      <sheetName val="Барнаул(РД2)"/>
      <sheetName val="Гусиноозерская (конк)"/>
      <sheetName val="Гусинооз(коррРД)"/>
      <sheetName val="Казах-Р(ПР1)"/>
      <sheetName val="Казах-Р(ПР2)"/>
      <sheetName val="Кузбасская"/>
      <sheetName val="Ул-У(РП)"/>
      <sheetName val="Камала(ПР)"/>
      <sheetName val="Крсноярск"/>
      <sheetName val="Машук(РД)"/>
      <sheetName val="Машук(корр)"/>
      <sheetName val="Фрунзенская"/>
      <sheetName val="Белый Раст"/>
      <sheetName val="Белый Р"/>
      <sheetName val="Радуга РД3"/>
      <sheetName val="Радуга ПР"/>
      <sheetName val="МантРД"/>
      <sheetName val="МантРД`"/>
      <sheetName val="Мант(авт.надз.)"/>
      <sheetName val="Калгр(РД)2"/>
      <sheetName val="Калгр(РД)3"/>
      <sheetName val="Калгр(авт.надз)3"/>
      <sheetName val="Калгр(авт.надз)2"/>
      <sheetName val="Златоуст"/>
      <sheetName val="Шагол(конк)"/>
      <sheetName val="Тюмень"/>
      <sheetName val="Вятка (конк)"/>
      <sheetName val="Емелино ПР"/>
      <sheetName val="Бологое РД"/>
      <sheetName val="Бологое (авт.надз)"/>
      <sheetName val="Радуга(РД2)"/>
      <sheetName val="Радуга(агент.дог)"/>
      <sheetName val="Радуга (РД1)"/>
      <sheetName val="Радуга(авт.надз)"/>
      <sheetName val="Ростов(ПР)"/>
      <sheetName val="Куйбышев"/>
      <sheetName val="Самара (ПР)"/>
      <sheetName val="Сангтуда"/>
      <sheetName val="Рек.Мант."/>
      <sheetName val="Лист4"/>
      <sheetName val="Лист5"/>
      <sheetName val="Лист6"/>
      <sheetName val="Лист1"/>
      <sheetName val="Лист2"/>
      <sheetName val="Лист3"/>
      <sheetName val="АЛ(ПР)"/>
      <sheetName val="Лист7"/>
      <sheetName val="пусто"/>
      <sheetName val="пусто2"/>
      <sheetName val=""/>
    </sheetNames>
    <sheetDataSet>
      <sheetData sheetId="0" refreshError="1"/>
      <sheetData sheetId="1" refreshError="1">
        <row r="1">
          <cell r="A1" t="str">
            <v>список</v>
          </cell>
        </row>
        <row r="2">
          <cell r="A2" t="str">
            <v>ГУП "Трест ГРИИ"</v>
          </cell>
        </row>
        <row r="3">
          <cell r="A3" t="str">
            <v>ЗАО "ИК ЭНИКО-МИФИ"</v>
          </cell>
        </row>
        <row r="4">
          <cell r="A4" t="str">
            <v>ЗАО "Институт автоматизации энергетических систем"</v>
          </cell>
        </row>
        <row r="5">
          <cell r="A5" t="str">
            <v>ЗАО "Институт энергетических сетей" г. Каунас</v>
          </cell>
        </row>
        <row r="6">
          <cell r="A6" t="str">
            <v>ЗАО "СПЕЦЭЛЕКТРОМОНТАЖ"</v>
          </cell>
        </row>
        <row r="7">
          <cell r="A7" t="str">
            <v>ЗАО "Стройинвестпроект ЛТД"</v>
          </cell>
        </row>
        <row r="8">
          <cell r="A8" t="str">
            <v>ЗАО "Электросетьпроект"</v>
          </cell>
        </row>
        <row r="9">
          <cell r="A9" t="str">
            <v>ЗАО НПП "Инмажпроект"</v>
          </cell>
        </row>
        <row r="10">
          <cell r="A10" t="str">
            <v>Измайлова Л.И.</v>
          </cell>
        </row>
        <row r="11">
          <cell r="A11" t="str">
            <v>Инновационный геологический центр ФГУГП "Волгагеология"</v>
          </cell>
        </row>
        <row r="12">
          <cell r="A12" t="str">
            <v>МЧС</v>
          </cell>
        </row>
        <row r="13">
          <cell r="A13" t="str">
            <v>ОАО "Гипросвязь-4"</v>
          </cell>
        </row>
        <row r="14">
          <cell r="A14" t="str">
            <v>ОАО "Ивэлектроналадка"</v>
          </cell>
        </row>
        <row r="15">
          <cell r="A15" t="str">
            <v>ОАО "Институт Энергосетьпроект"</v>
          </cell>
        </row>
        <row r="16">
          <cell r="A16" t="str">
            <v>ОАО "Калининградская ТЭЦ-2"</v>
          </cell>
        </row>
        <row r="17">
          <cell r="A17" t="str">
            <v>ОАО "Отделение Дальних Передач"</v>
          </cell>
        </row>
        <row r="18">
          <cell r="A18" t="str">
            <v>ОАО "Сангтудинская ГЭС-1"</v>
          </cell>
        </row>
        <row r="19">
          <cell r="A19" t="str">
            <v>ОАО "СевЗап НТЦ"</v>
          </cell>
        </row>
        <row r="20">
          <cell r="A20" t="str">
            <v>ОАО "Севзапэлектросетьстрой"</v>
          </cell>
        </row>
        <row r="21">
          <cell r="A21" t="str">
            <v>ОАО "СОЮЗТЕХЭНЕРГО"</v>
          </cell>
        </row>
        <row r="22">
          <cell r="A22" t="str">
            <v>ОАО "Спецсетьстрой"</v>
          </cell>
        </row>
        <row r="23">
          <cell r="A23" t="str">
            <v>ОАО "ФСК ЕЭС" МЭС Волги</v>
          </cell>
        </row>
        <row r="24">
          <cell r="A24" t="str">
            <v>ОАО "ФСК ЕЭС" МЭС Северо-Запада</v>
          </cell>
        </row>
        <row r="25">
          <cell r="A25" t="str">
            <v>ОАО "ФСК ЕЭС" МЭС Сибири</v>
          </cell>
        </row>
        <row r="26">
          <cell r="A26" t="str">
            <v>ОАО "ФСК ЕЭС" МЭС Урала</v>
          </cell>
        </row>
        <row r="27">
          <cell r="A27" t="str">
            <v>ОАО "ФСК ЕЭС" МЭС Центра</v>
          </cell>
        </row>
        <row r="28">
          <cell r="A28" t="str">
            <v>ОАО "ФСК ЕЭС" МЭС Юга</v>
          </cell>
        </row>
        <row r="29">
          <cell r="A29" t="str">
            <v>ОАО "ФСК ЕЭС" филиал Валдайское ПМЭС</v>
          </cell>
        </row>
        <row r="30">
          <cell r="A30" t="str">
            <v>ОАО "ФСК ЕЭС" филиал Волго-Окское ПМЭС</v>
          </cell>
        </row>
        <row r="31">
          <cell r="A31" t="str">
            <v>ОАО "Южное ИЦЭ"</v>
          </cell>
        </row>
        <row r="32">
          <cell r="A32" t="str">
            <v>ОАО "Янтарьэнерго"</v>
          </cell>
        </row>
        <row r="33">
          <cell r="A33" t="str">
            <v>ООО  "ЭЛКО Технологии СПб"</v>
          </cell>
        </row>
        <row r="34">
          <cell r="A34" t="str">
            <v>ООО "АрхиГАП"</v>
          </cell>
        </row>
        <row r="35">
          <cell r="A35" t="str">
            <v xml:space="preserve">ООО "Витасвязь" </v>
          </cell>
        </row>
        <row r="36">
          <cell r="A36" t="str">
            <v>ООО "ИКЦ "Экспертриск"</v>
          </cell>
        </row>
        <row r="37">
          <cell r="A37" t="str">
            <v>ООО "Инжиниринговый центр Энерго"</v>
          </cell>
        </row>
        <row r="38">
          <cell r="A38" t="str">
            <v>ООО "ИнтерЭСП"</v>
          </cell>
        </row>
        <row r="39">
          <cell r="A39" t="str">
            <v>ООО "ОМК-Сталь"</v>
          </cell>
        </row>
        <row r="40">
          <cell r="A40" t="str">
            <v>ООО "ПРОЕКТИНВЕСТ"</v>
          </cell>
        </row>
        <row r="41">
          <cell r="A41" t="str">
            <v>ООО "Сибэнергосетьпроект"</v>
          </cell>
        </row>
        <row r="42">
          <cell r="A42" t="str">
            <v>ООО "СМУ в г. Калининграде. ДО ОАО "Союзтелефонстрой"</v>
          </cell>
        </row>
        <row r="43">
          <cell r="A43" t="str">
            <v>ООО "Спецмонтажсервис"</v>
          </cell>
        </row>
        <row r="44">
          <cell r="A44" t="str">
            <v>ООО "СУНЭТО"</v>
          </cell>
        </row>
        <row r="45">
          <cell r="A45" t="str">
            <v>ООО "Энергоинжиниринг"</v>
          </cell>
        </row>
        <row r="46">
          <cell r="A46" t="str">
            <v>ООО "Энергокомплект-Сервис"</v>
          </cell>
        </row>
        <row r="47">
          <cell r="A47" t="str">
            <v>ООО "Энергосетьпроект-НН"</v>
          </cell>
        </row>
        <row r="48">
          <cell r="A48" t="str">
            <v>ООО "Энерго-Юг"</v>
          </cell>
        </row>
        <row r="49">
          <cell r="A49" t="str">
            <v>ООО НПФ "ЭЛНАП"</v>
          </cell>
        </row>
        <row r="50">
          <cell r="A50" t="str">
            <v>ООО НПЦ "ЭСиС"</v>
          </cell>
        </row>
        <row r="51">
          <cell r="A51" t="str">
            <v>ОРЗАУМ</v>
          </cell>
        </row>
        <row r="52">
          <cell r="A52" t="str">
            <v>транспорт</v>
          </cell>
        </row>
        <row r="53">
          <cell r="A53" t="str">
            <v>Филиал "Институт Тулаэнергосетьпроект" ОАО "СевЗап НТЦ"</v>
          </cell>
        </row>
        <row r="54">
          <cell r="A54" t="str">
            <v>Филиал ОАО "Инженерный центр ЕЭС" - "Фирма ОРГРЭС"</v>
          </cell>
        </row>
        <row r="55">
          <cell r="A55" t="str">
            <v>ХЗ</v>
          </cell>
        </row>
        <row r="56">
          <cell r="A56" t="str">
            <v>ХЗ1</v>
          </cell>
        </row>
        <row r="57">
          <cell r="A57" t="str">
            <v>ХЗ2</v>
          </cell>
        </row>
        <row r="58">
          <cell r="A58" t="str">
            <v>ОАО "ВНИИГ им. Б.Е.Веденеева</v>
          </cell>
        </row>
        <row r="59">
          <cell r="A59" t="str">
            <v>ООО СП "Строймеханизация"</v>
          </cell>
        </row>
        <row r="60">
          <cell r="A60" t="str">
            <v>ЗАО "ПЕНТАКОН"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3"/>
      <sheetName val="4"/>
      <sheetName val="4.1"/>
      <sheetName val="6"/>
      <sheetName val="6.1"/>
      <sheetName val="6.2"/>
      <sheetName val="8"/>
      <sheetName val="8.1"/>
      <sheetName val="9"/>
      <sheetName val="9.1"/>
      <sheetName val="9.2"/>
      <sheetName val="10"/>
      <sheetName val="11"/>
      <sheetName val="12"/>
      <sheetName val="13"/>
      <sheetName val="14"/>
      <sheetName val="14.1"/>
      <sheetName val="14.2"/>
      <sheetName val="14.3"/>
      <sheetName val="14.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Этапы"/>
      <sheetName val="Лист6"/>
      <sheetName val="Лист7"/>
      <sheetName val="Лист4"/>
    </sheetNames>
    <sheetDataSet>
      <sheetData sheetId="0" refreshError="1">
        <row r="1">
          <cell r="A1" t="str">
            <v>список</v>
          </cell>
        </row>
        <row r="2">
          <cell r="A2" t="str">
            <v>ВСЕ СУБЧИКИ</v>
          </cell>
        </row>
        <row r="3">
          <cell r="A3" t="str">
            <v>ГУП "Трест ГРИИ"</v>
          </cell>
        </row>
        <row r="4">
          <cell r="A4" t="str">
            <v>ЗАО "ИК ЭНИКО-МИФИ"</v>
          </cell>
        </row>
        <row r="5">
          <cell r="A5" t="str">
            <v>ЗАО "Институт автоматизации энергетических систем"</v>
          </cell>
        </row>
        <row r="6">
          <cell r="A6" t="str">
            <v>ЗАО "Институт энергетических сетей" г. Каунас</v>
          </cell>
        </row>
        <row r="7">
          <cell r="A7" t="str">
            <v>ЗАО "СПЕЦЭЛЕКТРОМОНТАЖ"</v>
          </cell>
        </row>
        <row r="8">
          <cell r="A8" t="str">
            <v>ЗАО "Стройинвестпроект ЛТД"</v>
          </cell>
        </row>
        <row r="9">
          <cell r="A9" t="str">
            <v>ЗАО "Электросетьпроект"</v>
          </cell>
        </row>
        <row r="10">
          <cell r="A10" t="str">
            <v>ЗАО НПП "Инмажпроект"</v>
          </cell>
        </row>
        <row r="11">
          <cell r="A11" t="str">
            <v>Измайлова Л.И.</v>
          </cell>
        </row>
        <row r="12">
          <cell r="A12" t="str">
            <v>Инновационный геологический центр ФГУГП "Волгагеология"</v>
          </cell>
        </row>
        <row r="13">
          <cell r="A13" t="str">
            <v>МЧС</v>
          </cell>
        </row>
        <row r="14">
          <cell r="A14" t="str">
            <v>СибНИИЭ</v>
          </cell>
        </row>
        <row r="15">
          <cell r="A15" t="str">
            <v>ОАО "Гипросвязь-4"</v>
          </cell>
        </row>
        <row r="16">
          <cell r="A16" t="str">
            <v>ОАО "Ивэлектроналадка"</v>
          </cell>
        </row>
        <row r="17">
          <cell r="A17" t="str">
            <v>ОАО "Институт Энергосетьпроект"</v>
          </cell>
        </row>
        <row r="18">
          <cell r="A18" t="str">
            <v>ОАО "Калининградская ТЭЦ-2"</v>
          </cell>
        </row>
        <row r="19">
          <cell r="A19" t="str">
            <v>ОАО "Отделение Дальних Передач"</v>
          </cell>
        </row>
        <row r="20">
          <cell r="A20" t="str">
            <v>ОАО "Отделение Дальних Передач"</v>
          </cell>
        </row>
        <row r="21">
          <cell r="A21" t="str">
            <v>ОАО "Сангтудинская ГЭС-1"</v>
          </cell>
        </row>
        <row r="22">
          <cell r="A22" t="str">
            <v>ПЦ Энерго</v>
          </cell>
        </row>
        <row r="23">
          <cell r="A23" t="str">
            <v>ОАО "Отделение Дальних Передач"</v>
          </cell>
        </row>
        <row r="24">
          <cell r="A24" t="str">
            <v>ОАО "Сангтудинская ГЭС-1"</v>
          </cell>
        </row>
        <row r="25">
          <cell r="A25" t="str">
            <v>ОАО "СевЗап НТЦ"</v>
          </cell>
        </row>
        <row r="26">
          <cell r="A26" t="str">
            <v>ОАО "Севзапэлектросетьстрой"</v>
          </cell>
        </row>
        <row r="27">
          <cell r="A27" t="str">
            <v>ОАО "СОЮЗТЕХЭНЕРГО"</v>
          </cell>
        </row>
        <row r="28">
          <cell r="A28" t="str">
            <v>ОАО "Спецсетьстрой"</v>
          </cell>
        </row>
        <row r="29">
          <cell r="A29" t="str">
            <v>ОАО "ФСК ЕЭС" МЭС Волги</v>
          </cell>
        </row>
        <row r="30">
          <cell r="A30" t="str">
            <v>ОАО "ФСК ЕЭС" МЭС Северо-Запада</v>
          </cell>
        </row>
        <row r="31">
          <cell r="A31" t="str">
            <v>ОАО "ФСК ЕЭС" МЭС Сибири</v>
          </cell>
        </row>
        <row r="32">
          <cell r="A32" t="str">
            <v>ОАО "ФСК ЕЭС" МЭС Урала</v>
          </cell>
        </row>
        <row r="33">
          <cell r="A33" t="str">
            <v>ОАО "ФСК ЕЭС" МЭС Центра</v>
          </cell>
        </row>
        <row r="34">
          <cell r="A34" t="str">
            <v>ОАО "ФСК ЕЭС" МЭС Юга</v>
          </cell>
        </row>
        <row r="35">
          <cell r="A35" t="str">
            <v>ОАО "ФСК ЕЭС" филиал Валдайское ПМЭС</v>
          </cell>
        </row>
        <row r="36">
          <cell r="A36" t="str">
            <v>ОАО "ФСК ЕЭС" филиал Волго-Окское ПМЭС</v>
          </cell>
        </row>
        <row r="37">
          <cell r="A37" t="str">
            <v>ОАО "Южное ИЦЭ"</v>
          </cell>
        </row>
        <row r="38">
          <cell r="A38" t="str">
            <v>ОАО "Янтарьэнерго"</v>
          </cell>
        </row>
        <row r="39">
          <cell r="A39" t="str">
            <v>ООО  "ЭЛКО Технологии СПб"</v>
          </cell>
        </row>
        <row r="40">
          <cell r="A40" t="str">
            <v>ООО "АрхиГАП"</v>
          </cell>
        </row>
        <row r="41">
          <cell r="A41" t="str">
            <v xml:space="preserve">ООО "Витасвязь" </v>
          </cell>
        </row>
        <row r="42">
          <cell r="A42" t="str">
            <v>ООО "ИКЦ "Экспертриск"</v>
          </cell>
        </row>
        <row r="43">
          <cell r="A43" t="str">
            <v>ООО "Инжиниринговый центр Энерго"</v>
          </cell>
        </row>
        <row r="44">
          <cell r="A44" t="str">
            <v>ООО "ИнтерЭСП"</v>
          </cell>
        </row>
        <row r="45">
          <cell r="A45" t="str">
            <v>ООО "ОМК-Сталь"</v>
          </cell>
        </row>
        <row r="46">
          <cell r="A46" t="str">
            <v>ООО "ПРОЕКТИНВЕСТ"</v>
          </cell>
        </row>
        <row r="47">
          <cell r="A47" t="str">
            <v>ООО "Сибэнергосетьпроект"</v>
          </cell>
        </row>
        <row r="48">
          <cell r="A48" t="str">
            <v>ООО "СМУ в г. Калининграде. ДО ОАО "Союзтелефонстрой"</v>
          </cell>
        </row>
        <row r="49">
          <cell r="A49" t="str">
            <v>ООО "Спецмонтажсервис"</v>
          </cell>
        </row>
        <row r="50">
          <cell r="A50" t="str">
            <v>ООО "СУНЭТО"</v>
          </cell>
        </row>
        <row r="51">
          <cell r="A51" t="str">
            <v>ООО "Энергоинжиниринг"</v>
          </cell>
        </row>
        <row r="52">
          <cell r="A52" t="str">
            <v>ООО "Энергокомплект-Сервис"</v>
          </cell>
        </row>
        <row r="53">
          <cell r="A53" t="str">
            <v>ООО "Энергосетьпроект-НН"</v>
          </cell>
        </row>
        <row r="54">
          <cell r="A54" t="str">
            <v>ООО "Энерго-Юг"</v>
          </cell>
        </row>
        <row r="55">
          <cell r="A55" t="str">
            <v>ООО НПФ "ЭЛНАП"</v>
          </cell>
        </row>
        <row r="56">
          <cell r="A56" t="str">
            <v>ООО НПЦ "ЭСиС"</v>
          </cell>
        </row>
        <row r="57">
          <cell r="A57" t="str">
            <v>ОРЗАУМ</v>
          </cell>
        </row>
        <row r="58">
          <cell r="A58" t="str">
            <v>ООО СП Строймеханизация</v>
          </cell>
        </row>
        <row r="59">
          <cell r="A59" t="str">
            <v>Субподрядчик</v>
          </cell>
        </row>
        <row r="60">
          <cell r="A60" t="str">
            <v>транспорт</v>
          </cell>
        </row>
        <row r="61">
          <cell r="A61" t="str">
            <v>Филиал "Институт Тулаэнергосетьпроект" ОАО "СевЗап НТЦ"</v>
          </cell>
        </row>
        <row r="62">
          <cell r="A62" t="str">
            <v>Филиал ОАО "Инженерный центр ЕЭС" - "Фирма ОРГРЭС"</v>
          </cell>
        </row>
        <row r="63">
          <cell r="A63" t="str">
            <v>ХЗ</v>
          </cell>
        </row>
        <row r="64">
          <cell r="A64" t="str">
            <v>ХЗ1</v>
          </cell>
        </row>
        <row r="65">
          <cell r="A65" t="str">
            <v>ХЗ2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Пример расчета"/>
      <sheetName val="СметаСводная"/>
      <sheetName val="Итог"/>
      <sheetName val="СметаСводная снег"/>
      <sheetName val="sapactivexlhiddensheet"/>
      <sheetName val="Сервис_x0000__x0000__x0000__x0000__x0000__x0000__x0000__x0000__x0000__x0009__x0000_✈ʷ_x0000__x0004__x0000__x0000__x0000__x0000__x0000__x0000_ᩀʷ_x0000__x0000_"/>
      <sheetName val="Сервис?????????_x0009_?✈ʷ?_x0004_??????ᩀʷ??"/>
      <sheetName val="ПДР"/>
      <sheetName val="таблица руководству"/>
      <sheetName val="Суточная добыча за неделю"/>
      <sheetName val="Лист1"/>
      <sheetName val="Обновление"/>
      <sheetName val="Цена"/>
      <sheetName val="Product"/>
      <sheetName val="янв."/>
      <sheetName val="Сервис_x0000__x0000__x0000__x0000__x0000__x0000__x0000__x0000__x0000_ _x0000_✈ʷ_x0000__x0004__x0000__x0000__x0000__x0000__x0000__x0000_ᩀʷ_x0000__x0000_"/>
      <sheetName val="Спр_общий"/>
      <sheetName val="Ярково"/>
      <sheetName val="Таблица 4 АСУТП"/>
      <sheetName val="шаблон"/>
      <sheetName val="list"/>
      <sheetName val="часы"/>
      <sheetName val="ИГ1"/>
      <sheetName val="Объемы работ по ПВ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"/>
      <sheetName val="Платежка за телефон"/>
      <sheetName val="Платежка за электроэнергию"/>
      <sheetName val="Счет_Фактура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D13"/>
  <sheetViews>
    <sheetView workbookViewId="0">
      <selection activeCell="B11" sqref="B11"/>
    </sheetView>
  </sheetViews>
  <sheetFormatPr defaultRowHeight="12.75" x14ac:dyDescent="0.2"/>
  <cols>
    <col min="1" max="1" width="8" customWidth="1"/>
    <col min="2" max="2" width="81.140625" customWidth="1"/>
    <col min="3" max="3" width="21.85546875" customWidth="1"/>
    <col min="4" max="4" width="22.5703125" customWidth="1"/>
  </cols>
  <sheetData>
    <row r="1" spans="1:4" ht="15.75" x14ac:dyDescent="0.2">
      <c r="A1" s="261"/>
      <c r="B1" s="261"/>
      <c r="C1" s="261"/>
      <c r="D1" s="261"/>
    </row>
    <row r="2" spans="1:4" ht="112.5" customHeight="1" x14ac:dyDescent="0.2">
      <c r="A2" s="262" t="s">
        <v>292</v>
      </c>
      <c r="B2" s="262"/>
      <c r="C2" s="262"/>
      <c r="D2" s="262"/>
    </row>
    <row r="3" spans="1:4" ht="24.75" customHeight="1" x14ac:dyDescent="0.2">
      <c r="A3" s="263" t="s">
        <v>0</v>
      </c>
      <c r="B3" s="263" t="s">
        <v>116</v>
      </c>
      <c r="C3" s="263" t="s">
        <v>117</v>
      </c>
      <c r="D3" s="263"/>
    </row>
    <row r="4" spans="1:4" ht="28.5" customHeight="1" x14ac:dyDescent="0.2">
      <c r="A4" s="263"/>
      <c r="B4" s="263"/>
      <c r="C4" s="232" t="s">
        <v>118</v>
      </c>
      <c r="D4" s="232" t="s">
        <v>119</v>
      </c>
    </row>
    <row r="5" spans="1:4" ht="16.5" customHeight="1" x14ac:dyDescent="0.2">
      <c r="A5" s="233">
        <v>1</v>
      </c>
      <c r="B5" s="233">
        <v>2</v>
      </c>
      <c r="C5" s="233">
        <v>3</v>
      </c>
      <c r="D5" s="233">
        <v>4</v>
      </c>
    </row>
    <row r="6" spans="1:4" ht="16.5" customHeight="1" x14ac:dyDescent="0.2">
      <c r="A6" s="258" t="s">
        <v>92</v>
      </c>
      <c r="B6" s="259"/>
      <c r="C6" s="259"/>
      <c r="D6" s="260"/>
    </row>
    <row r="7" spans="1:4" ht="60" customHeight="1" x14ac:dyDescent="0.2">
      <c r="A7" s="233">
        <v>1</v>
      </c>
      <c r="B7" s="234" t="s">
        <v>293</v>
      </c>
      <c r="C7" s="235" t="s">
        <v>120</v>
      </c>
      <c r="D7" s="235" t="s">
        <v>294</v>
      </c>
    </row>
    <row r="8" spans="1:4" ht="45.75" customHeight="1" x14ac:dyDescent="0.2">
      <c r="A8" s="258" t="s">
        <v>121</v>
      </c>
      <c r="B8" s="259"/>
      <c r="C8" s="259"/>
      <c r="D8" s="260"/>
    </row>
    <row r="9" spans="1:4" ht="69.75" customHeight="1" x14ac:dyDescent="0.2">
      <c r="A9" s="233">
        <v>2</v>
      </c>
      <c r="B9" s="234" t="s">
        <v>295</v>
      </c>
      <c r="C9" s="235" t="s">
        <v>296</v>
      </c>
      <c r="D9" s="235">
        <v>44915</v>
      </c>
    </row>
    <row r="10" spans="1:4" ht="55.5" customHeight="1" x14ac:dyDescent="0.2">
      <c r="A10" s="236"/>
      <c r="B10" s="236"/>
      <c r="C10" s="236"/>
      <c r="D10" s="236"/>
    </row>
    <row r="11" spans="1:4" ht="57" customHeight="1" x14ac:dyDescent="0.2">
      <c r="B11" s="237" t="s">
        <v>122</v>
      </c>
    </row>
    <row r="12" spans="1:4" ht="51" customHeight="1" x14ac:dyDescent="0.2"/>
    <row r="13" spans="1:4" ht="51.75" customHeight="1" x14ac:dyDescent="0.2"/>
  </sheetData>
  <mergeCells count="7">
    <mergeCell ref="A6:D6"/>
    <mergeCell ref="A8:D8"/>
    <mergeCell ref="A1:D1"/>
    <mergeCell ref="A2:D2"/>
    <mergeCell ref="A3:A4"/>
    <mergeCell ref="B3:B4"/>
    <mergeCell ref="C3:D3"/>
  </mergeCells>
  <printOptions horizontalCentered="1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8"/>
  <sheetViews>
    <sheetView tabSelected="1" view="pageBreakPreview" zoomScale="60" zoomScaleNormal="100" workbookViewId="0">
      <selection activeCell="C18" sqref="A1:C18"/>
    </sheetView>
  </sheetViews>
  <sheetFormatPr defaultRowHeight="15" x14ac:dyDescent="0.25"/>
  <cols>
    <col min="1" max="1" width="22" style="1" customWidth="1"/>
    <col min="2" max="2" width="21.28515625" style="1" customWidth="1"/>
    <col min="3" max="3" width="62.28515625" style="1" customWidth="1"/>
    <col min="4" max="16384" width="9.140625" style="1"/>
  </cols>
  <sheetData>
    <row r="1" spans="1:3" x14ac:dyDescent="0.25">
      <c r="A1" s="264" t="s">
        <v>8</v>
      </c>
      <c r="B1" s="264"/>
      <c r="C1" s="264"/>
    </row>
    <row r="2" spans="1:3" x14ac:dyDescent="0.25">
      <c r="A2" s="264" t="s">
        <v>9</v>
      </c>
      <c r="B2" s="264"/>
      <c r="C2" s="264"/>
    </row>
    <row r="3" spans="1:3" x14ac:dyDescent="0.25">
      <c r="A3" s="265" t="s">
        <v>26</v>
      </c>
      <c r="B3" s="266"/>
      <c r="C3" s="266"/>
    </row>
    <row r="4" spans="1:3" ht="52.5" customHeight="1" x14ac:dyDescent="0.25">
      <c r="A4" s="270" t="s">
        <v>217</v>
      </c>
      <c r="B4" s="270"/>
      <c r="C4" s="270"/>
    </row>
    <row r="5" spans="1:3" ht="54.6" customHeight="1" x14ac:dyDescent="0.25">
      <c r="A5" s="267" t="s">
        <v>10</v>
      </c>
      <c r="B5" s="267"/>
      <c r="C5" s="267"/>
    </row>
    <row r="6" spans="1:3" ht="18" customHeight="1" x14ac:dyDescent="0.25">
      <c r="A6" s="268" t="s">
        <v>11</v>
      </c>
      <c r="B6" s="268"/>
      <c r="C6" s="268"/>
    </row>
    <row r="7" spans="1:3" ht="45" customHeight="1" x14ac:dyDescent="0.25">
      <c r="A7" s="271" t="s">
        <v>113</v>
      </c>
      <c r="B7" s="271"/>
      <c r="C7" s="271"/>
    </row>
    <row r="8" spans="1:3" x14ac:dyDescent="0.25">
      <c r="A8" s="273" t="s">
        <v>114</v>
      </c>
      <c r="B8" s="273"/>
      <c r="C8" s="273"/>
    </row>
    <row r="9" spans="1:3" ht="42.75" customHeight="1" x14ac:dyDescent="0.25">
      <c r="A9" s="274" t="s">
        <v>291</v>
      </c>
      <c r="B9" s="274"/>
      <c r="C9" s="274"/>
    </row>
    <row r="10" spans="1:3" ht="29.25" customHeight="1" x14ac:dyDescent="0.25">
      <c r="A10" s="271" t="s">
        <v>115</v>
      </c>
      <c r="B10" s="271"/>
      <c r="C10" s="271"/>
    </row>
    <row r="11" spans="1:3" ht="21.75" customHeight="1" x14ac:dyDescent="0.25">
      <c r="A11" s="269" t="s">
        <v>12</v>
      </c>
      <c r="B11" s="269"/>
      <c r="C11" s="269"/>
    </row>
    <row r="12" spans="1:3" ht="82.5" customHeight="1" x14ac:dyDescent="0.25">
      <c r="A12" s="272" t="s">
        <v>297</v>
      </c>
      <c r="B12" s="272"/>
      <c r="C12" s="272"/>
    </row>
    <row r="13" spans="1:3" ht="28.15" customHeight="1" x14ac:dyDescent="0.25">
      <c r="A13" s="267" t="s">
        <v>304</v>
      </c>
      <c r="B13" s="267"/>
      <c r="C13" s="267"/>
    </row>
    <row r="14" spans="1:3" x14ac:dyDescent="0.25">
      <c r="A14" s="267" t="s">
        <v>13</v>
      </c>
      <c r="B14" s="267"/>
      <c r="C14" s="267"/>
    </row>
    <row r="15" spans="1:3" x14ac:dyDescent="0.25">
      <c r="A15" s="2"/>
      <c r="B15" s="2"/>
      <c r="C15" s="2"/>
    </row>
    <row r="16" spans="1:3" x14ac:dyDescent="0.25">
      <c r="A16" s="3" t="s">
        <v>14</v>
      </c>
      <c r="B16" s="4"/>
      <c r="C16" s="3"/>
    </row>
    <row r="17" spans="1:3" x14ac:dyDescent="0.25">
      <c r="A17" s="269"/>
      <c r="B17" s="269"/>
      <c r="C17" s="269"/>
    </row>
    <row r="18" spans="1:3" x14ac:dyDescent="0.25">
      <c r="A18" s="3"/>
      <c r="B18" s="4">
        <f>НМЦ!E22</f>
        <v>688269840.24000001</v>
      </c>
      <c r="C18" s="3" t="s">
        <v>15</v>
      </c>
    </row>
  </sheetData>
  <mergeCells count="15">
    <mergeCell ref="A17:C17"/>
    <mergeCell ref="A4:C4"/>
    <mergeCell ref="A10:C10"/>
    <mergeCell ref="A11:C11"/>
    <mergeCell ref="A12:C12"/>
    <mergeCell ref="A13:C13"/>
    <mergeCell ref="A14:C14"/>
    <mergeCell ref="A8:C8"/>
    <mergeCell ref="A9:C9"/>
    <mergeCell ref="A7:C7"/>
    <mergeCell ref="A1:C1"/>
    <mergeCell ref="A2:C2"/>
    <mergeCell ref="A3:C3"/>
    <mergeCell ref="A5:C5"/>
    <mergeCell ref="A6:C6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36"/>
  <sheetViews>
    <sheetView view="pageBreakPreview" zoomScaleNormal="100" zoomScaleSheetLayoutView="100" workbookViewId="0">
      <selection activeCell="A7" sqref="A7:K7"/>
    </sheetView>
  </sheetViews>
  <sheetFormatPr defaultRowHeight="15" x14ac:dyDescent="0.25"/>
  <cols>
    <col min="1" max="3" width="9.140625" style="239"/>
    <col min="4" max="4" width="12.42578125" style="239" customWidth="1"/>
    <col min="5" max="6" width="9.140625" style="239"/>
    <col min="7" max="7" width="15.42578125" style="239" customWidth="1"/>
    <col min="8" max="8" width="9.140625" style="239"/>
    <col min="9" max="9" width="10.42578125" style="239" customWidth="1"/>
    <col min="10" max="10" width="11.28515625" style="239" customWidth="1"/>
    <col min="11" max="16384" width="9.140625" style="239"/>
  </cols>
  <sheetData>
    <row r="1" spans="1:16" ht="15.75" x14ac:dyDescent="0.25">
      <c r="A1" s="277" t="s">
        <v>43</v>
      </c>
      <c r="B1" s="277"/>
      <c r="C1" s="277"/>
      <c r="D1" s="277"/>
      <c r="E1" s="277"/>
      <c r="F1" s="277"/>
      <c r="G1" s="277"/>
      <c r="H1" s="277"/>
      <c r="I1" s="277"/>
      <c r="J1" s="277"/>
      <c r="K1" s="23"/>
      <c r="L1" s="23"/>
      <c r="M1" s="23"/>
      <c r="N1" s="23"/>
      <c r="O1" s="23"/>
      <c r="P1" s="238"/>
    </row>
    <row r="2" spans="1:16" ht="15.75" x14ac:dyDescent="0.25">
      <c r="A2" s="277" t="s">
        <v>44</v>
      </c>
      <c r="B2" s="277"/>
      <c r="C2" s="277"/>
      <c r="D2" s="277"/>
      <c r="E2" s="277"/>
      <c r="F2" s="277"/>
      <c r="G2" s="277"/>
      <c r="H2" s="277"/>
      <c r="I2" s="277"/>
      <c r="J2" s="277"/>
      <c r="K2" s="23"/>
      <c r="L2" s="23"/>
      <c r="M2" s="23"/>
      <c r="N2" s="23"/>
      <c r="O2" s="23"/>
      <c r="P2" s="238"/>
    </row>
    <row r="3" spans="1:16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8"/>
    </row>
    <row r="4" spans="1:16" ht="65.25" customHeight="1" x14ac:dyDescent="0.25">
      <c r="A4" s="25" t="s">
        <v>45</v>
      </c>
      <c r="B4" s="24"/>
      <c r="C4" s="278" t="s">
        <v>217</v>
      </c>
      <c r="D4" s="278"/>
      <c r="E4" s="278"/>
      <c r="F4" s="278"/>
      <c r="G4" s="278"/>
      <c r="H4" s="278"/>
      <c r="I4" s="278"/>
      <c r="J4" s="278"/>
      <c r="K4" s="278"/>
      <c r="L4" s="24"/>
      <c r="M4" s="24"/>
      <c r="N4" s="24"/>
      <c r="O4" s="24"/>
      <c r="P4" s="238"/>
    </row>
    <row r="5" spans="1:16" ht="15.7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8"/>
    </row>
    <row r="6" spans="1:16" ht="15.75" x14ac:dyDescent="0.25">
      <c r="A6" s="279" t="s">
        <v>46</v>
      </c>
      <c r="B6" s="279"/>
      <c r="C6" s="279"/>
      <c r="D6" s="279"/>
      <c r="E6" s="279"/>
      <c r="F6" s="279"/>
      <c r="G6" s="100">
        <f>НМЦ!E22</f>
        <v>688269840.24000001</v>
      </c>
      <c r="H6" s="101"/>
      <c r="I6" s="101"/>
      <c r="J6" s="101"/>
      <c r="K6" s="101"/>
      <c r="L6" s="101"/>
      <c r="M6" s="101"/>
      <c r="N6" s="101"/>
      <c r="O6" s="101"/>
      <c r="P6" s="238"/>
    </row>
    <row r="7" spans="1:16" ht="38.25" customHeight="1" x14ac:dyDescent="0.25">
      <c r="A7" s="280" t="s">
        <v>303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102"/>
      <c r="M7" s="102"/>
      <c r="N7" s="102"/>
      <c r="O7" s="102"/>
      <c r="P7" s="238"/>
    </row>
    <row r="8" spans="1:16" ht="15.75" x14ac:dyDescent="0.25">
      <c r="A8" s="24" t="s">
        <v>47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38"/>
    </row>
    <row r="9" spans="1:16" ht="15.75" x14ac:dyDescent="0.25">
      <c r="A9" s="26" t="s">
        <v>112</v>
      </c>
      <c r="B9" s="26"/>
      <c r="C9" s="26"/>
      <c r="D9" s="26"/>
      <c r="E9" s="26"/>
      <c r="F9" s="26"/>
      <c r="G9" s="26"/>
      <c r="H9" s="24"/>
      <c r="I9" s="24"/>
      <c r="J9" s="24"/>
      <c r="K9" s="24"/>
      <c r="L9" s="24"/>
      <c r="M9" s="24"/>
      <c r="N9" s="24"/>
      <c r="O9" s="24"/>
      <c r="P9" s="238"/>
    </row>
    <row r="10" spans="1:16" ht="15.75" x14ac:dyDescent="0.25">
      <c r="A10" s="33" t="s">
        <v>298</v>
      </c>
      <c r="C10" s="26"/>
      <c r="D10" s="26"/>
      <c r="E10" s="2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38"/>
    </row>
    <row r="11" spans="1:16" s="242" customFormat="1" ht="15.75" x14ac:dyDescent="0.25">
      <c r="A11" s="240" t="s">
        <v>53</v>
      </c>
      <c r="B11" s="241"/>
      <c r="C11" s="241"/>
      <c r="D11" s="241"/>
      <c r="E11" s="241"/>
      <c r="F11" s="241"/>
      <c r="G11" s="241"/>
      <c r="H11" s="241"/>
      <c r="I11" s="241"/>
    </row>
    <row r="12" spans="1:16" s="242" customFormat="1" ht="15.75" x14ac:dyDescent="0.25">
      <c r="A12" s="240" t="s">
        <v>57</v>
      </c>
      <c r="B12" s="241"/>
      <c r="C12" s="241"/>
      <c r="D12" s="241"/>
      <c r="E12" s="241"/>
      <c r="F12" s="241"/>
      <c r="G12" s="241"/>
      <c r="H12" s="241"/>
      <c r="I12" s="241"/>
    </row>
    <row r="13" spans="1:16" s="242" customFormat="1" ht="15.75" x14ac:dyDescent="0.25">
      <c r="A13" s="240" t="s">
        <v>58</v>
      </c>
      <c r="B13" s="241"/>
      <c r="C13" s="241"/>
      <c r="D13" s="241"/>
      <c r="E13" s="241"/>
      <c r="F13" s="241"/>
      <c r="G13" s="241"/>
      <c r="H13" s="241"/>
      <c r="I13" s="241"/>
    </row>
    <row r="14" spans="1:16" s="242" customFormat="1" ht="15.75" x14ac:dyDescent="0.25">
      <c r="A14" s="240" t="s">
        <v>59</v>
      </c>
      <c r="B14" s="241"/>
      <c r="C14" s="241"/>
      <c r="D14" s="241"/>
      <c r="E14" s="241"/>
      <c r="F14" s="241"/>
      <c r="G14" s="241"/>
      <c r="H14" s="241"/>
      <c r="I14" s="241"/>
    </row>
    <row r="15" spans="1:16" s="242" customFormat="1" ht="15.75" x14ac:dyDescent="0.25">
      <c r="A15" s="240" t="s">
        <v>60</v>
      </c>
      <c r="B15" s="241"/>
      <c r="C15" s="241"/>
      <c r="D15" s="241"/>
      <c r="E15" s="241"/>
      <c r="F15" s="241"/>
      <c r="G15" s="241"/>
      <c r="H15" s="241"/>
      <c r="I15" s="241"/>
    </row>
    <row r="16" spans="1:16" s="242" customFormat="1" ht="15.75" x14ac:dyDescent="0.25">
      <c r="A16" s="240" t="s">
        <v>61</v>
      </c>
      <c r="B16" s="241"/>
      <c r="C16" s="241"/>
      <c r="D16" s="241"/>
      <c r="E16" s="241"/>
      <c r="F16" s="241"/>
      <c r="G16" s="241"/>
      <c r="H16" s="241"/>
      <c r="I16" s="241"/>
    </row>
    <row r="17" spans="1:16" s="243" customFormat="1" x14ac:dyDescent="0.25">
      <c r="A17" s="240" t="s">
        <v>62</v>
      </c>
      <c r="B17" s="240"/>
      <c r="C17" s="240"/>
      <c r="D17" s="240"/>
      <c r="E17" s="240"/>
      <c r="F17" s="240"/>
      <c r="G17" s="240"/>
      <c r="H17" s="240"/>
      <c r="I17" s="240"/>
    </row>
    <row r="18" spans="1:16" s="243" customFormat="1" x14ac:dyDescent="0.25">
      <c r="A18" s="240" t="s">
        <v>63</v>
      </c>
      <c r="B18" s="240"/>
      <c r="C18" s="240"/>
      <c r="D18" s="240"/>
      <c r="E18" s="240"/>
      <c r="F18" s="240"/>
      <c r="G18" s="240"/>
      <c r="H18" s="240"/>
      <c r="I18" s="240"/>
    </row>
    <row r="19" spans="1:16" s="243" customFormat="1" x14ac:dyDescent="0.25">
      <c r="A19" s="240" t="s">
        <v>64</v>
      </c>
      <c r="B19" s="240"/>
      <c r="C19" s="240"/>
      <c r="D19" s="240"/>
      <c r="E19" s="240"/>
      <c r="F19" s="240"/>
      <c r="G19" s="240"/>
      <c r="H19" s="240"/>
      <c r="I19" s="240"/>
    </row>
    <row r="20" spans="1:16" s="243" customFormat="1" ht="18" customHeight="1" x14ac:dyDescent="0.25">
      <c r="A20" s="240" t="s">
        <v>299</v>
      </c>
      <c r="B20" s="240"/>
      <c r="C20" s="240"/>
      <c r="D20" s="240"/>
      <c r="E20" s="240"/>
      <c r="F20" s="240"/>
      <c r="G20" s="240"/>
      <c r="H20" s="240"/>
      <c r="I20" s="240"/>
    </row>
    <row r="21" spans="1:16" s="243" customFormat="1" ht="18" customHeight="1" x14ac:dyDescent="0.25">
      <c r="A21" s="248" t="s">
        <v>300</v>
      </c>
      <c r="B21" s="240"/>
      <c r="C21" s="240"/>
      <c r="D21" s="240"/>
      <c r="E21" s="240"/>
      <c r="F21" s="240"/>
      <c r="G21" s="240"/>
      <c r="H21" s="240"/>
      <c r="I21" s="240"/>
    </row>
    <row r="22" spans="1:16" s="243" customFormat="1" x14ac:dyDescent="0.25">
      <c r="A22" s="240" t="s">
        <v>65</v>
      </c>
      <c r="B22" s="240"/>
      <c r="C22" s="240"/>
      <c r="D22" s="240"/>
      <c r="E22" s="240"/>
      <c r="F22" s="240"/>
      <c r="G22" s="240"/>
      <c r="H22" s="240"/>
      <c r="I22" s="240"/>
    </row>
    <row r="23" spans="1:16" s="245" customFormat="1" x14ac:dyDescent="0.25">
      <c r="A23" s="240" t="s">
        <v>67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</row>
    <row r="24" spans="1:16" s="245" customFormat="1" x14ac:dyDescent="0.25">
      <c r="A24" s="240" t="s">
        <v>66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6" s="245" customFormat="1" hidden="1" x14ac:dyDescent="0.25">
      <c r="A25" s="240" t="s">
        <v>54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</row>
    <row r="26" spans="1:16" s="243" customFormat="1" x14ac:dyDescent="0.25">
      <c r="A26" s="240" t="s">
        <v>55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6" s="245" customFormat="1" ht="30" customHeight="1" x14ac:dyDescent="0.25">
      <c r="A27" s="275" t="s">
        <v>56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46"/>
      <c r="M27" s="246"/>
      <c r="N27" s="246"/>
      <c r="O27" s="246"/>
    </row>
    <row r="28" spans="1:16" s="245" customFormat="1" ht="33" customHeight="1" x14ac:dyDescent="0.25">
      <c r="A28" s="275" t="s">
        <v>68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</row>
    <row r="29" spans="1:16" s="245" customFormat="1" x14ac:dyDescent="0.25">
      <c r="A29" s="240" t="s">
        <v>48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6" ht="15.75" x14ac:dyDescent="0.25">
      <c r="A30" s="27"/>
      <c r="B30" s="28"/>
      <c r="C30" s="26"/>
      <c r="D30" s="26"/>
      <c r="E30" s="26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38"/>
    </row>
    <row r="31" spans="1:16" ht="15.75" x14ac:dyDescent="0.25">
      <c r="A31" s="26" t="s">
        <v>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4"/>
      <c r="M31" s="24"/>
      <c r="N31" s="24"/>
      <c r="O31" s="24"/>
      <c r="P31" s="238"/>
    </row>
    <row r="32" spans="1:16" ht="15.75" x14ac:dyDescent="0.25">
      <c r="A32" s="26" t="s">
        <v>50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4"/>
      <c r="M32" s="24"/>
      <c r="N32" s="24"/>
      <c r="O32" s="24"/>
      <c r="P32" s="238"/>
    </row>
    <row r="33" spans="1:16" ht="15.7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4"/>
      <c r="M33" s="24"/>
      <c r="N33" s="24"/>
      <c r="O33" s="24"/>
      <c r="P33" s="238"/>
    </row>
    <row r="34" spans="1:16" ht="15.75" x14ac:dyDescent="0.25">
      <c r="A34" s="24" t="s">
        <v>51</v>
      </c>
      <c r="B34" s="24"/>
      <c r="C34" s="24"/>
      <c r="D34" s="24"/>
      <c r="E34" s="24"/>
      <c r="G34" s="29"/>
      <c r="H34" s="247"/>
      <c r="I34" s="29"/>
      <c r="J34" s="30"/>
      <c r="K34" s="31"/>
      <c r="L34" s="31"/>
      <c r="M34" s="8"/>
      <c r="N34" s="8"/>
      <c r="O34" s="8"/>
      <c r="P34" s="238"/>
    </row>
    <row r="35" spans="1:16" ht="15.75" x14ac:dyDescent="0.25">
      <c r="A35" s="24"/>
      <c r="B35" s="24"/>
      <c r="C35" s="24"/>
      <c r="D35" s="24"/>
      <c r="E35" s="24"/>
      <c r="G35" s="276" t="s">
        <v>52</v>
      </c>
      <c r="H35" s="276"/>
      <c r="I35" s="276"/>
      <c r="J35" s="276"/>
      <c r="K35" s="32"/>
      <c r="L35" s="24"/>
      <c r="M35" s="8"/>
      <c r="N35" s="8"/>
      <c r="O35" s="8"/>
      <c r="P35" s="238"/>
    </row>
    <row r="36" spans="1:16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</sheetData>
  <mergeCells count="8">
    <mergeCell ref="A28:K28"/>
    <mergeCell ref="G35:J35"/>
    <mergeCell ref="A1:J1"/>
    <mergeCell ref="A2:J2"/>
    <mergeCell ref="C4:K4"/>
    <mergeCell ref="A6:F6"/>
    <mergeCell ref="A27:K27"/>
    <mergeCell ref="A7:K7"/>
  </mergeCells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3"/>
  <sheetViews>
    <sheetView view="pageBreakPreview" zoomScale="60" zoomScaleNormal="100" workbookViewId="0">
      <selection activeCell="E22" sqref="E22"/>
    </sheetView>
  </sheetViews>
  <sheetFormatPr defaultRowHeight="15" x14ac:dyDescent="0.25"/>
  <cols>
    <col min="1" max="1" width="9.140625" style="1"/>
    <col min="2" max="2" width="53.85546875" style="1" customWidth="1"/>
    <col min="3" max="3" width="17.5703125" style="1" customWidth="1"/>
    <col min="4" max="4" width="17.42578125" style="1" customWidth="1"/>
    <col min="5" max="5" width="22.28515625" style="1" customWidth="1"/>
    <col min="6" max="6" width="9.140625" style="1"/>
    <col min="7" max="7" width="18.85546875" style="1" bestFit="1" customWidth="1"/>
    <col min="8" max="8" width="18.140625" style="1" customWidth="1"/>
    <col min="9" max="16384" width="9.140625" style="1"/>
  </cols>
  <sheetData>
    <row r="1" spans="1:8" ht="15.75" x14ac:dyDescent="0.25">
      <c r="A1" s="281" t="s">
        <v>16</v>
      </c>
      <c r="B1" s="281"/>
      <c r="C1" s="281"/>
      <c r="D1" s="281"/>
      <c r="E1" s="281"/>
      <c r="F1" s="59"/>
      <c r="G1" s="59"/>
    </row>
    <row r="2" spans="1:8" ht="15.75" x14ac:dyDescent="0.25">
      <c r="A2" s="282" t="s">
        <v>26</v>
      </c>
      <c r="B2" s="282"/>
      <c r="C2" s="282"/>
      <c r="D2" s="282"/>
      <c r="E2" s="282"/>
      <c r="F2" s="59"/>
      <c r="G2" s="59"/>
    </row>
    <row r="3" spans="1:8" ht="53.25" customHeight="1" x14ac:dyDescent="0.25">
      <c r="A3" s="282" t="s">
        <v>217</v>
      </c>
      <c r="B3" s="282"/>
      <c r="C3" s="282"/>
      <c r="D3" s="282"/>
      <c r="E3" s="282"/>
      <c r="F3" s="59"/>
      <c r="G3" s="59"/>
    </row>
    <row r="4" spans="1:8" ht="15.75" x14ac:dyDescent="0.25">
      <c r="A4" s="60"/>
      <c r="B4" s="60"/>
      <c r="C4" s="60"/>
      <c r="D4" s="60"/>
      <c r="E4" s="60"/>
      <c r="F4" s="59"/>
      <c r="G4" s="59"/>
    </row>
    <row r="5" spans="1:8" ht="15.75" x14ac:dyDescent="0.25">
      <c r="A5" s="5" t="s">
        <v>17</v>
      </c>
      <c r="B5" s="5"/>
      <c r="C5" s="71">
        <f>(C7-C6)/30.5</f>
        <v>14</v>
      </c>
      <c r="D5" s="6" t="s">
        <v>7</v>
      </c>
      <c r="E5" s="59"/>
      <c r="F5" s="59"/>
      <c r="G5" s="59"/>
    </row>
    <row r="6" spans="1:8" ht="15.75" x14ac:dyDescent="0.25">
      <c r="A6" s="5" t="s">
        <v>18</v>
      </c>
      <c r="B6" s="5"/>
      <c r="C6" s="72">
        <f>НМЦК!G104</f>
        <v>44487</v>
      </c>
      <c r="D6" s="6"/>
      <c r="E6" s="59"/>
      <c r="F6" s="59"/>
      <c r="G6" s="59"/>
    </row>
    <row r="7" spans="1:8" ht="15.75" x14ac:dyDescent="0.25">
      <c r="A7" s="5" t="s">
        <v>19</v>
      </c>
      <c r="B7" s="5"/>
      <c r="C7" s="72">
        <f>НМЦК!G111</f>
        <v>44915</v>
      </c>
      <c r="D7" s="6"/>
      <c r="E7" s="59"/>
      <c r="F7" s="59"/>
      <c r="G7" s="59"/>
    </row>
    <row r="8" spans="1:8" ht="15.75" x14ac:dyDescent="0.25">
      <c r="A8" s="5"/>
      <c r="B8" s="61"/>
      <c r="C8" s="61"/>
      <c r="D8" s="59"/>
      <c r="E8" s="59"/>
      <c r="F8" s="59"/>
      <c r="G8" s="59"/>
    </row>
    <row r="9" spans="1:8" ht="15.75" x14ac:dyDescent="0.25">
      <c r="A9" s="283" t="s">
        <v>20</v>
      </c>
      <c r="B9" s="284" t="s">
        <v>21</v>
      </c>
      <c r="C9" s="283" t="s">
        <v>22</v>
      </c>
      <c r="D9" s="283"/>
      <c r="E9" s="283"/>
      <c r="F9" s="59"/>
      <c r="G9" s="59"/>
    </row>
    <row r="10" spans="1:8" ht="15.75" x14ac:dyDescent="0.25">
      <c r="A10" s="283"/>
      <c r="B10" s="285"/>
      <c r="C10" s="62" t="s">
        <v>23</v>
      </c>
      <c r="D10" s="62" t="s">
        <v>24</v>
      </c>
      <c r="E10" s="62" t="s">
        <v>25</v>
      </c>
      <c r="F10" s="59"/>
      <c r="G10" s="59"/>
    </row>
    <row r="11" spans="1:8" ht="15.75" x14ac:dyDescent="0.25">
      <c r="A11" s="62">
        <v>1</v>
      </c>
      <c r="B11" s="62">
        <v>2</v>
      </c>
      <c r="C11" s="62">
        <v>3</v>
      </c>
      <c r="D11" s="63">
        <v>4</v>
      </c>
      <c r="E11" s="63">
        <v>5</v>
      </c>
      <c r="F11" s="59"/>
      <c r="G11" s="59"/>
    </row>
    <row r="12" spans="1:8" ht="107.25" customHeight="1" x14ac:dyDescent="0.25">
      <c r="A12" s="64">
        <v>1</v>
      </c>
      <c r="B12" s="65" t="s">
        <v>224</v>
      </c>
      <c r="C12" s="74">
        <f>C13+C17</f>
        <v>573558200.20000005</v>
      </c>
      <c r="D12" s="75">
        <f>D13+D17</f>
        <v>114711640.04000001</v>
      </c>
      <c r="E12" s="75">
        <f>E13+E17</f>
        <v>688269840.24000001</v>
      </c>
      <c r="F12" s="59"/>
      <c r="G12" s="229"/>
    </row>
    <row r="13" spans="1:8" ht="15.75" x14ac:dyDescent="0.25">
      <c r="A13" s="47" t="s">
        <v>6</v>
      </c>
      <c r="B13" s="45" t="s">
        <v>92</v>
      </c>
      <c r="C13" s="73">
        <f>НМЦК!Q13</f>
        <v>3329756.94</v>
      </c>
      <c r="D13" s="39">
        <f>C13*0.2</f>
        <v>665951.39</v>
      </c>
      <c r="E13" s="39">
        <f>C13+D13</f>
        <v>3995708.33</v>
      </c>
      <c r="F13" s="59"/>
      <c r="G13" s="229"/>
      <c r="H13" s="51"/>
    </row>
    <row r="14" spans="1:8" ht="15.75" x14ac:dyDescent="0.25">
      <c r="A14" s="47"/>
      <c r="B14" s="90" t="s">
        <v>70</v>
      </c>
      <c r="C14" s="91"/>
      <c r="D14" s="92"/>
      <c r="E14" s="92"/>
      <c r="F14" s="59"/>
      <c r="G14" s="229"/>
    </row>
    <row r="15" spans="1:8" ht="15.75" x14ac:dyDescent="0.25">
      <c r="A15" s="47"/>
      <c r="B15" s="93" t="s">
        <v>266</v>
      </c>
      <c r="C15" s="91">
        <f>НМЦК!Q15</f>
        <v>96983.21</v>
      </c>
      <c r="D15" s="92">
        <f>C15*0.2</f>
        <v>19396.64</v>
      </c>
      <c r="E15" s="92">
        <f>C15+D15</f>
        <v>116379.85</v>
      </c>
      <c r="F15" s="59"/>
      <c r="G15" s="229"/>
      <c r="H15" s="51"/>
    </row>
    <row r="16" spans="1:8" ht="31.5" x14ac:dyDescent="0.25">
      <c r="A16" s="47"/>
      <c r="B16" s="93" t="s">
        <v>265</v>
      </c>
      <c r="C16" s="91">
        <f>НМЦК!Q13-НМЦК!N13</f>
        <v>20846.14</v>
      </c>
      <c r="D16" s="92">
        <f>C16*0.2</f>
        <v>4169.2299999999996</v>
      </c>
      <c r="E16" s="92">
        <f>C16+D16</f>
        <v>25015.37</v>
      </c>
      <c r="F16" s="59"/>
      <c r="G16" s="229"/>
    </row>
    <row r="17" spans="1:8" ht="31.5" x14ac:dyDescent="0.25">
      <c r="A17" s="70" t="s">
        <v>4</v>
      </c>
      <c r="B17" s="66" t="s">
        <v>93</v>
      </c>
      <c r="C17" s="73">
        <f>НМЦК!Q16</f>
        <v>570228443.25999999</v>
      </c>
      <c r="D17" s="39">
        <f>C17*0.2</f>
        <v>114045688.65000001</v>
      </c>
      <c r="E17" s="39">
        <f>C17+D17</f>
        <v>684274131.90999997</v>
      </c>
      <c r="F17" s="59"/>
      <c r="G17" s="229"/>
      <c r="H17" s="51"/>
    </row>
    <row r="18" spans="1:8" ht="15.75" x14ac:dyDescent="0.25">
      <c r="A18" s="89"/>
      <c r="B18" s="90" t="s">
        <v>70</v>
      </c>
      <c r="C18" s="91"/>
      <c r="D18" s="92"/>
      <c r="E18" s="92"/>
      <c r="F18" s="59"/>
      <c r="G18" s="229"/>
    </row>
    <row r="19" spans="1:8" ht="15.75" x14ac:dyDescent="0.25">
      <c r="A19" s="89"/>
      <c r="B19" s="93" t="s">
        <v>109</v>
      </c>
      <c r="C19" s="91">
        <f>НМЦК!R16</f>
        <v>265138447.97999999</v>
      </c>
      <c r="D19" s="92">
        <f>C19*0.2</f>
        <v>53027689.600000001</v>
      </c>
      <c r="E19" s="92">
        <f>C19+D19</f>
        <v>318166137.57999998</v>
      </c>
      <c r="F19" s="59"/>
      <c r="G19" s="229"/>
      <c r="H19" s="51"/>
    </row>
    <row r="20" spans="1:8" ht="15.75" x14ac:dyDescent="0.25">
      <c r="A20" s="89"/>
      <c r="B20" s="93" t="s">
        <v>266</v>
      </c>
      <c r="C20" s="91">
        <f>НМЦК!Q63</f>
        <v>16630961.550000001</v>
      </c>
      <c r="D20" s="92">
        <f>C20*0.2</f>
        <v>3326192.31</v>
      </c>
      <c r="E20" s="92">
        <f>C20+D20</f>
        <v>19957153.859999999</v>
      </c>
      <c r="F20" s="59"/>
      <c r="G20" s="229"/>
      <c r="H20" s="51"/>
    </row>
    <row r="21" spans="1:8" ht="31.5" x14ac:dyDescent="0.25">
      <c r="A21" s="89"/>
      <c r="B21" s="93" t="s">
        <v>265</v>
      </c>
      <c r="C21" s="91">
        <f>НМЦК!Q16-НМЦК!N16</f>
        <v>15003369.529999999</v>
      </c>
      <c r="D21" s="92">
        <f>C21*0.2</f>
        <v>3000673.91</v>
      </c>
      <c r="E21" s="92">
        <f>C21+D21</f>
        <v>18004043.440000001</v>
      </c>
      <c r="F21" s="59"/>
      <c r="G21" s="229"/>
    </row>
    <row r="22" spans="1:8" ht="32.25" customHeight="1" x14ac:dyDescent="0.25">
      <c r="A22" s="67"/>
      <c r="B22" s="67" t="s">
        <v>108</v>
      </c>
      <c r="C22" s="68">
        <f>C12</f>
        <v>573558200.20000005</v>
      </c>
      <c r="D22" s="68">
        <f>D12</f>
        <v>114711640.04000001</v>
      </c>
      <c r="E22" s="68">
        <f>E12</f>
        <v>688269840.24000001</v>
      </c>
      <c r="F22" s="59"/>
      <c r="G22" s="230"/>
    </row>
    <row r="23" spans="1:8" s="34" customFormat="1" ht="15.75" x14ac:dyDescent="0.25">
      <c r="A23" s="90"/>
      <c r="B23" s="90" t="s">
        <v>70</v>
      </c>
      <c r="C23" s="94"/>
      <c r="D23" s="95"/>
      <c r="E23" s="95"/>
      <c r="F23" s="69"/>
      <c r="G23" s="231"/>
    </row>
    <row r="24" spans="1:8" ht="15.75" x14ac:dyDescent="0.25">
      <c r="A24" s="96"/>
      <c r="B24" s="93" t="s">
        <v>109</v>
      </c>
      <c r="C24" s="91">
        <f>C19</f>
        <v>265138447.97999999</v>
      </c>
      <c r="D24" s="97">
        <f>C24*20%</f>
        <v>53027689.600000001</v>
      </c>
      <c r="E24" s="97">
        <f>C24+D24</f>
        <v>318166137.57999998</v>
      </c>
      <c r="F24" s="59"/>
      <c r="G24" s="230"/>
    </row>
    <row r="25" spans="1:8" ht="15.75" x14ac:dyDescent="0.25">
      <c r="A25" s="98"/>
      <c r="B25" s="98" t="s">
        <v>110</v>
      </c>
      <c r="C25" s="91">
        <f>C15+C20</f>
        <v>16727944.76</v>
      </c>
      <c r="D25" s="97">
        <f>C25*0.2</f>
        <v>3345588.95</v>
      </c>
      <c r="E25" s="97">
        <f>C25+D25</f>
        <v>20073533.710000001</v>
      </c>
      <c r="F25" s="59"/>
      <c r="G25" s="59"/>
    </row>
    <row r="26" spans="1:8" ht="31.5" x14ac:dyDescent="0.25">
      <c r="A26" s="99"/>
      <c r="B26" s="93" t="s">
        <v>111</v>
      </c>
      <c r="C26" s="91">
        <f>C16+C21</f>
        <v>15024215.67</v>
      </c>
      <c r="D26" s="97">
        <f>C26*0.2</f>
        <v>3004843.13</v>
      </c>
      <c r="E26" s="97">
        <f>C26+D26</f>
        <v>18029058.800000001</v>
      </c>
      <c r="F26" s="59"/>
      <c r="G26" s="59"/>
    </row>
    <row r="28" spans="1:8" x14ac:dyDescent="0.25">
      <c r="C28" s="51"/>
    </row>
    <row r="31" spans="1:8" x14ac:dyDescent="0.25">
      <c r="C31" s="51"/>
      <c r="D31" s="51"/>
    </row>
    <row r="32" spans="1:8" x14ac:dyDescent="0.25">
      <c r="C32" s="51"/>
      <c r="D32" s="51"/>
    </row>
    <row r="33" spans="3:4" x14ac:dyDescent="0.25">
      <c r="C33" s="51"/>
      <c r="D33" s="51"/>
    </row>
  </sheetData>
  <mergeCells count="6">
    <mergeCell ref="A1:E1"/>
    <mergeCell ref="A2:E2"/>
    <mergeCell ref="A9:A10"/>
    <mergeCell ref="B9:B10"/>
    <mergeCell ref="C9:E9"/>
    <mergeCell ref="A3:E3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2:J70"/>
  <sheetViews>
    <sheetView view="pageBreakPreview" topLeftCell="A4" zoomScale="60" zoomScaleNormal="100" workbookViewId="0">
      <selection activeCell="B46" sqref="B46"/>
    </sheetView>
  </sheetViews>
  <sheetFormatPr defaultRowHeight="15" x14ac:dyDescent="0.2"/>
  <cols>
    <col min="1" max="1" width="10.7109375" style="156" customWidth="1"/>
    <col min="2" max="2" width="62.7109375" style="156" customWidth="1"/>
    <col min="3" max="3" width="11.7109375" style="156" customWidth="1"/>
    <col min="4" max="4" width="15" style="156" customWidth="1"/>
    <col min="5" max="5" width="16" style="156" customWidth="1"/>
    <col min="6" max="6" width="16.85546875" style="156" customWidth="1"/>
    <col min="7" max="7" width="16.5703125" style="156" customWidth="1"/>
    <col min="8" max="8" width="17.5703125" style="156" customWidth="1"/>
    <col min="9" max="16384" width="9.140625" style="156"/>
  </cols>
  <sheetData>
    <row r="2" spans="1:8" ht="15.75" x14ac:dyDescent="0.2">
      <c r="A2" s="286" t="s">
        <v>74</v>
      </c>
      <c r="B2" s="286"/>
      <c r="C2" s="286"/>
      <c r="D2" s="286"/>
      <c r="E2" s="286"/>
      <c r="F2" s="286"/>
      <c r="G2" s="111"/>
    </row>
    <row r="3" spans="1:8" ht="15.75" x14ac:dyDescent="0.2">
      <c r="A3" s="111"/>
      <c r="B3" s="111"/>
      <c r="C3" s="111"/>
      <c r="D3" s="111"/>
      <c r="E3" s="111"/>
      <c r="F3" s="111"/>
      <c r="G3" s="111"/>
    </row>
    <row r="4" spans="1:8" ht="36" customHeight="1" x14ac:dyDescent="0.2">
      <c r="A4" s="7" t="s">
        <v>28</v>
      </c>
      <c r="B4" s="289" t="s">
        <v>217</v>
      </c>
      <c r="C4" s="289"/>
      <c r="D4" s="289"/>
      <c r="E4" s="289"/>
      <c r="F4" s="289"/>
      <c r="G4" s="289"/>
      <c r="H4" s="289"/>
    </row>
    <row r="5" spans="1:8" ht="15.75" x14ac:dyDescent="0.2">
      <c r="A5" s="157"/>
      <c r="B5" s="157"/>
      <c r="C5" s="157"/>
      <c r="D5" s="157"/>
      <c r="E5" s="157"/>
      <c r="F5" s="152"/>
      <c r="G5" s="152"/>
    </row>
    <row r="6" spans="1:8" ht="21" customHeight="1" x14ac:dyDescent="0.2">
      <c r="A6" s="287" t="s">
        <v>0</v>
      </c>
      <c r="B6" s="294" t="s">
        <v>2</v>
      </c>
      <c r="C6" s="292" t="s">
        <v>3</v>
      </c>
      <c r="D6" s="292" t="s">
        <v>72</v>
      </c>
      <c r="E6" s="290" t="s">
        <v>75</v>
      </c>
      <c r="F6" s="291"/>
      <c r="G6" s="290" t="s">
        <v>69</v>
      </c>
      <c r="H6" s="291"/>
    </row>
    <row r="7" spans="1:8" ht="31.5" x14ac:dyDescent="0.2">
      <c r="A7" s="288"/>
      <c r="B7" s="295"/>
      <c r="C7" s="293"/>
      <c r="D7" s="293"/>
      <c r="E7" s="12" t="s">
        <v>76</v>
      </c>
      <c r="F7" s="12" t="s">
        <v>77</v>
      </c>
      <c r="G7" s="12" t="s">
        <v>76</v>
      </c>
      <c r="H7" s="12" t="s">
        <v>77</v>
      </c>
    </row>
    <row r="8" spans="1:8" ht="15.75" x14ac:dyDescent="0.2">
      <c r="A8" s="10">
        <v>1</v>
      </c>
      <c r="B8" s="10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</row>
    <row r="9" spans="1:8" ht="61.5" customHeight="1" x14ac:dyDescent="0.2">
      <c r="A9" s="77">
        <v>1</v>
      </c>
      <c r="B9" s="153" t="s">
        <v>224</v>
      </c>
      <c r="C9" s="78"/>
      <c r="D9" s="78"/>
      <c r="E9" s="78"/>
      <c r="F9" s="85">
        <f>F10+F13</f>
        <v>573558200.20000005</v>
      </c>
      <c r="G9" s="78"/>
      <c r="H9" s="85">
        <f>H10+H13</f>
        <v>265138447.97999999</v>
      </c>
    </row>
    <row r="10" spans="1:8" ht="23.25" customHeight="1" x14ac:dyDescent="0.2">
      <c r="A10" s="79" t="s">
        <v>6</v>
      </c>
      <c r="B10" s="165" t="s">
        <v>216</v>
      </c>
      <c r="C10" s="158"/>
      <c r="D10" s="158"/>
      <c r="E10" s="81">
        <f>E11+E12</f>
        <v>3329756.94</v>
      </c>
      <c r="F10" s="81">
        <f>F11+F12</f>
        <v>3329756.94</v>
      </c>
      <c r="G10" s="81"/>
      <c r="H10" s="81"/>
    </row>
    <row r="11" spans="1:8" ht="15.75" x14ac:dyDescent="0.2">
      <c r="A11" s="47" t="s">
        <v>94</v>
      </c>
      <c r="B11" s="154" t="s">
        <v>178</v>
      </c>
      <c r="C11" s="142" t="s">
        <v>73</v>
      </c>
      <c r="D11" s="142">
        <v>1</v>
      </c>
      <c r="E11" s="56">
        <f>F11</f>
        <v>3232773.73</v>
      </c>
      <c r="F11" s="56">
        <f>НМЦК!Q14</f>
        <v>3232773.73</v>
      </c>
      <c r="G11" s="56"/>
      <c r="H11" s="56"/>
    </row>
    <row r="12" spans="1:8" ht="15.75" x14ac:dyDescent="0.2">
      <c r="A12" s="47" t="s">
        <v>95</v>
      </c>
      <c r="B12" s="16" t="s">
        <v>34</v>
      </c>
      <c r="C12" s="142" t="s">
        <v>73</v>
      </c>
      <c r="D12" s="142">
        <v>1</v>
      </c>
      <c r="E12" s="56">
        <f>F12</f>
        <v>96983.21</v>
      </c>
      <c r="F12" s="56">
        <f>НМЦК!Q15</f>
        <v>96983.21</v>
      </c>
      <c r="G12" s="56"/>
      <c r="H12" s="56"/>
    </row>
    <row r="13" spans="1:8" ht="31.5" x14ac:dyDescent="0.2">
      <c r="A13" s="82" t="s">
        <v>4</v>
      </c>
      <c r="B13" s="165" t="s">
        <v>215</v>
      </c>
      <c r="C13" s="158"/>
      <c r="D13" s="158"/>
      <c r="E13" s="81">
        <f>SUM(E14:E58)</f>
        <v>570228443.25999999</v>
      </c>
      <c r="F13" s="81">
        <f>SUM(F14:F58)</f>
        <v>570228443.25999999</v>
      </c>
      <c r="G13" s="81">
        <f>SUM(G14:G58)</f>
        <v>265138447.97999999</v>
      </c>
      <c r="H13" s="81">
        <f>SUM(H14:H58)</f>
        <v>265138447.97999999</v>
      </c>
    </row>
    <row r="14" spans="1:8" s="159" customFormat="1" ht="31.5" x14ac:dyDescent="0.2">
      <c r="A14" s="14" t="s">
        <v>96</v>
      </c>
      <c r="B14" s="155" t="s">
        <v>126</v>
      </c>
      <c r="C14" s="142" t="s">
        <v>73</v>
      </c>
      <c r="D14" s="142">
        <v>1</v>
      </c>
      <c r="E14" s="56">
        <f>F14</f>
        <v>103110.92</v>
      </c>
      <c r="F14" s="109">
        <f>НМЦК!Q17</f>
        <v>103110.92</v>
      </c>
      <c r="G14" s="109"/>
      <c r="H14" s="109"/>
    </row>
    <row r="15" spans="1:8" ht="24.75" customHeight="1" x14ac:dyDescent="0.2">
      <c r="A15" s="14" t="s">
        <v>97</v>
      </c>
      <c r="B15" s="155" t="s">
        <v>128</v>
      </c>
      <c r="C15" s="142" t="s">
        <v>73</v>
      </c>
      <c r="D15" s="142">
        <v>1</v>
      </c>
      <c r="E15" s="56">
        <f t="shared" ref="E15:E58" si="0">F15</f>
        <v>552062.65</v>
      </c>
      <c r="F15" s="109">
        <f>НМЦК!Q18</f>
        <v>552062.65</v>
      </c>
      <c r="G15" s="109"/>
      <c r="H15" s="109"/>
    </row>
    <row r="16" spans="1:8" ht="24.75" customHeight="1" x14ac:dyDescent="0.2">
      <c r="A16" s="14" t="s">
        <v>98</v>
      </c>
      <c r="B16" s="15" t="s">
        <v>130</v>
      </c>
      <c r="C16" s="142" t="s">
        <v>73</v>
      </c>
      <c r="D16" s="142">
        <v>1</v>
      </c>
      <c r="E16" s="56">
        <f t="shared" si="0"/>
        <v>6114281.4500000002</v>
      </c>
      <c r="F16" s="109">
        <f>НМЦК!Q19</f>
        <v>6114281.4500000002</v>
      </c>
      <c r="G16" s="109"/>
      <c r="H16" s="109"/>
    </row>
    <row r="17" spans="1:8" ht="24.75" customHeight="1" x14ac:dyDescent="0.2">
      <c r="A17" s="14" t="s">
        <v>99</v>
      </c>
      <c r="B17" s="15" t="s">
        <v>132</v>
      </c>
      <c r="C17" s="142" t="s">
        <v>73</v>
      </c>
      <c r="D17" s="142">
        <v>1</v>
      </c>
      <c r="E17" s="56">
        <f t="shared" si="0"/>
        <v>95109.3</v>
      </c>
      <c r="F17" s="109">
        <f>НМЦК!Q20</f>
        <v>95109.3</v>
      </c>
      <c r="G17" s="109"/>
      <c r="H17" s="109"/>
    </row>
    <row r="18" spans="1:8" ht="24.75" customHeight="1" x14ac:dyDescent="0.2">
      <c r="A18" s="14" t="s">
        <v>100</v>
      </c>
      <c r="B18" s="15" t="s">
        <v>134</v>
      </c>
      <c r="C18" s="142" t="s">
        <v>73</v>
      </c>
      <c r="D18" s="142">
        <v>1</v>
      </c>
      <c r="E18" s="56">
        <f t="shared" si="0"/>
        <v>4278.29</v>
      </c>
      <c r="F18" s="109">
        <f>НМЦК!Q21</f>
        <v>4278.29</v>
      </c>
      <c r="G18" s="109"/>
      <c r="H18" s="109"/>
    </row>
    <row r="19" spans="1:8" ht="24.75" customHeight="1" x14ac:dyDescent="0.2">
      <c r="A19" s="14" t="s">
        <v>101</v>
      </c>
      <c r="B19" s="15" t="s">
        <v>136</v>
      </c>
      <c r="C19" s="142" t="s">
        <v>73</v>
      </c>
      <c r="D19" s="142">
        <v>1</v>
      </c>
      <c r="E19" s="56">
        <f t="shared" si="0"/>
        <v>405239.38</v>
      </c>
      <c r="F19" s="109">
        <f>НМЦК!Q22</f>
        <v>405239.38</v>
      </c>
      <c r="G19" s="109">
        <f>НМЦК!R22</f>
        <v>151169.04</v>
      </c>
      <c r="H19" s="109">
        <f>D19*G19</f>
        <v>151169.04</v>
      </c>
    </row>
    <row r="20" spans="1:8" ht="24.75" customHeight="1" x14ac:dyDescent="0.2">
      <c r="A20" s="14" t="s">
        <v>102</v>
      </c>
      <c r="B20" s="15" t="s">
        <v>138</v>
      </c>
      <c r="C20" s="142" t="s">
        <v>73</v>
      </c>
      <c r="D20" s="142">
        <v>1</v>
      </c>
      <c r="E20" s="56">
        <f t="shared" si="0"/>
        <v>233062.91</v>
      </c>
      <c r="F20" s="109">
        <f>НМЦК!Q23</f>
        <v>233062.91</v>
      </c>
      <c r="G20" s="109"/>
      <c r="H20" s="109"/>
    </row>
    <row r="21" spans="1:8" ht="24.75" customHeight="1" x14ac:dyDescent="0.2">
      <c r="A21" s="14" t="s">
        <v>103</v>
      </c>
      <c r="B21" s="15" t="s">
        <v>140</v>
      </c>
      <c r="C21" s="142" t="s">
        <v>73</v>
      </c>
      <c r="D21" s="142">
        <v>1</v>
      </c>
      <c r="E21" s="56">
        <f t="shared" si="0"/>
        <v>216403.07</v>
      </c>
      <c r="F21" s="109">
        <f>НМЦК!Q24</f>
        <v>216403.07</v>
      </c>
      <c r="G21" s="109"/>
      <c r="H21" s="109"/>
    </row>
    <row r="22" spans="1:8" ht="24.75" customHeight="1" x14ac:dyDescent="0.2">
      <c r="A22" s="14" t="s">
        <v>104</v>
      </c>
      <c r="B22" s="15" t="s">
        <v>142</v>
      </c>
      <c r="C22" s="142" t="s">
        <v>73</v>
      </c>
      <c r="D22" s="142">
        <v>1</v>
      </c>
      <c r="E22" s="56">
        <f t="shared" si="0"/>
        <v>31338.799999999999</v>
      </c>
      <c r="F22" s="109">
        <f>НМЦК!Q25</f>
        <v>31338.799999999999</v>
      </c>
      <c r="G22" s="109"/>
      <c r="H22" s="109"/>
    </row>
    <row r="23" spans="1:8" ht="24.75" customHeight="1" x14ac:dyDescent="0.2">
      <c r="A23" s="14" t="s">
        <v>105</v>
      </c>
      <c r="B23" s="15" t="s">
        <v>197</v>
      </c>
      <c r="C23" s="142" t="s">
        <v>73</v>
      </c>
      <c r="D23" s="142">
        <v>1</v>
      </c>
      <c r="E23" s="56">
        <f t="shared" si="0"/>
        <v>9184639.8200000003</v>
      </c>
      <c r="F23" s="109">
        <f>НМЦК!Q27</f>
        <v>9184639.8200000003</v>
      </c>
      <c r="G23" s="109"/>
      <c r="H23" s="109"/>
    </row>
    <row r="24" spans="1:8" ht="24.75" customHeight="1" x14ac:dyDescent="0.2">
      <c r="A24" s="14" t="s">
        <v>106</v>
      </c>
      <c r="B24" s="15" t="s">
        <v>199</v>
      </c>
      <c r="C24" s="142" t="s">
        <v>73</v>
      </c>
      <c r="D24" s="142">
        <v>1</v>
      </c>
      <c r="E24" s="56">
        <f t="shared" si="0"/>
        <v>2825695.59</v>
      </c>
      <c r="F24" s="109">
        <f>НМЦК!Q28</f>
        <v>2825695.59</v>
      </c>
      <c r="G24" s="109"/>
      <c r="H24" s="109"/>
    </row>
    <row r="25" spans="1:8" ht="24.75" customHeight="1" x14ac:dyDescent="0.2">
      <c r="A25" s="14" t="s">
        <v>107</v>
      </c>
      <c r="B25" s="15" t="s">
        <v>201</v>
      </c>
      <c r="C25" s="142" t="s">
        <v>73</v>
      </c>
      <c r="D25" s="142">
        <v>1</v>
      </c>
      <c r="E25" s="56">
        <f t="shared" si="0"/>
        <v>794658.58</v>
      </c>
      <c r="F25" s="109">
        <f>НМЦК!Q29</f>
        <v>794658.58</v>
      </c>
      <c r="G25" s="109"/>
      <c r="H25" s="109"/>
    </row>
    <row r="26" spans="1:8" ht="31.5" x14ac:dyDescent="0.2">
      <c r="A26" s="14" t="s">
        <v>123</v>
      </c>
      <c r="B26" s="15" t="s">
        <v>203</v>
      </c>
      <c r="C26" s="142" t="s">
        <v>73</v>
      </c>
      <c r="D26" s="142">
        <v>1</v>
      </c>
      <c r="E26" s="56">
        <f t="shared" si="0"/>
        <v>190133376</v>
      </c>
      <c r="F26" s="109">
        <f>НМЦК!Q30</f>
        <v>190133376</v>
      </c>
      <c r="G26" s="109">
        <f>НМЦК!R30</f>
        <v>185604977.15000001</v>
      </c>
      <c r="H26" s="109">
        <f>D26*G26</f>
        <v>185604977.15000001</v>
      </c>
    </row>
    <row r="27" spans="1:8" ht="26.25" customHeight="1" x14ac:dyDescent="0.2">
      <c r="A27" s="14" t="s">
        <v>228</v>
      </c>
      <c r="B27" s="15" t="s">
        <v>205</v>
      </c>
      <c r="C27" s="142" t="s">
        <v>73</v>
      </c>
      <c r="D27" s="142">
        <v>1</v>
      </c>
      <c r="E27" s="56">
        <f t="shared" si="0"/>
        <v>297213.71999999997</v>
      </c>
      <c r="F27" s="109">
        <f>НМЦК!Q31</f>
        <v>297213.71999999997</v>
      </c>
      <c r="G27" s="109">
        <f>НМЦК!R31</f>
        <v>879.58</v>
      </c>
      <c r="H27" s="109">
        <f>D27*G27</f>
        <v>879.58</v>
      </c>
    </row>
    <row r="28" spans="1:8" ht="31.5" x14ac:dyDescent="0.2">
      <c r="A28" s="14" t="s">
        <v>229</v>
      </c>
      <c r="B28" s="15" t="s">
        <v>207</v>
      </c>
      <c r="C28" s="142" t="s">
        <v>73</v>
      </c>
      <c r="D28" s="142">
        <v>1</v>
      </c>
      <c r="E28" s="56">
        <f t="shared" si="0"/>
        <v>71307641.450000003</v>
      </c>
      <c r="F28" s="109">
        <f>НМЦК!Q33</f>
        <v>71307641.450000003</v>
      </c>
      <c r="G28" s="109">
        <f>НМЦК!R33</f>
        <v>70665883.730000004</v>
      </c>
      <c r="H28" s="109">
        <f>D28*G28</f>
        <v>70665883.730000004</v>
      </c>
    </row>
    <row r="29" spans="1:8" ht="23.25" customHeight="1" x14ac:dyDescent="0.2">
      <c r="A29" s="14" t="s">
        <v>230</v>
      </c>
      <c r="B29" s="15" t="s">
        <v>209</v>
      </c>
      <c r="C29" s="142" t="s">
        <v>73</v>
      </c>
      <c r="D29" s="142">
        <v>1</v>
      </c>
      <c r="E29" s="56">
        <f t="shared" si="0"/>
        <v>46210.78</v>
      </c>
      <c r="F29" s="109">
        <f>НМЦК!Q34</f>
        <v>46210.78</v>
      </c>
      <c r="G29" s="109"/>
      <c r="H29" s="109">
        <f>D29*G29</f>
        <v>0</v>
      </c>
    </row>
    <row r="30" spans="1:8" ht="23.25" customHeight="1" x14ac:dyDescent="0.2">
      <c r="A30" s="14" t="s">
        <v>231</v>
      </c>
      <c r="B30" s="15" t="s">
        <v>148</v>
      </c>
      <c r="C30" s="142" t="s">
        <v>73</v>
      </c>
      <c r="D30" s="142">
        <v>1</v>
      </c>
      <c r="E30" s="56">
        <f t="shared" si="0"/>
        <v>245271723.27000001</v>
      </c>
      <c r="F30" s="109">
        <f>НМЦК!Q35</f>
        <v>245271723.27000001</v>
      </c>
      <c r="G30" s="109"/>
      <c r="H30" s="109"/>
    </row>
    <row r="31" spans="1:8" ht="23.25" customHeight="1" x14ac:dyDescent="0.2">
      <c r="A31" s="14" t="s">
        <v>232</v>
      </c>
      <c r="B31" s="15" t="s">
        <v>150</v>
      </c>
      <c r="C31" s="142" t="s">
        <v>73</v>
      </c>
      <c r="D31" s="142">
        <v>1</v>
      </c>
      <c r="E31" s="56">
        <f t="shared" si="0"/>
        <v>26896.94</v>
      </c>
      <c r="F31" s="109">
        <f>НМЦК!Q36</f>
        <v>26896.94</v>
      </c>
      <c r="G31" s="109">
        <f>НМЦК!R36</f>
        <v>19633.189999999999</v>
      </c>
      <c r="H31" s="109">
        <f>D31*G31</f>
        <v>19633.189999999999</v>
      </c>
    </row>
    <row r="32" spans="1:8" ht="23.25" customHeight="1" x14ac:dyDescent="0.2">
      <c r="A32" s="14" t="s">
        <v>233</v>
      </c>
      <c r="B32" s="15" t="s">
        <v>152</v>
      </c>
      <c r="C32" s="142" t="s">
        <v>73</v>
      </c>
      <c r="D32" s="142">
        <v>1</v>
      </c>
      <c r="E32" s="56">
        <f t="shared" si="0"/>
        <v>581559.99</v>
      </c>
      <c r="F32" s="109">
        <f>НМЦК!Q37</f>
        <v>581559.99</v>
      </c>
      <c r="G32" s="109"/>
      <c r="H32" s="109"/>
    </row>
    <row r="33" spans="1:8" ht="23.25" customHeight="1" x14ac:dyDescent="0.2">
      <c r="A33" s="14" t="s">
        <v>234</v>
      </c>
      <c r="B33" s="15" t="s">
        <v>154</v>
      </c>
      <c r="C33" s="142" t="s">
        <v>73</v>
      </c>
      <c r="D33" s="142">
        <v>1</v>
      </c>
      <c r="E33" s="56">
        <f t="shared" si="0"/>
        <v>4744322.99</v>
      </c>
      <c r="F33" s="109">
        <f>НМЦК!Q38</f>
        <v>4744322.99</v>
      </c>
      <c r="G33" s="109"/>
      <c r="H33" s="109"/>
    </row>
    <row r="34" spans="1:8" ht="23.25" customHeight="1" x14ac:dyDescent="0.2">
      <c r="A34" s="14" t="s">
        <v>235</v>
      </c>
      <c r="B34" s="15" t="s">
        <v>156</v>
      </c>
      <c r="C34" s="142" t="s">
        <v>73</v>
      </c>
      <c r="D34" s="142">
        <v>1</v>
      </c>
      <c r="E34" s="56">
        <f t="shared" si="0"/>
        <v>1112520.32</v>
      </c>
      <c r="F34" s="109">
        <f>НМЦК!Q39</f>
        <v>1112520.32</v>
      </c>
      <c r="G34" s="109"/>
      <c r="H34" s="109"/>
    </row>
    <row r="35" spans="1:8" ht="23.25" customHeight="1" x14ac:dyDescent="0.2">
      <c r="A35" s="14" t="s">
        <v>236</v>
      </c>
      <c r="B35" s="15" t="s">
        <v>158</v>
      </c>
      <c r="C35" s="142" t="s">
        <v>73</v>
      </c>
      <c r="D35" s="142">
        <v>1</v>
      </c>
      <c r="E35" s="56">
        <f t="shared" si="0"/>
        <v>779529.26</v>
      </c>
      <c r="F35" s="109">
        <f>НМЦК!Q40</f>
        <v>779529.26</v>
      </c>
      <c r="G35" s="109">
        <f>НМЦК!R40</f>
        <v>644214</v>
      </c>
      <c r="H35" s="109">
        <f>D35*G35</f>
        <v>644214</v>
      </c>
    </row>
    <row r="36" spans="1:8" ht="23.25" customHeight="1" x14ac:dyDescent="0.2">
      <c r="A36" s="14" t="s">
        <v>237</v>
      </c>
      <c r="B36" s="15" t="s">
        <v>160</v>
      </c>
      <c r="C36" s="142" t="s">
        <v>73</v>
      </c>
      <c r="D36" s="142">
        <v>1</v>
      </c>
      <c r="E36" s="56">
        <f t="shared" si="0"/>
        <v>277423.21999999997</v>
      </c>
      <c r="F36" s="109">
        <f>НМЦК!Q41</f>
        <v>277423.21999999997</v>
      </c>
      <c r="G36" s="109">
        <f>НМЦК!R41</f>
        <v>82262.84</v>
      </c>
      <c r="H36" s="109">
        <f>D36*G36</f>
        <v>82262.84</v>
      </c>
    </row>
    <row r="37" spans="1:8" ht="23.25" customHeight="1" x14ac:dyDescent="0.2">
      <c r="A37" s="14" t="s">
        <v>238</v>
      </c>
      <c r="B37" s="15" t="s">
        <v>162</v>
      </c>
      <c r="C37" s="142" t="s">
        <v>73</v>
      </c>
      <c r="D37" s="142">
        <v>1</v>
      </c>
      <c r="E37" s="56">
        <f>F37</f>
        <v>866494.66</v>
      </c>
      <c r="F37" s="109">
        <f>НМЦК!Q42</f>
        <v>866494.66</v>
      </c>
      <c r="G37" s="109">
        <f>НМЦК!R42</f>
        <v>216524.32</v>
      </c>
      <c r="H37" s="109">
        <f>D37*G37</f>
        <v>216524.32</v>
      </c>
    </row>
    <row r="38" spans="1:8" ht="23.25" customHeight="1" x14ac:dyDescent="0.2">
      <c r="A38" s="14" t="s">
        <v>239</v>
      </c>
      <c r="B38" s="15" t="s">
        <v>164</v>
      </c>
      <c r="C38" s="142" t="s">
        <v>73</v>
      </c>
      <c r="D38" s="142">
        <v>1</v>
      </c>
      <c r="E38" s="56">
        <f t="shared" si="0"/>
        <v>888308.41</v>
      </c>
      <c r="F38" s="109">
        <f>НМЦК!Q43</f>
        <v>888308.41</v>
      </c>
      <c r="G38" s="109"/>
      <c r="H38" s="109"/>
    </row>
    <row r="39" spans="1:8" ht="23.25" customHeight="1" x14ac:dyDescent="0.2">
      <c r="A39" s="14" t="s">
        <v>240</v>
      </c>
      <c r="B39" s="15" t="s">
        <v>166</v>
      </c>
      <c r="C39" s="142" t="s">
        <v>73</v>
      </c>
      <c r="D39" s="142">
        <v>1</v>
      </c>
      <c r="E39" s="56">
        <f t="shared" si="0"/>
        <v>2615175.23</v>
      </c>
      <c r="F39" s="109">
        <f>НМЦК!Q44</f>
        <v>2615175.23</v>
      </c>
      <c r="G39" s="109"/>
      <c r="H39" s="109"/>
    </row>
    <row r="40" spans="1:8" ht="23.25" customHeight="1" x14ac:dyDescent="0.2">
      <c r="A40" s="14" t="s">
        <v>241</v>
      </c>
      <c r="B40" s="15" t="s">
        <v>168</v>
      </c>
      <c r="C40" s="142" t="s">
        <v>73</v>
      </c>
      <c r="D40" s="142">
        <v>1</v>
      </c>
      <c r="E40" s="56">
        <f t="shared" si="0"/>
        <v>71446.81</v>
      </c>
      <c r="F40" s="109">
        <f>НМЦК!Q45</f>
        <v>71446.81</v>
      </c>
      <c r="G40" s="109"/>
      <c r="H40" s="109"/>
    </row>
    <row r="41" spans="1:8" s="159" customFormat="1" ht="27" customHeight="1" x14ac:dyDescent="0.2">
      <c r="A41" s="14" t="s">
        <v>242</v>
      </c>
      <c r="B41" s="15" t="s">
        <v>170</v>
      </c>
      <c r="C41" s="142" t="s">
        <v>73</v>
      </c>
      <c r="D41" s="142">
        <v>1</v>
      </c>
      <c r="E41" s="56">
        <f t="shared" si="0"/>
        <v>1250089.43</v>
      </c>
      <c r="F41" s="109">
        <f>НМЦК!Q46</f>
        <v>1250089.43</v>
      </c>
      <c r="G41" s="109"/>
      <c r="H41" s="109"/>
    </row>
    <row r="42" spans="1:8" s="159" customFormat="1" ht="21" customHeight="1" x14ac:dyDescent="0.2">
      <c r="A42" s="14" t="s">
        <v>243</v>
      </c>
      <c r="B42" s="15" t="s">
        <v>172</v>
      </c>
      <c r="C42" s="142" t="s">
        <v>73</v>
      </c>
      <c r="D42" s="142">
        <v>1</v>
      </c>
      <c r="E42" s="56">
        <f t="shared" si="0"/>
        <v>382155.34</v>
      </c>
      <c r="F42" s="109">
        <f>НМЦК!Q47</f>
        <v>382155.34</v>
      </c>
      <c r="G42" s="109"/>
      <c r="H42" s="109"/>
    </row>
    <row r="43" spans="1:8" s="159" customFormat="1" ht="21" customHeight="1" x14ac:dyDescent="0.2">
      <c r="A43" s="14" t="s">
        <v>244</v>
      </c>
      <c r="B43" s="15" t="s">
        <v>174</v>
      </c>
      <c r="C43" s="142" t="s">
        <v>73</v>
      </c>
      <c r="D43" s="142">
        <v>1</v>
      </c>
      <c r="E43" s="56">
        <f t="shared" si="0"/>
        <v>615905.48</v>
      </c>
      <c r="F43" s="109">
        <f>НМЦК!Q48</f>
        <v>615905.48</v>
      </c>
      <c r="G43" s="109"/>
      <c r="H43" s="109"/>
    </row>
    <row r="44" spans="1:8" s="159" customFormat="1" ht="21" customHeight="1" x14ac:dyDescent="0.2">
      <c r="A44" s="14" t="s">
        <v>245</v>
      </c>
      <c r="B44" s="15" t="s">
        <v>176</v>
      </c>
      <c r="C44" s="142" t="s">
        <v>73</v>
      </c>
      <c r="D44" s="142">
        <v>1</v>
      </c>
      <c r="E44" s="56">
        <f t="shared" si="0"/>
        <v>1615624.9</v>
      </c>
      <c r="F44" s="109">
        <f>НМЦК!Q49</f>
        <v>1615624.9</v>
      </c>
      <c r="G44" s="109"/>
      <c r="H44" s="109"/>
    </row>
    <row r="45" spans="1:8" s="159" customFormat="1" ht="47.25" x14ac:dyDescent="0.2">
      <c r="A45" s="14" t="s">
        <v>246</v>
      </c>
      <c r="B45" s="15" t="s">
        <v>180</v>
      </c>
      <c r="C45" s="142" t="s">
        <v>73</v>
      </c>
      <c r="D45" s="142">
        <v>1</v>
      </c>
      <c r="E45" s="56">
        <f t="shared" si="0"/>
        <v>4504499.96</v>
      </c>
      <c r="F45" s="109">
        <f>НМЦК!Q50</f>
        <v>4504499.96</v>
      </c>
      <c r="G45" s="109"/>
      <c r="H45" s="109"/>
    </row>
    <row r="46" spans="1:8" s="159" customFormat="1" ht="47.25" x14ac:dyDescent="0.2">
      <c r="A46" s="14" t="s">
        <v>247</v>
      </c>
      <c r="B46" s="15" t="s">
        <v>182</v>
      </c>
      <c r="C46" s="142" t="s">
        <v>73</v>
      </c>
      <c r="D46" s="142">
        <v>1</v>
      </c>
      <c r="E46" s="56">
        <f t="shared" si="0"/>
        <v>277200.03999999998</v>
      </c>
      <c r="F46" s="109">
        <f>НМЦК!Q51</f>
        <v>277200.03999999998</v>
      </c>
      <c r="G46" s="109"/>
      <c r="H46" s="109"/>
    </row>
    <row r="47" spans="1:8" s="159" customFormat="1" ht="47.25" x14ac:dyDescent="0.2">
      <c r="A47" s="14" t="s">
        <v>248</v>
      </c>
      <c r="B47" s="15" t="s">
        <v>183</v>
      </c>
      <c r="C47" s="142" t="s">
        <v>73</v>
      </c>
      <c r="D47" s="142">
        <v>1</v>
      </c>
      <c r="E47" s="56">
        <f t="shared" si="0"/>
        <v>819000.03</v>
      </c>
      <c r="F47" s="109">
        <f>НМЦК!Q52</f>
        <v>819000.03</v>
      </c>
      <c r="G47" s="109"/>
      <c r="H47" s="109"/>
    </row>
    <row r="48" spans="1:8" s="159" customFormat="1" ht="47.25" x14ac:dyDescent="0.2">
      <c r="A48" s="14" t="s">
        <v>249</v>
      </c>
      <c r="B48" s="15" t="s">
        <v>184</v>
      </c>
      <c r="C48" s="142" t="s">
        <v>73</v>
      </c>
      <c r="D48" s="142">
        <v>1</v>
      </c>
      <c r="E48" s="56">
        <f t="shared" si="0"/>
        <v>50399.96</v>
      </c>
      <c r="F48" s="109">
        <f>НМЦК!Q53</f>
        <v>50399.96</v>
      </c>
      <c r="G48" s="109"/>
      <c r="H48" s="109"/>
    </row>
    <row r="49" spans="1:10" s="159" customFormat="1" ht="47.25" x14ac:dyDescent="0.2">
      <c r="A49" s="14" t="s">
        <v>250</v>
      </c>
      <c r="B49" s="15" t="s">
        <v>186</v>
      </c>
      <c r="C49" s="142" t="s">
        <v>73</v>
      </c>
      <c r="D49" s="142">
        <v>1</v>
      </c>
      <c r="E49" s="56">
        <f t="shared" si="0"/>
        <v>160007.14000000001</v>
      </c>
      <c r="F49" s="109">
        <f>НМЦК!Q54</f>
        <v>160007.14000000001</v>
      </c>
      <c r="G49" s="109"/>
      <c r="H49" s="109"/>
    </row>
    <row r="50" spans="1:10" s="159" customFormat="1" ht="47.25" x14ac:dyDescent="0.2">
      <c r="A50" s="14" t="s">
        <v>251</v>
      </c>
      <c r="B50" s="15" t="s">
        <v>188</v>
      </c>
      <c r="C50" s="142" t="s">
        <v>73</v>
      </c>
      <c r="D50" s="142">
        <v>1</v>
      </c>
      <c r="E50" s="56">
        <f t="shared" si="0"/>
        <v>40413.9</v>
      </c>
      <c r="F50" s="109">
        <f>НМЦК!Q55</f>
        <v>40413.9</v>
      </c>
      <c r="G50" s="109"/>
      <c r="H50" s="109"/>
    </row>
    <row r="51" spans="1:10" s="159" customFormat="1" ht="24.75" customHeight="1" x14ac:dyDescent="0.2">
      <c r="A51" s="14" t="s">
        <v>252</v>
      </c>
      <c r="B51" s="15" t="s">
        <v>190</v>
      </c>
      <c r="C51" s="142" t="s">
        <v>73</v>
      </c>
      <c r="D51" s="142">
        <v>1</v>
      </c>
      <c r="E51" s="56">
        <f t="shared" si="0"/>
        <v>2974694.88</v>
      </c>
      <c r="F51" s="109">
        <f>НМЦК!Q56</f>
        <v>2974694.88</v>
      </c>
      <c r="G51" s="109"/>
      <c r="H51" s="109"/>
    </row>
    <row r="52" spans="1:10" s="159" customFormat="1" ht="24.75" customHeight="1" x14ac:dyDescent="0.2">
      <c r="A52" s="14" t="s">
        <v>253</v>
      </c>
      <c r="B52" s="15" t="s">
        <v>192</v>
      </c>
      <c r="C52" s="142" t="s">
        <v>73</v>
      </c>
      <c r="D52" s="142">
        <v>1</v>
      </c>
      <c r="E52" s="56">
        <f t="shared" si="0"/>
        <v>1097116.81</v>
      </c>
      <c r="F52" s="109">
        <f>НМЦК!Q57</f>
        <v>1097116.81</v>
      </c>
      <c r="G52" s="109"/>
      <c r="H52" s="109"/>
    </row>
    <row r="53" spans="1:10" ht="24.75" customHeight="1" x14ac:dyDescent="0.2">
      <c r="A53" s="14" t="s">
        <v>254</v>
      </c>
      <c r="B53" s="15" t="s">
        <v>194</v>
      </c>
      <c r="C53" s="142" t="s">
        <v>73</v>
      </c>
      <c r="D53" s="142">
        <v>1</v>
      </c>
      <c r="E53" s="56">
        <f t="shared" si="0"/>
        <v>36380.26</v>
      </c>
      <c r="F53" s="109">
        <f>НМЦК!Q58</f>
        <v>36380.26</v>
      </c>
      <c r="G53" s="109"/>
      <c r="H53" s="109"/>
    </row>
    <row r="54" spans="1:10" ht="31.5" x14ac:dyDescent="0.2">
      <c r="A54" s="14" t="s">
        <v>255</v>
      </c>
      <c r="B54" s="15" t="s">
        <v>260</v>
      </c>
      <c r="C54" s="142" t="s">
        <v>73</v>
      </c>
      <c r="D54" s="142">
        <v>1</v>
      </c>
      <c r="E54" s="56">
        <f t="shared" si="0"/>
        <v>989.13</v>
      </c>
      <c r="F54" s="109">
        <f>НМЦК!Q59</f>
        <v>989.13</v>
      </c>
      <c r="G54" s="109"/>
      <c r="H54" s="109"/>
    </row>
    <row r="55" spans="1:10" ht="31.5" x14ac:dyDescent="0.2">
      <c r="A55" s="14" t="s">
        <v>256</v>
      </c>
      <c r="B55" s="15" t="s">
        <v>261</v>
      </c>
      <c r="C55" s="142" t="s">
        <v>73</v>
      </c>
      <c r="D55" s="142">
        <v>1</v>
      </c>
      <c r="E55" s="56">
        <f t="shared" si="0"/>
        <v>945.37</v>
      </c>
      <c r="F55" s="109">
        <f>НМЦК!Q60</f>
        <v>945.37</v>
      </c>
      <c r="G55" s="109"/>
      <c r="H55" s="109"/>
    </row>
    <row r="56" spans="1:10" ht="31.5" x14ac:dyDescent="0.2">
      <c r="A56" s="14" t="s">
        <v>257</v>
      </c>
      <c r="B56" s="15" t="s">
        <v>262</v>
      </c>
      <c r="C56" s="142" t="s">
        <v>73</v>
      </c>
      <c r="D56" s="142">
        <v>1</v>
      </c>
      <c r="E56" s="56">
        <f t="shared" si="0"/>
        <v>23812.44</v>
      </c>
      <c r="F56" s="109">
        <f>НМЦК!Q61</f>
        <v>23812.44</v>
      </c>
      <c r="G56" s="109"/>
      <c r="H56" s="109"/>
    </row>
    <row r="57" spans="1:10" ht="31.5" x14ac:dyDescent="0.2">
      <c r="A57" s="14" t="s">
        <v>258</v>
      </c>
      <c r="B57" s="15" t="s">
        <v>263</v>
      </c>
      <c r="C57" s="142" t="s">
        <v>73</v>
      </c>
      <c r="D57" s="142">
        <v>1</v>
      </c>
      <c r="E57" s="56">
        <f t="shared" si="0"/>
        <v>168522.83</v>
      </c>
      <c r="F57" s="109">
        <f>НМЦК!Q62</f>
        <v>168522.83</v>
      </c>
      <c r="G57" s="109"/>
      <c r="H57" s="109"/>
    </row>
    <row r="58" spans="1:10" ht="24" customHeight="1" x14ac:dyDescent="0.2">
      <c r="A58" s="14" t="s">
        <v>259</v>
      </c>
      <c r="B58" s="15" t="s">
        <v>34</v>
      </c>
      <c r="C58" s="142" t="s">
        <v>73</v>
      </c>
      <c r="D58" s="142">
        <v>1</v>
      </c>
      <c r="E58" s="56">
        <f t="shared" si="0"/>
        <v>16630961.550000001</v>
      </c>
      <c r="F58" s="109">
        <f>НМЦК!Q63</f>
        <v>16630961.550000001</v>
      </c>
      <c r="G58" s="109">
        <f>НМЦК!R63</f>
        <v>7752904.1299999999</v>
      </c>
      <c r="H58" s="109">
        <f>D58*G58</f>
        <v>7752904.1299999999</v>
      </c>
      <c r="I58" s="156">
        <f>(F13-F45-F46-F47-F48-F49-F50-F51-F52-F53-F54-F55-F56-F57-F58)*1.03*0.0161*1.2/1000</f>
        <v>10814.3082519044</v>
      </c>
      <c r="J58" s="156" t="s">
        <v>301</v>
      </c>
    </row>
    <row r="59" spans="1:10" ht="15.75" x14ac:dyDescent="0.2">
      <c r="A59" s="160"/>
      <c r="B59" s="161" t="s">
        <v>35</v>
      </c>
      <c r="C59" s="162"/>
      <c r="D59" s="162"/>
      <c r="E59" s="57">
        <f>E10+E13</f>
        <v>573558200.20000005</v>
      </c>
      <c r="F59" s="57">
        <f>F10+F13</f>
        <v>573558200.20000005</v>
      </c>
      <c r="G59" s="57">
        <f>G10+G13</f>
        <v>265138447.97999999</v>
      </c>
      <c r="H59" s="57">
        <f>H10+H13</f>
        <v>265138447.97999999</v>
      </c>
    </row>
    <row r="60" spans="1:10" ht="15.75" x14ac:dyDescent="0.2">
      <c r="A60" s="160"/>
      <c r="B60" s="161" t="s">
        <v>36</v>
      </c>
      <c r="C60" s="162"/>
      <c r="D60" s="162"/>
      <c r="E60" s="57">
        <f>E59*0.2</f>
        <v>114711640.04000001</v>
      </c>
      <c r="F60" s="57">
        <f>F59*0.2</f>
        <v>114711640.04000001</v>
      </c>
      <c r="G60" s="57">
        <f>G59*0.2</f>
        <v>53027689.600000001</v>
      </c>
      <c r="H60" s="57">
        <f>H59*0.2</f>
        <v>53027689.600000001</v>
      </c>
    </row>
    <row r="61" spans="1:10" ht="15.75" x14ac:dyDescent="0.2">
      <c r="A61" s="160"/>
      <c r="B61" s="161" t="s">
        <v>37</v>
      </c>
      <c r="C61" s="162"/>
      <c r="D61" s="162"/>
      <c r="E61" s="57">
        <f>E59+E60</f>
        <v>688269840.24000001</v>
      </c>
      <c r="F61" s="57">
        <f>F59+F60</f>
        <v>688269840.24000001</v>
      </c>
      <c r="G61" s="57">
        <f>G59+G60</f>
        <v>318166137.57999998</v>
      </c>
      <c r="H61" s="57">
        <f>H59+H60</f>
        <v>318166137.57999998</v>
      </c>
    </row>
    <row r="63" spans="1:10" x14ac:dyDescent="0.2">
      <c r="E63" s="255"/>
      <c r="F63" s="255"/>
    </row>
    <row r="64" spans="1:10" x14ac:dyDescent="0.2">
      <c r="E64" s="255"/>
      <c r="F64" s="255"/>
    </row>
    <row r="65" spans="5:6" x14ac:dyDescent="0.2">
      <c r="E65" s="255"/>
      <c r="F65" s="255"/>
    </row>
    <row r="68" spans="5:6" x14ac:dyDescent="0.2">
      <c r="E68" s="255">
        <v>573558200.20000005</v>
      </c>
      <c r="F68" s="255">
        <v>265138441.5</v>
      </c>
    </row>
    <row r="69" spans="5:6" x14ac:dyDescent="0.2">
      <c r="E69" s="255">
        <v>114711640.04000001</v>
      </c>
      <c r="F69" s="255">
        <v>53027688.299999997</v>
      </c>
    </row>
    <row r="70" spans="5:6" x14ac:dyDescent="0.2">
      <c r="E70" s="255">
        <v>688269840.24000001</v>
      </c>
      <c r="F70" s="255">
        <v>318166129.80000001</v>
      </c>
    </row>
  </sheetData>
  <mergeCells count="8">
    <mergeCell ref="A2:F2"/>
    <mergeCell ref="A6:A7"/>
    <mergeCell ref="B4:H4"/>
    <mergeCell ref="G6:H6"/>
    <mergeCell ref="E6:F6"/>
    <mergeCell ref="D6:D7"/>
    <mergeCell ref="C6:C7"/>
    <mergeCell ref="B6:B7"/>
  </mergeCells>
  <printOptions horizontalCentered="1"/>
  <pageMargins left="0" right="0" top="0.55118110236220474" bottom="0.55118110236220474" header="0.31496062992125984" footer="0.31496062992125984"/>
  <pageSetup paperSize="9" scale="88" fitToHeight="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topLeftCell="A13" zoomScale="70" zoomScaleNormal="70" workbookViewId="0">
      <selection activeCell="E16" sqref="E16"/>
    </sheetView>
  </sheetViews>
  <sheetFormatPr defaultRowHeight="15" x14ac:dyDescent="0.25"/>
  <cols>
    <col min="1" max="1" width="10.7109375" style="1" customWidth="1"/>
    <col min="2" max="2" width="28.5703125" style="1" customWidth="1"/>
    <col min="3" max="3" width="98.140625" style="1" customWidth="1"/>
    <col min="4" max="4" width="17.7109375" style="1" bestFit="1" customWidth="1"/>
    <col min="5" max="5" width="15.140625" style="1" customWidth="1"/>
    <col min="6" max="6" width="14.42578125" style="1" bestFit="1" customWidth="1"/>
    <col min="7" max="8" width="12" style="1" bestFit="1" customWidth="1"/>
    <col min="9" max="9" width="14.28515625" style="1" bestFit="1" customWidth="1"/>
    <col min="10" max="10" width="12" style="1" bestFit="1" customWidth="1"/>
    <col min="11" max="11" width="14.28515625" style="1" bestFit="1" customWidth="1"/>
    <col min="12" max="12" width="13.42578125" style="1" customWidth="1"/>
    <col min="13" max="16384" width="9.140625" style="1"/>
  </cols>
  <sheetData>
    <row r="3" spans="1:5" s="136" customFormat="1" ht="25.5" customHeight="1" x14ac:dyDescent="0.25">
      <c r="A3" s="299" t="s">
        <v>71</v>
      </c>
      <c r="B3" s="299"/>
      <c r="C3" s="299"/>
      <c r="D3" s="299"/>
      <c r="E3" s="299"/>
    </row>
    <row r="4" spans="1:5" s="136" customFormat="1" ht="15.75" x14ac:dyDescent="0.25">
      <c r="A4" s="111"/>
      <c r="B4" s="111"/>
      <c r="C4" s="111"/>
    </row>
    <row r="5" spans="1:5" s="136" customFormat="1" ht="63" customHeight="1" x14ac:dyDescent="0.25">
      <c r="A5" s="7" t="s">
        <v>28</v>
      </c>
      <c r="B5" s="286" t="s">
        <v>217</v>
      </c>
      <c r="C5" s="286"/>
      <c r="D5" s="286"/>
      <c r="E5" s="286"/>
    </row>
    <row r="6" spans="1:5" ht="15.75" x14ac:dyDescent="0.25">
      <c r="A6" s="8"/>
      <c r="B6" s="8"/>
      <c r="C6" s="8"/>
    </row>
    <row r="7" spans="1:5" ht="148.5" customHeight="1" x14ac:dyDescent="0.25">
      <c r="A7" s="10" t="s">
        <v>0</v>
      </c>
      <c r="B7" s="10" t="s">
        <v>91</v>
      </c>
      <c r="C7" s="11" t="s">
        <v>2</v>
      </c>
      <c r="D7" s="12" t="s">
        <v>3</v>
      </c>
      <c r="E7" s="12" t="s">
        <v>72</v>
      </c>
    </row>
    <row r="8" spans="1:5" ht="21.75" customHeigh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</row>
    <row r="9" spans="1:5" ht="81" customHeight="1" x14ac:dyDescent="0.25">
      <c r="A9" s="77">
        <v>1</v>
      </c>
      <c r="B9" s="296" t="s">
        <v>224</v>
      </c>
      <c r="C9" s="297"/>
      <c r="D9" s="297"/>
      <c r="E9" s="298"/>
    </row>
    <row r="10" spans="1:5" ht="29.25" customHeight="1" x14ac:dyDescent="0.25">
      <c r="A10" s="79" t="s">
        <v>6</v>
      </c>
      <c r="B10" s="302" t="s">
        <v>216</v>
      </c>
      <c r="C10" s="303"/>
      <c r="D10" s="149"/>
      <c r="E10" s="149"/>
    </row>
    <row r="11" spans="1:5" ht="28.5" customHeight="1" x14ac:dyDescent="0.25">
      <c r="A11" s="47" t="s">
        <v>94</v>
      </c>
      <c r="B11" s="118" t="s">
        <v>177</v>
      </c>
      <c r="C11" s="46" t="s">
        <v>178</v>
      </c>
      <c r="D11" s="151" t="s">
        <v>73</v>
      </c>
      <c r="E11" s="151">
        <v>1</v>
      </c>
    </row>
    <row r="12" spans="1:5" ht="33" customHeight="1" x14ac:dyDescent="0.25">
      <c r="A12" s="47" t="s">
        <v>95</v>
      </c>
      <c r="B12" s="48"/>
      <c r="C12" s="16" t="s">
        <v>34</v>
      </c>
      <c r="D12" s="151" t="s">
        <v>73</v>
      </c>
      <c r="E12" s="151">
        <v>1</v>
      </c>
    </row>
    <row r="13" spans="1:5" ht="35.25" customHeight="1" x14ac:dyDescent="0.25">
      <c r="A13" s="82" t="s">
        <v>4</v>
      </c>
      <c r="B13" s="300" t="s">
        <v>215</v>
      </c>
      <c r="C13" s="301"/>
      <c r="D13" s="150"/>
      <c r="E13" s="149"/>
    </row>
    <row r="14" spans="1:5" s="110" customFormat="1" ht="51.75" customHeight="1" x14ac:dyDescent="0.25">
      <c r="A14" s="114" t="s">
        <v>96</v>
      </c>
      <c r="B14" s="115" t="s">
        <v>125</v>
      </c>
      <c r="C14" s="116" t="s">
        <v>126</v>
      </c>
      <c r="D14" s="151" t="s">
        <v>73</v>
      </c>
      <c r="E14" s="151">
        <v>1</v>
      </c>
    </row>
    <row r="15" spans="1:5" s="110" customFormat="1" ht="46.5" customHeight="1" x14ac:dyDescent="0.25">
      <c r="A15" s="114" t="s">
        <v>97</v>
      </c>
      <c r="B15" s="115" t="s">
        <v>127</v>
      </c>
      <c r="C15" s="116" t="s">
        <v>128</v>
      </c>
      <c r="D15" s="151" t="s">
        <v>73</v>
      </c>
      <c r="E15" s="151">
        <v>1</v>
      </c>
    </row>
    <row r="16" spans="1:5" s="110" customFormat="1" ht="46.5" customHeight="1" x14ac:dyDescent="0.25">
      <c r="A16" s="114" t="s">
        <v>98</v>
      </c>
      <c r="B16" s="115" t="s">
        <v>129</v>
      </c>
      <c r="C16" s="116" t="s">
        <v>130</v>
      </c>
      <c r="D16" s="151" t="s">
        <v>73</v>
      </c>
      <c r="E16" s="151">
        <v>1</v>
      </c>
    </row>
    <row r="17" spans="1:5" s="110" customFormat="1" ht="44.25" customHeight="1" x14ac:dyDescent="0.25">
      <c r="A17" s="114" t="s">
        <v>99</v>
      </c>
      <c r="B17" s="115" t="s">
        <v>131</v>
      </c>
      <c r="C17" s="116" t="s">
        <v>132</v>
      </c>
      <c r="D17" s="151" t="s">
        <v>73</v>
      </c>
      <c r="E17" s="151">
        <v>1</v>
      </c>
    </row>
    <row r="18" spans="1:5" s="110" customFormat="1" ht="47.25" customHeight="1" x14ac:dyDescent="0.25">
      <c r="A18" s="114" t="s">
        <v>100</v>
      </c>
      <c r="B18" s="115" t="s">
        <v>133</v>
      </c>
      <c r="C18" s="116" t="s">
        <v>134</v>
      </c>
      <c r="D18" s="151" t="s">
        <v>73</v>
      </c>
      <c r="E18" s="151">
        <v>1</v>
      </c>
    </row>
    <row r="19" spans="1:5" s="110" customFormat="1" ht="28.5" customHeight="1" x14ac:dyDescent="0.25">
      <c r="A19" s="114" t="s">
        <v>101</v>
      </c>
      <c r="B19" s="115" t="s">
        <v>135</v>
      </c>
      <c r="C19" s="116" t="s">
        <v>136</v>
      </c>
      <c r="D19" s="115" t="s">
        <v>73</v>
      </c>
      <c r="E19" s="115">
        <v>1</v>
      </c>
    </row>
    <row r="20" spans="1:5" s="110" customFormat="1" ht="35.25" customHeight="1" x14ac:dyDescent="0.25">
      <c r="A20" s="114" t="s">
        <v>102</v>
      </c>
      <c r="B20" s="115" t="s">
        <v>137</v>
      </c>
      <c r="C20" s="116" t="s">
        <v>138</v>
      </c>
      <c r="D20" s="115" t="s">
        <v>73</v>
      </c>
      <c r="E20" s="115">
        <v>1</v>
      </c>
    </row>
    <row r="21" spans="1:5" s="110" customFormat="1" ht="44.25" customHeight="1" x14ac:dyDescent="0.25">
      <c r="A21" s="114" t="s">
        <v>103</v>
      </c>
      <c r="B21" s="115" t="s">
        <v>139</v>
      </c>
      <c r="C21" s="116" t="s">
        <v>140</v>
      </c>
      <c r="D21" s="115" t="s">
        <v>73</v>
      </c>
      <c r="E21" s="115">
        <v>1</v>
      </c>
    </row>
    <row r="22" spans="1:5" s="110" customFormat="1" ht="39" customHeight="1" x14ac:dyDescent="0.25">
      <c r="A22" s="114" t="s">
        <v>104</v>
      </c>
      <c r="B22" s="115" t="s">
        <v>141</v>
      </c>
      <c r="C22" s="116" t="s">
        <v>142</v>
      </c>
      <c r="D22" s="115" t="s">
        <v>73</v>
      </c>
      <c r="E22" s="115">
        <v>1</v>
      </c>
    </row>
    <row r="23" spans="1:5" s="129" customFormat="1" ht="20.25" customHeight="1" x14ac:dyDescent="0.25">
      <c r="A23" s="114" t="s">
        <v>105</v>
      </c>
      <c r="B23" s="126" t="s">
        <v>196</v>
      </c>
      <c r="C23" s="127" t="s">
        <v>197</v>
      </c>
      <c r="D23" s="115" t="s">
        <v>73</v>
      </c>
      <c r="E23" s="115">
        <v>1</v>
      </c>
    </row>
    <row r="24" spans="1:5" s="129" customFormat="1" ht="20.25" customHeight="1" x14ac:dyDescent="0.25">
      <c r="A24" s="114" t="s">
        <v>106</v>
      </c>
      <c r="B24" s="126" t="s">
        <v>198</v>
      </c>
      <c r="C24" s="127" t="s">
        <v>199</v>
      </c>
      <c r="D24" s="115" t="s">
        <v>73</v>
      </c>
      <c r="E24" s="115">
        <v>1</v>
      </c>
    </row>
    <row r="25" spans="1:5" s="129" customFormat="1" ht="20.25" customHeight="1" x14ac:dyDescent="0.25">
      <c r="A25" s="114" t="s">
        <v>107</v>
      </c>
      <c r="B25" s="126" t="s">
        <v>200</v>
      </c>
      <c r="C25" s="127" t="s">
        <v>201</v>
      </c>
      <c r="D25" s="115" t="s">
        <v>73</v>
      </c>
      <c r="E25" s="115">
        <v>1</v>
      </c>
    </row>
    <row r="26" spans="1:5" s="129" customFormat="1" ht="15.75" x14ac:dyDescent="0.25">
      <c r="A26" s="114" t="s">
        <v>123</v>
      </c>
      <c r="B26" s="126" t="s">
        <v>202</v>
      </c>
      <c r="C26" s="127" t="s">
        <v>203</v>
      </c>
      <c r="D26" s="115" t="s">
        <v>73</v>
      </c>
      <c r="E26" s="115">
        <v>1</v>
      </c>
    </row>
    <row r="27" spans="1:5" s="129" customFormat="1" ht="15.75" x14ac:dyDescent="0.25">
      <c r="A27" s="114" t="s">
        <v>228</v>
      </c>
      <c r="B27" s="126" t="s">
        <v>204</v>
      </c>
      <c r="C27" s="127" t="s">
        <v>205</v>
      </c>
      <c r="D27" s="115" t="s">
        <v>73</v>
      </c>
      <c r="E27" s="115">
        <v>1</v>
      </c>
    </row>
    <row r="28" spans="1:5" s="129" customFormat="1" ht="15.75" x14ac:dyDescent="0.25">
      <c r="A28" s="114" t="s">
        <v>229</v>
      </c>
      <c r="B28" s="126" t="s">
        <v>206</v>
      </c>
      <c r="C28" s="127" t="s">
        <v>207</v>
      </c>
      <c r="D28" s="115" t="s">
        <v>73</v>
      </c>
      <c r="E28" s="115">
        <v>1</v>
      </c>
    </row>
    <row r="29" spans="1:5" s="129" customFormat="1" ht="15.75" x14ac:dyDescent="0.25">
      <c r="A29" s="114" t="s">
        <v>230</v>
      </c>
      <c r="B29" s="126" t="s">
        <v>208</v>
      </c>
      <c r="C29" s="127" t="s">
        <v>209</v>
      </c>
      <c r="D29" s="115" t="s">
        <v>73</v>
      </c>
      <c r="E29" s="115">
        <v>1</v>
      </c>
    </row>
    <row r="30" spans="1:5" s="110" customFormat="1" ht="38.25" customHeight="1" x14ac:dyDescent="0.25">
      <c r="A30" s="114" t="s">
        <v>231</v>
      </c>
      <c r="B30" s="115" t="s">
        <v>147</v>
      </c>
      <c r="C30" s="116" t="s">
        <v>148</v>
      </c>
      <c r="D30" s="115" t="s">
        <v>73</v>
      </c>
      <c r="E30" s="115">
        <v>1</v>
      </c>
    </row>
    <row r="31" spans="1:5" s="110" customFormat="1" ht="28.5" customHeight="1" x14ac:dyDescent="0.25">
      <c r="A31" s="114" t="s">
        <v>232</v>
      </c>
      <c r="B31" s="115" t="s">
        <v>149</v>
      </c>
      <c r="C31" s="116" t="s">
        <v>150</v>
      </c>
      <c r="D31" s="115" t="s">
        <v>73</v>
      </c>
      <c r="E31" s="115">
        <v>1</v>
      </c>
    </row>
    <row r="32" spans="1:5" s="110" customFormat="1" ht="15.75" x14ac:dyDescent="0.25">
      <c r="A32" s="114" t="s">
        <v>233</v>
      </c>
      <c r="B32" s="115" t="s">
        <v>151</v>
      </c>
      <c r="C32" s="116" t="s">
        <v>152</v>
      </c>
      <c r="D32" s="115" t="s">
        <v>73</v>
      </c>
      <c r="E32" s="115">
        <v>1</v>
      </c>
    </row>
    <row r="33" spans="1:5" s="110" customFormat="1" ht="28.5" customHeight="1" x14ac:dyDescent="0.25">
      <c r="A33" s="114" t="s">
        <v>234</v>
      </c>
      <c r="B33" s="115" t="s">
        <v>153</v>
      </c>
      <c r="C33" s="116" t="s">
        <v>154</v>
      </c>
      <c r="D33" s="115" t="s">
        <v>73</v>
      </c>
      <c r="E33" s="115">
        <v>1</v>
      </c>
    </row>
    <row r="34" spans="1:5" s="110" customFormat="1" ht="15.75" x14ac:dyDescent="0.25">
      <c r="A34" s="114" t="s">
        <v>235</v>
      </c>
      <c r="B34" s="115" t="s">
        <v>155</v>
      </c>
      <c r="C34" s="116" t="s">
        <v>156</v>
      </c>
      <c r="D34" s="115" t="s">
        <v>73</v>
      </c>
      <c r="E34" s="115">
        <v>1</v>
      </c>
    </row>
    <row r="35" spans="1:5" s="110" customFormat="1" ht="15.75" x14ac:dyDescent="0.25">
      <c r="A35" s="114" t="s">
        <v>236</v>
      </c>
      <c r="B35" s="115" t="s">
        <v>157</v>
      </c>
      <c r="C35" s="116" t="s">
        <v>158</v>
      </c>
      <c r="D35" s="115" t="s">
        <v>73</v>
      </c>
      <c r="E35" s="115">
        <v>1</v>
      </c>
    </row>
    <row r="36" spans="1:5" s="110" customFormat="1" ht="15.75" x14ac:dyDescent="0.25">
      <c r="A36" s="114" t="s">
        <v>237</v>
      </c>
      <c r="B36" s="115" t="s">
        <v>159</v>
      </c>
      <c r="C36" s="116" t="s">
        <v>160</v>
      </c>
      <c r="D36" s="115" t="s">
        <v>73</v>
      </c>
      <c r="E36" s="115">
        <v>1</v>
      </c>
    </row>
    <row r="37" spans="1:5" s="110" customFormat="1" ht="15.75" x14ac:dyDescent="0.25">
      <c r="A37" s="114" t="s">
        <v>238</v>
      </c>
      <c r="B37" s="115" t="s">
        <v>161</v>
      </c>
      <c r="C37" s="116" t="s">
        <v>162</v>
      </c>
      <c r="D37" s="115" t="s">
        <v>73</v>
      </c>
      <c r="E37" s="115">
        <v>1</v>
      </c>
    </row>
    <row r="38" spans="1:5" s="110" customFormat="1" ht="15.75" x14ac:dyDescent="0.25">
      <c r="A38" s="114" t="s">
        <v>239</v>
      </c>
      <c r="B38" s="115" t="s">
        <v>163</v>
      </c>
      <c r="C38" s="116" t="s">
        <v>164</v>
      </c>
      <c r="D38" s="115" t="s">
        <v>73</v>
      </c>
      <c r="E38" s="115">
        <v>1</v>
      </c>
    </row>
    <row r="39" spans="1:5" s="110" customFormat="1" ht="15.75" x14ac:dyDescent="0.25">
      <c r="A39" s="114" t="s">
        <v>240</v>
      </c>
      <c r="B39" s="115" t="s">
        <v>165</v>
      </c>
      <c r="C39" s="116" t="s">
        <v>166</v>
      </c>
      <c r="D39" s="115" t="s">
        <v>73</v>
      </c>
      <c r="E39" s="115">
        <v>1</v>
      </c>
    </row>
    <row r="40" spans="1:5" s="110" customFormat="1" ht="25.5" customHeight="1" x14ac:dyDescent="0.25">
      <c r="A40" s="114" t="s">
        <v>241</v>
      </c>
      <c r="B40" s="115" t="s">
        <v>167</v>
      </c>
      <c r="C40" s="116" t="s">
        <v>168</v>
      </c>
      <c r="D40" s="151" t="s">
        <v>73</v>
      </c>
      <c r="E40" s="151">
        <v>1</v>
      </c>
    </row>
    <row r="41" spans="1:5" s="110" customFormat="1" ht="38.25" customHeight="1" x14ac:dyDescent="0.25">
      <c r="A41" s="114" t="s">
        <v>242</v>
      </c>
      <c r="B41" s="115" t="s">
        <v>169</v>
      </c>
      <c r="C41" s="116" t="s">
        <v>170</v>
      </c>
      <c r="D41" s="151" t="s">
        <v>73</v>
      </c>
      <c r="E41" s="151">
        <v>1</v>
      </c>
    </row>
    <row r="42" spans="1:5" s="110" customFormat="1" ht="23.25" customHeight="1" x14ac:dyDescent="0.25">
      <c r="A42" s="114" t="s">
        <v>243</v>
      </c>
      <c r="B42" s="115" t="s">
        <v>171</v>
      </c>
      <c r="C42" s="116" t="s">
        <v>172</v>
      </c>
      <c r="D42" s="151" t="s">
        <v>73</v>
      </c>
      <c r="E42" s="151">
        <v>1</v>
      </c>
    </row>
    <row r="43" spans="1:5" s="110" customFormat="1" ht="15.75" x14ac:dyDescent="0.25">
      <c r="A43" s="114" t="s">
        <v>244</v>
      </c>
      <c r="B43" s="115" t="s">
        <v>173</v>
      </c>
      <c r="C43" s="116" t="s">
        <v>174</v>
      </c>
      <c r="D43" s="151" t="s">
        <v>73</v>
      </c>
      <c r="E43" s="151">
        <v>1</v>
      </c>
    </row>
    <row r="44" spans="1:5" s="110" customFormat="1" ht="27.75" customHeight="1" x14ac:dyDescent="0.25">
      <c r="A44" s="114" t="s">
        <v>245</v>
      </c>
      <c r="B44" s="115" t="s">
        <v>175</v>
      </c>
      <c r="C44" s="116" t="s">
        <v>176</v>
      </c>
      <c r="D44" s="151" t="s">
        <v>73</v>
      </c>
      <c r="E44" s="151">
        <v>1</v>
      </c>
    </row>
    <row r="45" spans="1:5" s="110" customFormat="1" ht="68.25" customHeight="1" x14ac:dyDescent="0.25">
      <c r="A45" s="114" t="s">
        <v>246</v>
      </c>
      <c r="B45" s="115" t="s">
        <v>179</v>
      </c>
      <c r="C45" s="116" t="s">
        <v>180</v>
      </c>
      <c r="D45" s="151" t="s">
        <v>73</v>
      </c>
      <c r="E45" s="151">
        <v>1</v>
      </c>
    </row>
    <row r="46" spans="1:5" s="110" customFormat="1" ht="65.25" customHeight="1" x14ac:dyDescent="0.25">
      <c r="A46" s="114" t="s">
        <v>247</v>
      </c>
      <c r="B46" s="115" t="s">
        <v>181</v>
      </c>
      <c r="C46" s="116" t="s">
        <v>182</v>
      </c>
      <c r="D46" s="151" t="s">
        <v>73</v>
      </c>
      <c r="E46" s="151">
        <v>1</v>
      </c>
    </row>
    <row r="47" spans="1:5" s="110" customFormat="1" ht="73.5" customHeight="1" x14ac:dyDescent="0.25">
      <c r="A47" s="114" t="s">
        <v>248</v>
      </c>
      <c r="B47" s="115" t="s">
        <v>179</v>
      </c>
      <c r="C47" s="116" t="s">
        <v>183</v>
      </c>
      <c r="D47" s="151" t="s">
        <v>73</v>
      </c>
      <c r="E47" s="151">
        <v>1</v>
      </c>
    </row>
    <row r="48" spans="1:5" s="110" customFormat="1" ht="70.5" customHeight="1" x14ac:dyDescent="0.25">
      <c r="A48" s="114" t="s">
        <v>249</v>
      </c>
      <c r="B48" s="115" t="s">
        <v>181</v>
      </c>
      <c r="C48" s="116" t="s">
        <v>184</v>
      </c>
      <c r="D48" s="151" t="s">
        <v>73</v>
      </c>
      <c r="E48" s="151">
        <v>1</v>
      </c>
    </row>
    <row r="49" spans="1:5" s="110" customFormat="1" ht="68.25" customHeight="1" x14ac:dyDescent="0.25">
      <c r="A49" s="114" t="s">
        <v>250</v>
      </c>
      <c r="B49" s="115" t="s">
        <v>185</v>
      </c>
      <c r="C49" s="116" t="s">
        <v>186</v>
      </c>
      <c r="D49" s="151" t="s">
        <v>73</v>
      </c>
      <c r="E49" s="151">
        <v>1</v>
      </c>
    </row>
    <row r="50" spans="1:5" s="110" customFormat="1" ht="75" customHeight="1" x14ac:dyDescent="0.25">
      <c r="A50" s="114" t="s">
        <v>251</v>
      </c>
      <c r="B50" s="115" t="s">
        <v>187</v>
      </c>
      <c r="C50" s="116" t="s">
        <v>188</v>
      </c>
      <c r="D50" s="151" t="s">
        <v>73</v>
      </c>
      <c r="E50" s="151">
        <v>1</v>
      </c>
    </row>
    <row r="51" spans="1:5" s="110" customFormat="1" ht="36" customHeight="1" x14ac:dyDescent="0.25">
      <c r="A51" s="114" t="s">
        <v>252</v>
      </c>
      <c r="B51" s="115" t="s">
        <v>189</v>
      </c>
      <c r="C51" s="116" t="s">
        <v>190</v>
      </c>
      <c r="D51" s="151" t="s">
        <v>73</v>
      </c>
      <c r="E51" s="151">
        <v>1</v>
      </c>
    </row>
    <row r="52" spans="1:5" s="110" customFormat="1" ht="36" customHeight="1" x14ac:dyDescent="0.25">
      <c r="A52" s="114" t="s">
        <v>253</v>
      </c>
      <c r="B52" s="115" t="s">
        <v>191</v>
      </c>
      <c r="C52" s="116" t="s">
        <v>192</v>
      </c>
      <c r="D52" s="151" t="s">
        <v>73</v>
      </c>
      <c r="E52" s="151">
        <v>1</v>
      </c>
    </row>
    <row r="53" spans="1:5" s="110" customFormat="1" ht="28.5" customHeight="1" x14ac:dyDescent="0.25">
      <c r="A53" s="114" t="s">
        <v>254</v>
      </c>
      <c r="B53" s="115" t="s">
        <v>193</v>
      </c>
      <c r="C53" s="116" t="s">
        <v>194</v>
      </c>
      <c r="D53" s="151" t="s">
        <v>73</v>
      </c>
      <c r="E53" s="151">
        <v>1</v>
      </c>
    </row>
    <row r="54" spans="1:5" s="110" customFormat="1" ht="31.5" x14ac:dyDescent="0.25">
      <c r="A54" s="114" t="s">
        <v>255</v>
      </c>
      <c r="B54" s="119" t="s">
        <v>195</v>
      </c>
      <c r="C54" s="116" t="s">
        <v>260</v>
      </c>
      <c r="D54" s="151" t="s">
        <v>73</v>
      </c>
      <c r="E54" s="151">
        <v>1</v>
      </c>
    </row>
    <row r="55" spans="1:5" s="110" customFormat="1" ht="31.5" x14ac:dyDescent="0.25">
      <c r="A55" s="114" t="s">
        <v>256</v>
      </c>
      <c r="B55" s="119" t="s">
        <v>195</v>
      </c>
      <c r="C55" s="116" t="s">
        <v>264</v>
      </c>
      <c r="D55" s="151" t="s">
        <v>73</v>
      </c>
      <c r="E55" s="151">
        <v>1</v>
      </c>
    </row>
    <row r="56" spans="1:5" s="110" customFormat="1" ht="31.5" x14ac:dyDescent="0.25">
      <c r="A56" s="114" t="s">
        <v>257</v>
      </c>
      <c r="B56" s="119" t="s">
        <v>195</v>
      </c>
      <c r="C56" s="116" t="s">
        <v>262</v>
      </c>
      <c r="D56" s="151" t="s">
        <v>73</v>
      </c>
      <c r="E56" s="151">
        <v>1</v>
      </c>
    </row>
    <row r="57" spans="1:5" s="110" customFormat="1" ht="31.5" x14ac:dyDescent="0.25">
      <c r="A57" s="114" t="s">
        <v>258</v>
      </c>
      <c r="B57" s="119" t="s">
        <v>195</v>
      </c>
      <c r="C57" s="116" t="s">
        <v>263</v>
      </c>
      <c r="D57" s="151" t="s">
        <v>73</v>
      </c>
      <c r="E57" s="151">
        <v>1</v>
      </c>
    </row>
    <row r="58" spans="1:5" ht="31.5" x14ac:dyDescent="0.25">
      <c r="A58" s="114" t="s">
        <v>259</v>
      </c>
      <c r="B58" s="41" t="s">
        <v>1</v>
      </c>
      <c r="C58" s="16" t="s">
        <v>34</v>
      </c>
      <c r="D58" s="151" t="s">
        <v>73</v>
      </c>
      <c r="E58" s="151">
        <v>1</v>
      </c>
    </row>
  </sheetData>
  <mergeCells count="5">
    <mergeCell ref="B5:E5"/>
    <mergeCell ref="B9:E9"/>
    <mergeCell ref="A3:E3"/>
    <mergeCell ref="B13:C13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A135"/>
  <sheetViews>
    <sheetView topLeftCell="C1" zoomScale="70" zoomScaleNormal="70" workbookViewId="0">
      <selection activeCell="C3" sqref="C3:P3"/>
    </sheetView>
  </sheetViews>
  <sheetFormatPr defaultRowHeight="15" outlineLevelCol="1" x14ac:dyDescent="0.25"/>
  <cols>
    <col min="1" max="1" width="10.7109375" style="1" customWidth="1"/>
    <col min="2" max="2" width="23.85546875" style="1" customWidth="1"/>
    <col min="3" max="3" width="45.140625" style="1" customWidth="1"/>
    <col min="4" max="4" width="16.85546875" style="1" customWidth="1" outlineLevel="1"/>
    <col min="5" max="5" width="18.140625" style="1" customWidth="1" outlineLevel="1"/>
    <col min="6" max="6" width="17.85546875" style="1" customWidth="1" outlineLevel="1"/>
    <col min="7" max="11" width="20.7109375" style="1" customWidth="1" outlineLevel="1"/>
    <col min="12" max="12" width="20.7109375" style="1" customWidth="1"/>
    <col min="13" max="13" width="17" style="1" customWidth="1"/>
    <col min="14" max="14" width="18.7109375" style="1" customWidth="1"/>
    <col min="15" max="15" width="16" style="1" customWidth="1"/>
    <col min="16" max="16" width="20.140625" style="1" customWidth="1"/>
    <col min="17" max="17" width="24.5703125" style="1" customWidth="1"/>
    <col min="18" max="18" width="24.7109375" style="1" customWidth="1"/>
    <col min="19" max="19" width="17.7109375" style="1" bestFit="1" customWidth="1"/>
    <col min="20" max="20" width="15.140625" style="1" customWidth="1"/>
    <col min="21" max="21" width="14.42578125" style="1" bestFit="1" customWidth="1"/>
    <col min="22" max="23" width="12" style="1" bestFit="1" customWidth="1"/>
    <col min="24" max="24" width="14.28515625" style="1" bestFit="1" customWidth="1"/>
    <col min="25" max="25" width="12" style="1" bestFit="1" customWidth="1"/>
    <col min="26" max="26" width="14.28515625" style="1" bestFit="1" customWidth="1"/>
    <col min="27" max="27" width="13.42578125" style="1" customWidth="1"/>
    <col min="28" max="16384" width="9.140625" style="1"/>
  </cols>
  <sheetData>
    <row r="1" spans="1:20" s="136" customFormat="1" ht="15.75" x14ac:dyDescent="0.25">
      <c r="A1" s="286" t="s">
        <v>27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52"/>
    </row>
    <row r="2" spans="1:20" s="136" customFormat="1" ht="15.75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252"/>
    </row>
    <row r="3" spans="1:20" s="136" customFormat="1" ht="36" customHeight="1" x14ac:dyDescent="0.25">
      <c r="A3" s="7" t="s">
        <v>28</v>
      </c>
      <c r="B3" s="7"/>
      <c r="C3" s="289" t="s">
        <v>217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53"/>
    </row>
    <row r="4" spans="1:20" s="136" customFormat="1" ht="15.75" x14ac:dyDescent="0.25">
      <c r="A4" s="137" t="s">
        <v>29</v>
      </c>
      <c r="B4" s="137"/>
      <c r="C4" s="137" t="s">
        <v>219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20" s="136" customFormat="1" ht="20.25" customHeight="1" x14ac:dyDescent="0.25">
      <c r="A5" s="138" t="s">
        <v>30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20" s="110" customFormat="1" ht="15.75" x14ac:dyDescent="0.25">
      <c r="A6" s="139" t="s">
        <v>221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20" s="110" customFormat="1" ht="44.25" customHeight="1" x14ac:dyDescent="0.25">
      <c r="A7" s="304" t="s">
        <v>222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254"/>
    </row>
    <row r="8" spans="1:20" s="136" customFormat="1" ht="40.5" customHeight="1" x14ac:dyDescent="0.25">
      <c r="A8" s="304" t="s">
        <v>220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254"/>
    </row>
    <row r="9" spans="1:20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8"/>
      <c r="Q9" s="8"/>
    </row>
    <row r="10" spans="1:20" ht="141.75" x14ac:dyDescent="0.25">
      <c r="A10" s="10" t="s">
        <v>0</v>
      </c>
      <c r="B10" s="10"/>
      <c r="C10" s="11" t="s">
        <v>2</v>
      </c>
      <c r="D10" s="10" t="s">
        <v>78</v>
      </c>
      <c r="E10" s="10" t="s">
        <v>79</v>
      </c>
      <c r="F10" s="10" t="s">
        <v>80</v>
      </c>
      <c r="G10" s="52" t="s">
        <v>210</v>
      </c>
      <c r="H10" s="52" t="s">
        <v>211</v>
      </c>
      <c r="I10" s="52" t="s">
        <v>81</v>
      </c>
      <c r="J10" s="52" t="s">
        <v>212</v>
      </c>
      <c r="K10" s="52" t="s">
        <v>213</v>
      </c>
      <c r="L10" s="12" t="s">
        <v>214</v>
      </c>
      <c r="M10" s="12" t="s">
        <v>31</v>
      </c>
      <c r="N10" s="12" t="s">
        <v>223</v>
      </c>
      <c r="O10" s="12" t="s">
        <v>32</v>
      </c>
      <c r="P10" s="12" t="s">
        <v>33</v>
      </c>
      <c r="Q10" s="12" t="s">
        <v>302</v>
      </c>
      <c r="R10" s="12" t="s">
        <v>69</v>
      </c>
    </row>
    <row r="11" spans="1:20" ht="15.75" x14ac:dyDescent="0.25">
      <c r="A11" s="10">
        <v>1</v>
      </c>
      <c r="B11" s="10"/>
      <c r="C11" s="10">
        <v>2</v>
      </c>
      <c r="D11" s="10"/>
      <c r="E11" s="10"/>
      <c r="F11" s="10"/>
      <c r="G11" s="13"/>
      <c r="H11" s="13"/>
      <c r="I11" s="13"/>
      <c r="J11" s="13"/>
      <c r="K11" s="13"/>
      <c r="L11" s="13">
        <v>3</v>
      </c>
      <c r="M11" s="13">
        <v>4</v>
      </c>
      <c r="N11" s="13">
        <v>5</v>
      </c>
      <c r="O11" s="13">
        <v>6</v>
      </c>
      <c r="P11" s="13">
        <v>7</v>
      </c>
      <c r="Q11" s="13">
        <v>8</v>
      </c>
      <c r="R11" s="13">
        <v>9</v>
      </c>
    </row>
    <row r="12" spans="1:20" ht="121.5" customHeight="1" x14ac:dyDescent="0.25">
      <c r="A12" s="77">
        <v>1</v>
      </c>
      <c r="B12" s="77"/>
      <c r="C12" s="84" t="s">
        <v>224</v>
      </c>
      <c r="D12" s="140">
        <f t="shared" ref="D12:L12" si="0">D13+D16</f>
        <v>249957017.12</v>
      </c>
      <c r="E12" s="140">
        <f t="shared" si="0"/>
        <v>234339458.75</v>
      </c>
      <c r="F12" s="140">
        <f t="shared" si="0"/>
        <v>12989856.26</v>
      </c>
      <c r="G12" s="140">
        <f t="shared" si="0"/>
        <v>7148419.0700000003</v>
      </c>
      <c r="H12" s="140">
        <f t="shared" si="0"/>
        <v>1300192.02</v>
      </c>
      <c r="I12" s="140">
        <f t="shared" si="0"/>
        <v>-1230380.25</v>
      </c>
      <c r="J12" s="140">
        <f t="shared" si="0"/>
        <v>228613.76000000001</v>
      </c>
      <c r="K12" s="140">
        <f t="shared" si="0"/>
        <v>984575.58</v>
      </c>
      <c r="L12" s="140">
        <f t="shared" si="0"/>
        <v>505680840.89999998</v>
      </c>
      <c r="M12" s="140"/>
      <c r="N12" s="140">
        <f>N13+N16</f>
        <v>558533984.52999997</v>
      </c>
      <c r="O12" s="140"/>
      <c r="P12" s="140">
        <f>P13+P16</f>
        <v>579997149.73000002</v>
      </c>
      <c r="Q12" s="140">
        <f>Q13+Q16</f>
        <v>573558200.20000005</v>
      </c>
      <c r="R12" s="140">
        <f>R13+R16</f>
        <v>265138447.97999999</v>
      </c>
      <c r="S12" s="51"/>
      <c r="T12" s="1">
        <f>S12*1.2</f>
        <v>0</v>
      </c>
    </row>
    <row r="13" spans="1:20" ht="29.25" customHeight="1" x14ac:dyDescent="0.25">
      <c r="A13" s="79" t="s">
        <v>6</v>
      </c>
      <c r="B13" s="76"/>
      <c r="C13" s="76" t="s">
        <v>216</v>
      </c>
      <c r="D13" s="76"/>
      <c r="E13" s="76"/>
      <c r="F13" s="86">
        <f t="shared" ref="F13:L13" si="1">F14+F15</f>
        <v>2992593.65</v>
      </c>
      <c r="G13" s="86">
        <f t="shared" si="1"/>
        <v>0</v>
      </c>
      <c r="H13" s="86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7">
        <f t="shared" si="1"/>
        <v>2992593.65</v>
      </c>
      <c r="M13" s="87"/>
      <c r="N13" s="87">
        <f>N14+N15</f>
        <v>3308910.8</v>
      </c>
      <c r="O13" s="87"/>
      <c r="P13" s="87">
        <f>P14+P15</f>
        <v>3338691</v>
      </c>
      <c r="Q13" s="87">
        <f>Q14+Q15</f>
        <v>3329756.94</v>
      </c>
      <c r="R13" s="87">
        <f>R14+R15</f>
        <v>0</v>
      </c>
      <c r="S13" s="51">
        <f>P13*1.2</f>
        <v>4006429.2</v>
      </c>
    </row>
    <row r="14" spans="1:20" ht="28.5" customHeight="1" x14ac:dyDescent="0.25">
      <c r="A14" s="47"/>
      <c r="B14" s="118" t="s">
        <v>177</v>
      </c>
      <c r="C14" s="46" t="s">
        <v>178</v>
      </c>
      <c r="D14" s="42"/>
      <c r="E14" s="42"/>
      <c r="F14" s="49">
        <f>(519191+51160)*1.193*4.27</f>
        <v>2905430.73</v>
      </c>
      <c r="G14" s="43"/>
      <c r="H14" s="43"/>
      <c r="I14" s="43"/>
      <c r="J14" s="43"/>
      <c r="K14" s="43"/>
      <c r="L14" s="38">
        <f>F14</f>
        <v>2905430.73</v>
      </c>
      <c r="M14" s="183">
        <f>$M$68</f>
        <v>1.1056999999999999</v>
      </c>
      <c r="N14" s="38">
        <f>L14*M14</f>
        <v>3212534.76</v>
      </c>
      <c r="O14" s="183">
        <f>$D$92</f>
        <v>1.0089999999999999</v>
      </c>
      <c r="P14" s="53">
        <f>N14*O14</f>
        <v>3241447.57</v>
      </c>
      <c r="Q14" s="53">
        <f>N14+(P14-N14)*(1-30/100)</f>
        <v>3232773.73</v>
      </c>
      <c r="R14" s="44"/>
      <c r="S14" s="51"/>
    </row>
    <row r="15" spans="1:20" ht="33" customHeight="1" x14ac:dyDescent="0.25">
      <c r="A15" s="47"/>
      <c r="B15" s="48"/>
      <c r="C15" s="16" t="s">
        <v>34</v>
      </c>
      <c r="D15" s="42"/>
      <c r="E15" s="42"/>
      <c r="F15" s="49">
        <f>F14*3%</f>
        <v>87162.92</v>
      </c>
      <c r="G15" s="43"/>
      <c r="H15" s="43"/>
      <c r="I15" s="43"/>
      <c r="J15" s="43"/>
      <c r="K15" s="43"/>
      <c r="L15" s="38">
        <f>F15</f>
        <v>87162.92</v>
      </c>
      <c r="M15" s="183">
        <f>$M$68</f>
        <v>1.1056999999999999</v>
      </c>
      <c r="N15" s="38">
        <f>L15*M15</f>
        <v>96376.04</v>
      </c>
      <c r="O15" s="183">
        <f>$D$92</f>
        <v>1.0089999999999999</v>
      </c>
      <c r="P15" s="251">
        <f>N15*O15+0.01</f>
        <v>97243.43</v>
      </c>
      <c r="Q15" s="53">
        <f>N15+(P15-N15)*(1-30/100)</f>
        <v>96983.21</v>
      </c>
      <c r="R15" s="44"/>
      <c r="S15" s="51"/>
    </row>
    <row r="16" spans="1:20" ht="57" customHeight="1" x14ac:dyDescent="0.25">
      <c r="A16" s="82" t="s">
        <v>4</v>
      </c>
      <c r="B16" s="83"/>
      <c r="C16" s="80" t="s">
        <v>215</v>
      </c>
      <c r="D16" s="88">
        <f t="shared" ref="D16:L16" si="2">D17+D18+D19+D20+D21+D22+D23+D24+D25+D27+D28+D29+D30+D31+D33+D34+D35+D36+D37+D38+D39+D40+D41+D42+D43+D44+D45+D46+D47+D48+D49+D50+D51+D52+D53+D54+D55+D56+D57+D58+D59+D60+D61+D62+D63</f>
        <v>249957017.12</v>
      </c>
      <c r="E16" s="88">
        <f t="shared" si="2"/>
        <v>234339458.75</v>
      </c>
      <c r="F16" s="88">
        <f t="shared" si="2"/>
        <v>9997262.6099999994</v>
      </c>
      <c r="G16" s="88">
        <f t="shared" si="2"/>
        <v>7148419.0700000003</v>
      </c>
      <c r="H16" s="88">
        <f t="shared" si="2"/>
        <v>1300192.02</v>
      </c>
      <c r="I16" s="88">
        <f t="shared" si="2"/>
        <v>-1230380.25</v>
      </c>
      <c r="J16" s="88">
        <f t="shared" si="2"/>
        <v>228613.76000000001</v>
      </c>
      <c r="K16" s="88">
        <f t="shared" si="2"/>
        <v>984575.58</v>
      </c>
      <c r="L16" s="88">
        <f t="shared" si="2"/>
        <v>502688247.25</v>
      </c>
      <c r="M16" s="58"/>
      <c r="N16" s="88">
        <f>N17+N18+N19+N20+N21+N22+N23+N24+N25+N26+N32+N35+N36+N37+N38+N39+N40+N41+N42+N43+N44+N45+N46+N47+N48+N49+N50+N51+N52+N53+N54+N55+N56+N57+N59+N58+N60+N61+N62+N63</f>
        <v>555225073.73000002</v>
      </c>
      <c r="O16" s="88"/>
      <c r="P16" s="88">
        <f>P17+P18+P19+P20+P21+P22+P23+P24+P25+P26+P32+P35+P36+P37+P38+P39+P40+P41+P42+P43+P44+P45+P46+P47+P48+P49+P50+P51+P52+P53+P54+P55+P56+P57+P59+P58+P60+P61+P62+P63</f>
        <v>576658458.73000002</v>
      </c>
      <c r="Q16" s="88">
        <f>Q17+Q18+Q19+Q20+Q21+Q22+Q23+Q24+Q25+Q26+Q32+Q35+Q36+Q37+Q38+Q39+Q40+Q41+Q42+Q43+Q44+Q45+Q46+Q47+Q48+Q49+Q50+Q51+Q52+Q53+Q54+Q55+Q56+Q57+Q59+Q58+Q60+Q61+Q62+Q63</f>
        <v>570228443.25999999</v>
      </c>
      <c r="R16" s="88">
        <f>R17+R18+R19+R20+R21+R22+R23+R24+R25+R26+R32+R35+R36+R37+R38+R39+R40+R41+R42+R43+R44+R45+R46+R47+R48+R49+R50+R51+R52+R53+R54+R55+R56+R57+R59+R58+R60+R61+R62+R63</f>
        <v>265138447.97999999</v>
      </c>
      <c r="S16" s="257"/>
    </row>
    <row r="17" spans="1:19" s="110" customFormat="1" ht="51.75" customHeight="1" x14ac:dyDescent="0.25">
      <c r="A17" s="114"/>
      <c r="B17" s="115" t="s">
        <v>125</v>
      </c>
      <c r="C17" s="116" t="s">
        <v>126</v>
      </c>
      <c r="D17" s="117"/>
      <c r="E17" s="117"/>
      <c r="F17" s="117">
        <f>20868*4.35</f>
        <v>90775.8</v>
      </c>
      <c r="G17" s="117"/>
      <c r="H17" s="117"/>
      <c r="I17" s="117"/>
      <c r="J17" s="117"/>
      <c r="K17" s="117"/>
      <c r="L17" s="117">
        <f t="shared" ref="L17:L25" si="3">D17+E17+F17+G17+H17+I17+J17+K17</f>
        <v>90775.8</v>
      </c>
      <c r="M17" s="183">
        <f t="shared" ref="M17:M25" si="4">$M$68</f>
        <v>1.1056999999999999</v>
      </c>
      <c r="N17" s="117">
        <f t="shared" ref="N17:N25" si="5">L17*M17</f>
        <v>100370.8</v>
      </c>
      <c r="O17" s="183">
        <f>$D$99</f>
        <v>1.0389999999999999</v>
      </c>
      <c r="P17" s="117">
        <f>N17*O17</f>
        <v>104285.26</v>
      </c>
      <c r="Q17" s="117">
        <f t="shared" ref="Q17:Q63" si="6">N17+(P17-N17)*(1-30/100)</f>
        <v>103110.92</v>
      </c>
      <c r="R17" s="117"/>
      <c r="S17" s="257"/>
    </row>
    <row r="18" spans="1:19" s="110" customFormat="1" ht="46.5" customHeight="1" x14ac:dyDescent="0.25">
      <c r="A18" s="114"/>
      <c r="B18" s="115" t="s">
        <v>127</v>
      </c>
      <c r="C18" s="116" t="s">
        <v>128</v>
      </c>
      <c r="D18" s="117">
        <f>64906*7.2</f>
        <v>467323.2</v>
      </c>
      <c r="E18" s="117"/>
      <c r="F18" s="117"/>
      <c r="G18" s="117"/>
      <c r="H18" s="117">
        <f>D18*3.9%</f>
        <v>18225.599999999999</v>
      </c>
      <c r="I18" s="117">
        <f>-H18*0.15</f>
        <v>-2733.84</v>
      </c>
      <c r="J18" s="117">
        <f>(D18+H18)*0.6%*1.1</f>
        <v>3204.62</v>
      </c>
      <c r="K18" s="117"/>
      <c r="L18" s="117">
        <f t="shared" si="3"/>
        <v>486019.58</v>
      </c>
      <c r="M18" s="183">
        <f t="shared" si="4"/>
        <v>1.1056999999999999</v>
      </c>
      <c r="N18" s="117">
        <f t="shared" si="5"/>
        <v>537391.85</v>
      </c>
      <c r="O18" s="183">
        <f t="shared" ref="O18:O25" si="7">$D$99</f>
        <v>1.0389999999999999</v>
      </c>
      <c r="P18" s="117">
        <f t="shared" ref="P18:P25" si="8">N18*O18</f>
        <v>558350.13</v>
      </c>
      <c r="Q18" s="117">
        <f t="shared" si="6"/>
        <v>552062.65</v>
      </c>
      <c r="R18" s="117"/>
      <c r="S18" s="257"/>
    </row>
    <row r="19" spans="1:19" s="110" customFormat="1" ht="46.5" customHeight="1" x14ac:dyDescent="0.25">
      <c r="A19" s="114"/>
      <c r="B19" s="115" t="s">
        <v>129</v>
      </c>
      <c r="C19" s="116" t="s">
        <v>130</v>
      </c>
      <c r="D19" s="117">
        <f>718856*7.2</f>
        <v>5175763.2</v>
      </c>
      <c r="E19" s="117"/>
      <c r="F19" s="117"/>
      <c r="G19" s="117"/>
      <c r="H19" s="117">
        <f>D19*3.9%</f>
        <v>201854.76</v>
      </c>
      <c r="I19" s="117">
        <f>-H19*0.15</f>
        <v>-30278.21</v>
      </c>
      <c r="J19" s="117">
        <f>(D19+H19)*0.6%*1.1</f>
        <v>35492.28</v>
      </c>
      <c r="K19" s="117"/>
      <c r="L19" s="117">
        <f t="shared" si="3"/>
        <v>5382832.0300000003</v>
      </c>
      <c r="M19" s="183">
        <f t="shared" si="4"/>
        <v>1.1056999999999999</v>
      </c>
      <c r="N19" s="117">
        <f t="shared" si="5"/>
        <v>5951797.3799999999</v>
      </c>
      <c r="O19" s="183">
        <f t="shared" si="7"/>
        <v>1.0389999999999999</v>
      </c>
      <c r="P19" s="117">
        <f t="shared" si="8"/>
        <v>6183917.4800000004</v>
      </c>
      <c r="Q19" s="117">
        <f t="shared" si="6"/>
        <v>6114281.4500000002</v>
      </c>
      <c r="R19" s="117"/>
      <c r="S19" s="257"/>
    </row>
    <row r="20" spans="1:19" s="110" customFormat="1" ht="44.25" customHeight="1" x14ac:dyDescent="0.25">
      <c r="A20" s="114"/>
      <c r="B20" s="115" t="s">
        <v>131</v>
      </c>
      <c r="C20" s="116" t="s">
        <v>132</v>
      </c>
      <c r="D20" s="117">
        <f>11182*7.2</f>
        <v>80510.399999999994</v>
      </c>
      <c r="E20" s="117"/>
      <c r="F20" s="117"/>
      <c r="G20" s="117"/>
      <c r="H20" s="117">
        <f>D20*3.9%</f>
        <v>3139.91</v>
      </c>
      <c r="I20" s="117">
        <f>-H20*0.15</f>
        <v>-470.99</v>
      </c>
      <c r="J20" s="117">
        <f>(D20+H20)*0.6%*1.1</f>
        <v>552.09</v>
      </c>
      <c r="K20" s="117"/>
      <c r="L20" s="117">
        <f t="shared" si="3"/>
        <v>83731.41</v>
      </c>
      <c r="M20" s="183">
        <f t="shared" si="4"/>
        <v>1.1056999999999999</v>
      </c>
      <c r="N20" s="117">
        <f t="shared" si="5"/>
        <v>92581.82</v>
      </c>
      <c r="O20" s="183">
        <f t="shared" si="7"/>
        <v>1.0389999999999999</v>
      </c>
      <c r="P20" s="117">
        <f t="shared" si="8"/>
        <v>96192.51</v>
      </c>
      <c r="Q20" s="117">
        <f t="shared" si="6"/>
        <v>95109.3</v>
      </c>
      <c r="R20" s="117"/>
      <c r="S20" s="257"/>
    </row>
    <row r="21" spans="1:19" s="110" customFormat="1" ht="47.25" customHeight="1" x14ac:dyDescent="0.25">
      <c r="A21" s="114"/>
      <c r="B21" s="115" t="s">
        <v>133</v>
      </c>
      <c r="C21" s="116" t="s">
        <v>134</v>
      </c>
      <c r="D21" s="117">
        <f>503*7.2</f>
        <v>3621.6</v>
      </c>
      <c r="E21" s="117"/>
      <c r="F21" s="117"/>
      <c r="G21" s="117"/>
      <c r="H21" s="117">
        <f>D21*3.9%</f>
        <v>141.24</v>
      </c>
      <c r="I21" s="117">
        <f>-H21*0.15</f>
        <v>-21.19</v>
      </c>
      <c r="J21" s="117">
        <f>(D21+H21)*0.6%*1.1</f>
        <v>24.83</v>
      </c>
      <c r="K21" s="117"/>
      <c r="L21" s="117">
        <f t="shared" si="3"/>
        <v>3766.48</v>
      </c>
      <c r="M21" s="183">
        <f t="shared" si="4"/>
        <v>1.1056999999999999</v>
      </c>
      <c r="N21" s="117">
        <f t="shared" si="5"/>
        <v>4164.6000000000004</v>
      </c>
      <c r="O21" s="183">
        <f t="shared" si="7"/>
        <v>1.0389999999999999</v>
      </c>
      <c r="P21" s="117">
        <f t="shared" si="8"/>
        <v>4327.0200000000004</v>
      </c>
      <c r="Q21" s="117">
        <f t="shared" si="6"/>
        <v>4278.29</v>
      </c>
      <c r="R21" s="117"/>
      <c r="S21" s="257"/>
    </row>
    <row r="22" spans="1:19" s="135" customFormat="1" ht="28.5" customHeight="1" x14ac:dyDescent="0.25">
      <c r="A22" s="130"/>
      <c r="B22" s="131" t="s">
        <v>135</v>
      </c>
      <c r="C22" s="132" t="s">
        <v>136</v>
      </c>
      <c r="D22" s="134">
        <f>38339*5.65</f>
        <v>216615.35</v>
      </c>
      <c r="E22" s="134">
        <f>27842*4.78</f>
        <v>133084.76</v>
      </c>
      <c r="F22" s="134"/>
      <c r="G22" s="134">
        <f>D22*3.3%</f>
        <v>7148.31</v>
      </c>
      <c r="H22" s="134"/>
      <c r="I22" s="134">
        <f>-G22*0.15</f>
        <v>-1072.25</v>
      </c>
      <c r="J22" s="134"/>
      <c r="K22" s="134">
        <f>(D22+G22)*0.44%</f>
        <v>984.56</v>
      </c>
      <c r="L22" s="134">
        <f t="shared" si="3"/>
        <v>356760.73</v>
      </c>
      <c r="M22" s="183">
        <f t="shared" si="4"/>
        <v>1.1056999999999999</v>
      </c>
      <c r="N22" s="134">
        <f t="shared" si="5"/>
        <v>394470.34</v>
      </c>
      <c r="O22" s="183">
        <f t="shared" si="7"/>
        <v>1.0389999999999999</v>
      </c>
      <c r="P22" s="134">
        <f t="shared" si="8"/>
        <v>409854.68</v>
      </c>
      <c r="Q22" s="134">
        <f t="shared" si="6"/>
        <v>405239.38</v>
      </c>
      <c r="R22" s="134">
        <f>E22*M22*O22*S22</f>
        <v>151169.04</v>
      </c>
      <c r="S22" s="257">
        <f t="shared" ref="S22:S42" si="9">Q22/P22</f>
        <v>0.98873900000000003</v>
      </c>
    </row>
    <row r="23" spans="1:19" s="135" customFormat="1" ht="36" customHeight="1" x14ac:dyDescent="0.25">
      <c r="A23" s="130"/>
      <c r="B23" s="131" t="s">
        <v>137</v>
      </c>
      <c r="C23" s="132" t="s">
        <v>138</v>
      </c>
      <c r="D23" s="134">
        <f>35169*5.65</f>
        <v>198704.85</v>
      </c>
      <c r="E23" s="134"/>
      <c r="F23" s="134"/>
      <c r="G23" s="134">
        <f>D23*3.3%</f>
        <v>6557.26</v>
      </c>
      <c r="H23" s="134"/>
      <c r="I23" s="134">
        <f>-G23*0.15</f>
        <v>-983.59</v>
      </c>
      <c r="J23" s="134"/>
      <c r="K23" s="134">
        <f>(D23+G23)*0.44%</f>
        <v>903.15</v>
      </c>
      <c r="L23" s="134">
        <f t="shared" si="3"/>
        <v>205181.67</v>
      </c>
      <c r="M23" s="183">
        <f t="shared" si="4"/>
        <v>1.1056999999999999</v>
      </c>
      <c r="N23" s="134">
        <f t="shared" si="5"/>
        <v>226869.37</v>
      </c>
      <c r="O23" s="183">
        <f t="shared" si="7"/>
        <v>1.0389999999999999</v>
      </c>
      <c r="P23" s="134">
        <f t="shared" si="8"/>
        <v>235717.28</v>
      </c>
      <c r="Q23" s="134">
        <f t="shared" si="6"/>
        <v>233062.91</v>
      </c>
      <c r="R23" s="134"/>
      <c r="S23" s="257"/>
    </row>
    <row r="24" spans="1:19" s="135" customFormat="1" ht="44.25" customHeight="1" x14ac:dyDescent="0.25">
      <c r="A24" s="130"/>
      <c r="B24" s="131" t="s">
        <v>139</v>
      </c>
      <c r="C24" s="132" t="s">
        <v>140</v>
      </c>
      <c r="D24" s="133">
        <f>32655*5.65</f>
        <v>184501</v>
      </c>
      <c r="E24" s="134"/>
      <c r="F24" s="134"/>
      <c r="G24" s="134">
        <f>D24*3.3%</f>
        <v>6088.53</v>
      </c>
      <c r="H24" s="134"/>
      <c r="I24" s="134">
        <f>-G24*0.15</f>
        <v>-913.28</v>
      </c>
      <c r="J24" s="134"/>
      <c r="K24" s="134">
        <f>(D24+G24)*0.44%</f>
        <v>838.59</v>
      </c>
      <c r="L24" s="134">
        <f t="shared" si="3"/>
        <v>190514.84</v>
      </c>
      <c r="M24" s="183">
        <f t="shared" si="4"/>
        <v>1.1056999999999999</v>
      </c>
      <c r="N24" s="134">
        <f t="shared" si="5"/>
        <v>210652.26</v>
      </c>
      <c r="O24" s="183">
        <f t="shared" si="7"/>
        <v>1.0389999999999999</v>
      </c>
      <c r="P24" s="134">
        <f t="shared" si="8"/>
        <v>218867.7</v>
      </c>
      <c r="Q24" s="134">
        <f t="shared" si="6"/>
        <v>216403.07</v>
      </c>
      <c r="R24" s="134"/>
      <c r="S24" s="257"/>
    </row>
    <row r="25" spans="1:19" s="135" customFormat="1" ht="39" customHeight="1" x14ac:dyDescent="0.25">
      <c r="A25" s="130"/>
      <c r="B25" s="131" t="s">
        <v>141</v>
      </c>
      <c r="C25" s="132" t="s">
        <v>142</v>
      </c>
      <c r="D25" s="134">
        <f>4729*5.65</f>
        <v>26718.85</v>
      </c>
      <c r="E25" s="134"/>
      <c r="F25" s="134"/>
      <c r="G25" s="134">
        <f>D25*3.3%</f>
        <v>881.72</v>
      </c>
      <c r="H25" s="134"/>
      <c r="I25" s="134">
        <f>-G25*0.15</f>
        <v>-132.26</v>
      </c>
      <c r="J25" s="134"/>
      <c r="K25" s="134">
        <f>(D25+G25)*0.44%</f>
        <v>121.44</v>
      </c>
      <c r="L25" s="134">
        <f t="shared" si="3"/>
        <v>27589.75</v>
      </c>
      <c r="M25" s="183">
        <f t="shared" si="4"/>
        <v>1.1056999999999999</v>
      </c>
      <c r="N25" s="134">
        <f t="shared" si="5"/>
        <v>30505.99</v>
      </c>
      <c r="O25" s="183">
        <f t="shared" si="7"/>
        <v>1.0389999999999999</v>
      </c>
      <c r="P25" s="134">
        <f t="shared" si="8"/>
        <v>31695.72</v>
      </c>
      <c r="Q25" s="134">
        <f t="shared" si="6"/>
        <v>31338.799999999999</v>
      </c>
      <c r="R25" s="134"/>
      <c r="S25" s="257"/>
    </row>
    <row r="26" spans="1:19" s="124" customFormat="1" ht="31.5" x14ac:dyDescent="0.25">
      <c r="A26" s="120"/>
      <c r="B26" s="121" t="s">
        <v>143</v>
      </c>
      <c r="C26" s="122" t="s">
        <v>144</v>
      </c>
      <c r="D26" s="123">
        <f t="shared" ref="D26:J26" si="10">SUM(D27:D31)</f>
        <v>14923605.6</v>
      </c>
      <c r="E26" s="123">
        <f t="shared" si="10"/>
        <v>163401919.56</v>
      </c>
      <c r="F26" s="123">
        <f t="shared" si="10"/>
        <v>0</v>
      </c>
      <c r="G26" s="123">
        <f t="shared" si="10"/>
        <v>0</v>
      </c>
      <c r="H26" s="123">
        <f t="shared" si="10"/>
        <v>582020.61</v>
      </c>
      <c r="I26" s="123">
        <f t="shared" si="10"/>
        <v>-87303.1</v>
      </c>
      <c r="J26" s="123">
        <f t="shared" si="10"/>
        <v>102337.13</v>
      </c>
      <c r="K26" s="123"/>
      <c r="L26" s="123">
        <f>SUM(L27:L31)</f>
        <v>178922579.80000001</v>
      </c>
      <c r="M26" s="183"/>
      <c r="N26" s="123">
        <f>SUM(N27:N31)</f>
        <v>197834696.49000001</v>
      </c>
      <c r="O26" s="183"/>
      <c r="P26" s="123">
        <f>SUM(P27:P31)</f>
        <v>205550249.66</v>
      </c>
      <c r="Q26" s="123">
        <f>SUM(Q27:Q31)</f>
        <v>203235583.71000001</v>
      </c>
      <c r="R26" s="123">
        <f>SUM(R27:R31)</f>
        <v>185605856.72999999</v>
      </c>
      <c r="S26" s="257">
        <f t="shared" si="9"/>
        <v>0.98873900000000003</v>
      </c>
    </row>
    <row r="27" spans="1:19" s="129" customFormat="1" ht="20.25" customHeight="1" x14ac:dyDescent="0.25">
      <c r="A27" s="125"/>
      <c r="B27" s="126" t="s">
        <v>196</v>
      </c>
      <c r="C27" s="127" t="s">
        <v>197</v>
      </c>
      <c r="D27" s="128">
        <f>1079838*7.2</f>
        <v>7774833.5999999996</v>
      </c>
      <c r="E27" s="128"/>
      <c r="F27" s="128"/>
      <c r="G27" s="128"/>
      <c r="H27" s="128">
        <f>D27*3.9%</f>
        <v>303218.51</v>
      </c>
      <c r="I27" s="128">
        <f>-H27*0.15</f>
        <v>-45482.78</v>
      </c>
      <c r="J27" s="128">
        <f>(D27+H27)*0.6%*1.1</f>
        <v>53315.14</v>
      </c>
      <c r="K27" s="128"/>
      <c r="L27" s="128">
        <f>D27+E27+F27+G27+H27+I27+J27+K27</f>
        <v>8085884.4699999997</v>
      </c>
      <c r="M27" s="183">
        <f>$M$68</f>
        <v>1.1056999999999999</v>
      </c>
      <c r="N27" s="128">
        <f>L27*M27</f>
        <v>8940562.4600000009</v>
      </c>
      <c r="O27" s="183">
        <f>$D$99</f>
        <v>1.0389999999999999</v>
      </c>
      <c r="P27" s="128">
        <f>N27*O27</f>
        <v>9289244.4000000004</v>
      </c>
      <c r="Q27" s="128">
        <f t="shared" si="6"/>
        <v>9184639.8200000003</v>
      </c>
      <c r="R27" s="128"/>
      <c r="S27" s="257"/>
    </row>
    <row r="28" spans="1:19" s="129" customFormat="1" ht="20.25" customHeight="1" x14ac:dyDescent="0.25">
      <c r="A28" s="125"/>
      <c r="B28" s="126" t="s">
        <v>198</v>
      </c>
      <c r="C28" s="127" t="s">
        <v>199</v>
      </c>
      <c r="D28" s="128">
        <f>332217*7.2</f>
        <v>2391962.4</v>
      </c>
      <c r="E28" s="128"/>
      <c r="F28" s="128"/>
      <c r="G28" s="128"/>
      <c r="H28" s="128">
        <f>D28*3.9%</f>
        <v>93286.53</v>
      </c>
      <c r="I28" s="128">
        <f>-H28*0.15</f>
        <v>-13992.98</v>
      </c>
      <c r="J28" s="128">
        <f>(D28+H28)*0.6%*1.1</f>
        <v>16402.64</v>
      </c>
      <c r="K28" s="128"/>
      <c r="L28" s="128">
        <f>D28+E28+F28+G28+H28+I28+J28+K28</f>
        <v>2487658.59</v>
      </c>
      <c r="M28" s="183">
        <f>$M$68</f>
        <v>1.1056999999999999</v>
      </c>
      <c r="N28" s="128">
        <f>L28*M28</f>
        <v>2750604.1</v>
      </c>
      <c r="O28" s="183">
        <f>$D$99</f>
        <v>1.0389999999999999</v>
      </c>
      <c r="P28" s="128">
        <f>N28*O28</f>
        <v>2857877.66</v>
      </c>
      <c r="Q28" s="128">
        <f t="shared" si="6"/>
        <v>2825695.59</v>
      </c>
      <c r="R28" s="128"/>
      <c r="S28" s="257"/>
    </row>
    <row r="29" spans="1:19" s="129" customFormat="1" ht="20.25" customHeight="1" x14ac:dyDescent="0.25">
      <c r="A29" s="125"/>
      <c r="B29" s="126" t="s">
        <v>200</v>
      </c>
      <c r="C29" s="127" t="s">
        <v>201</v>
      </c>
      <c r="D29" s="128">
        <f>93428*7.2</f>
        <v>672681.6</v>
      </c>
      <c r="E29" s="128"/>
      <c r="F29" s="128"/>
      <c r="G29" s="128"/>
      <c r="H29" s="128">
        <f>D29*3.9%</f>
        <v>26234.58</v>
      </c>
      <c r="I29" s="128">
        <f>-H29*0.15</f>
        <v>-3935.19</v>
      </c>
      <c r="J29" s="128">
        <f>(D29+H29)*0.6%*1.1</f>
        <v>4612.8500000000004</v>
      </c>
      <c r="K29" s="128"/>
      <c r="L29" s="128">
        <f>D29+E29+F29+G29+H29+I29+J29+K29</f>
        <v>699593.84</v>
      </c>
      <c r="M29" s="183">
        <f>$M$68</f>
        <v>1.1056999999999999</v>
      </c>
      <c r="N29" s="128">
        <f>L29*M29</f>
        <v>773540.91</v>
      </c>
      <c r="O29" s="183">
        <f>$D$99</f>
        <v>1.0389999999999999</v>
      </c>
      <c r="P29" s="128">
        <f>N29*O29</f>
        <v>803709.01</v>
      </c>
      <c r="Q29" s="128">
        <f t="shared" si="6"/>
        <v>794658.58</v>
      </c>
      <c r="R29" s="128"/>
      <c r="S29" s="257"/>
    </row>
    <row r="30" spans="1:19" s="129" customFormat="1" ht="31.5" x14ac:dyDescent="0.25">
      <c r="A30" s="125"/>
      <c r="B30" s="126" t="s">
        <v>202</v>
      </c>
      <c r="C30" s="127" t="s">
        <v>203</v>
      </c>
      <c r="D30" s="128">
        <f>532400*7.2</f>
        <v>3833280</v>
      </c>
      <c r="E30" s="128">
        <f>34184340*4.78</f>
        <v>163401145.19999999</v>
      </c>
      <c r="F30" s="128"/>
      <c r="G30" s="128"/>
      <c r="H30" s="128">
        <f>D30*3.9%</f>
        <v>149497.92000000001</v>
      </c>
      <c r="I30" s="128">
        <f>-H30*0.15</f>
        <v>-22424.69</v>
      </c>
      <c r="J30" s="128">
        <f>(D30+H30)*0.6%*1.1</f>
        <v>26286.33</v>
      </c>
      <c r="K30" s="128"/>
      <c r="L30" s="128">
        <f>D30+E30+F30+G30+H30+I30+J30+K30</f>
        <v>167387784.75999999</v>
      </c>
      <c r="M30" s="183">
        <f>$M$68</f>
        <v>1.1056999999999999</v>
      </c>
      <c r="N30" s="128">
        <f>L30*M30</f>
        <v>185080673.61000001</v>
      </c>
      <c r="O30" s="183">
        <f>$D$99</f>
        <v>1.0389999999999999</v>
      </c>
      <c r="P30" s="128">
        <f>N30*O30</f>
        <v>192298819.88</v>
      </c>
      <c r="Q30" s="128">
        <f>N30+(P30-N30)*(1-30/100)</f>
        <v>190133376</v>
      </c>
      <c r="R30" s="128">
        <f>E30*M30*O30*S30</f>
        <v>185604977.15000001</v>
      </c>
      <c r="S30" s="257">
        <f t="shared" si="9"/>
        <v>0.98873900000000003</v>
      </c>
    </row>
    <row r="31" spans="1:19" s="129" customFormat="1" ht="31.5" x14ac:dyDescent="0.25">
      <c r="A31" s="125"/>
      <c r="B31" s="126" t="s">
        <v>204</v>
      </c>
      <c r="C31" s="127" t="s">
        <v>205</v>
      </c>
      <c r="D31" s="128">
        <f>34840*7.2</f>
        <v>250848</v>
      </c>
      <c r="E31" s="128">
        <f>162*4.78</f>
        <v>774.36</v>
      </c>
      <c r="F31" s="128"/>
      <c r="G31" s="128"/>
      <c r="H31" s="128">
        <f>D31*3.9%</f>
        <v>9783.07</v>
      </c>
      <c r="I31" s="128">
        <f>-H31*0.15</f>
        <v>-1467.46</v>
      </c>
      <c r="J31" s="128">
        <f>(D31+H31)*0.6%*1.1</f>
        <v>1720.17</v>
      </c>
      <c r="K31" s="128"/>
      <c r="L31" s="128">
        <f>D31+E31+F31+G31+H31+I31+J31+K31</f>
        <v>261658.14</v>
      </c>
      <c r="M31" s="183">
        <f>$M$68</f>
        <v>1.1056999999999999</v>
      </c>
      <c r="N31" s="128">
        <f>L31*M31</f>
        <v>289315.40999999997</v>
      </c>
      <c r="O31" s="183">
        <f>$D$99</f>
        <v>1.0389999999999999</v>
      </c>
      <c r="P31" s="128">
        <f>N31*O31</f>
        <v>300598.71000000002</v>
      </c>
      <c r="Q31" s="128">
        <f t="shared" si="6"/>
        <v>297213.71999999997</v>
      </c>
      <c r="R31" s="128">
        <f>E31*M31*O31*S31</f>
        <v>879.58</v>
      </c>
      <c r="S31" s="257">
        <f t="shared" si="9"/>
        <v>0.98873900000000003</v>
      </c>
    </row>
    <row r="32" spans="1:19" s="124" customFormat="1" ht="31.5" x14ac:dyDescent="0.25">
      <c r="A32" s="120"/>
      <c r="B32" s="121" t="s">
        <v>145</v>
      </c>
      <c r="C32" s="122" t="s">
        <v>146</v>
      </c>
      <c r="D32" s="123">
        <f>SUM(D33:D34)</f>
        <v>582357.6</v>
      </c>
      <c r="E32" s="123">
        <f>SUM(E33:E34)</f>
        <v>62212158.880000003</v>
      </c>
      <c r="F32" s="123">
        <f t="shared" ref="F32:R32" si="11">SUM(F33:F34)</f>
        <v>0</v>
      </c>
      <c r="G32" s="123">
        <f t="shared" si="11"/>
        <v>0</v>
      </c>
      <c r="H32" s="123">
        <f t="shared" si="11"/>
        <v>22711.95</v>
      </c>
      <c r="I32" s="123">
        <f t="shared" si="11"/>
        <v>-3406.79</v>
      </c>
      <c r="J32" s="123">
        <f t="shared" si="11"/>
        <v>3993.46</v>
      </c>
      <c r="K32" s="123"/>
      <c r="L32" s="123">
        <f t="shared" si="11"/>
        <v>62817815.100000001</v>
      </c>
      <c r="M32" s="183"/>
      <c r="N32" s="123">
        <f t="shared" si="11"/>
        <v>69457658.159999996</v>
      </c>
      <c r="O32" s="183"/>
      <c r="P32" s="123">
        <f t="shared" si="11"/>
        <v>72166506.829999998</v>
      </c>
      <c r="Q32" s="123">
        <f t="shared" si="11"/>
        <v>71353852.230000004</v>
      </c>
      <c r="R32" s="123">
        <f t="shared" si="11"/>
        <v>70665883.730000004</v>
      </c>
      <c r="S32" s="257">
        <f t="shared" si="9"/>
        <v>0.98873900000000003</v>
      </c>
    </row>
    <row r="33" spans="1:19" s="129" customFormat="1" ht="31.5" x14ac:dyDescent="0.25">
      <c r="A33" s="125"/>
      <c r="B33" s="126" t="s">
        <v>206</v>
      </c>
      <c r="C33" s="127" t="s">
        <v>207</v>
      </c>
      <c r="D33" s="128">
        <f>75450*7.2</f>
        <v>543240</v>
      </c>
      <c r="E33" s="128">
        <f>13015096*4.78</f>
        <v>62212158.880000003</v>
      </c>
      <c r="F33" s="128"/>
      <c r="G33" s="128"/>
      <c r="H33" s="128">
        <f>D33*3.9%</f>
        <v>21186.36</v>
      </c>
      <c r="I33" s="128">
        <f>-H33*0.15</f>
        <v>-3177.95</v>
      </c>
      <c r="J33" s="128">
        <f>(D33+H33)*0.6%*1.1</f>
        <v>3725.21</v>
      </c>
      <c r="K33" s="128"/>
      <c r="L33" s="128">
        <f>D33+E33+F33+G33+H33+I33+J33+K33</f>
        <v>62777132.5</v>
      </c>
      <c r="M33" s="183">
        <f t="shared" ref="M33:M49" si="12">$M$68</f>
        <v>1.1056999999999999</v>
      </c>
      <c r="N33" s="128">
        <f t="shared" ref="N33:N62" si="13">L33*M33</f>
        <v>69412675.409999996</v>
      </c>
      <c r="O33" s="183">
        <f t="shared" ref="O33:O49" si="14">$D$99</f>
        <v>1.0389999999999999</v>
      </c>
      <c r="P33" s="128">
        <f t="shared" ref="P33:P53" si="15">N33*O33</f>
        <v>72119769.75</v>
      </c>
      <c r="Q33" s="128">
        <f t="shared" si="6"/>
        <v>71307641.450000003</v>
      </c>
      <c r="R33" s="128">
        <f>E33*M33*O33*S33</f>
        <v>70665883.730000004</v>
      </c>
      <c r="S33" s="257">
        <f t="shared" si="9"/>
        <v>0.98873900000000003</v>
      </c>
    </row>
    <row r="34" spans="1:19" s="129" customFormat="1" ht="31.5" x14ac:dyDescent="0.25">
      <c r="A34" s="125"/>
      <c r="B34" s="126" t="s">
        <v>208</v>
      </c>
      <c r="C34" s="127" t="s">
        <v>209</v>
      </c>
      <c r="D34" s="128">
        <f>5433*7.2</f>
        <v>39117.599999999999</v>
      </c>
      <c r="E34" s="128"/>
      <c r="F34" s="128"/>
      <c r="G34" s="128"/>
      <c r="H34" s="128">
        <f>D34*3.9%</f>
        <v>1525.59</v>
      </c>
      <c r="I34" s="128">
        <f>-H34*0.15</f>
        <v>-228.84</v>
      </c>
      <c r="J34" s="128">
        <f>(D34+H34)*0.6%*1.1</f>
        <v>268.25</v>
      </c>
      <c r="K34" s="128"/>
      <c r="L34" s="128">
        <f t="shared" ref="L34:L62" si="16">D34+E34+F34+G34+H34+I34+J34+K34</f>
        <v>40682.6</v>
      </c>
      <c r="M34" s="183">
        <f t="shared" si="12"/>
        <v>1.1056999999999999</v>
      </c>
      <c r="N34" s="128">
        <f t="shared" si="13"/>
        <v>44982.75</v>
      </c>
      <c r="O34" s="183">
        <f t="shared" si="14"/>
        <v>1.0389999999999999</v>
      </c>
      <c r="P34" s="128">
        <f t="shared" si="15"/>
        <v>46737.08</v>
      </c>
      <c r="Q34" s="128">
        <f t="shared" si="6"/>
        <v>46210.78</v>
      </c>
      <c r="R34" s="128"/>
      <c r="S34" s="257"/>
    </row>
    <row r="35" spans="1:19" s="135" customFormat="1" ht="38.25" customHeight="1" x14ac:dyDescent="0.25">
      <c r="A35" s="130"/>
      <c r="B35" s="131" t="s">
        <v>147</v>
      </c>
      <c r="C35" s="132" t="s">
        <v>148</v>
      </c>
      <c r="D35" s="134">
        <f>36977979*5.65</f>
        <v>208925581.34999999</v>
      </c>
      <c r="E35" s="134">
        <f>40669*4.78</f>
        <v>194397.82</v>
      </c>
      <c r="F35" s="134"/>
      <c r="G35" s="134">
        <f>D35*3.3%</f>
        <v>6894544.1799999997</v>
      </c>
      <c r="H35" s="134"/>
      <c r="I35" s="134">
        <f>-G35*0.15</f>
        <v>-1034181.63</v>
      </c>
      <c r="J35" s="134"/>
      <c r="K35" s="134">
        <f>(D35+G35)*0.44%</f>
        <v>949608.55</v>
      </c>
      <c r="L35" s="134">
        <f t="shared" si="16"/>
        <v>215929950.27000001</v>
      </c>
      <c r="M35" s="183">
        <f t="shared" si="12"/>
        <v>1.1056999999999999</v>
      </c>
      <c r="N35" s="134">
        <f t="shared" si="13"/>
        <v>238753746.00999999</v>
      </c>
      <c r="O35" s="183">
        <f t="shared" si="14"/>
        <v>1.0389999999999999</v>
      </c>
      <c r="P35" s="134">
        <f t="shared" si="15"/>
        <v>248065142.09999999</v>
      </c>
      <c r="Q35" s="134">
        <f t="shared" si="6"/>
        <v>245271723.27000001</v>
      </c>
      <c r="R35" s="134"/>
      <c r="S35" s="257"/>
    </row>
    <row r="36" spans="1:19" s="110" customFormat="1" ht="28.5" customHeight="1" x14ac:dyDescent="0.25">
      <c r="A36" s="114"/>
      <c r="B36" s="115" t="s">
        <v>149</v>
      </c>
      <c r="C36" s="116" t="s">
        <v>150</v>
      </c>
      <c r="D36" s="117">
        <f>854*7.2</f>
        <v>6148.8</v>
      </c>
      <c r="E36" s="117">
        <f>3616*4.78</f>
        <v>17284.48</v>
      </c>
      <c r="F36" s="117"/>
      <c r="G36" s="117"/>
      <c r="H36" s="117">
        <f t="shared" ref="H36:H42" si="17">D36*3.9%</f>
        <v>239.8</v>
      </c>
      <c r="I36" s="117">
        <f>-H36*0.15</f>
        <v>-35.97</v>
      </c>
      <c r="J36" s="117">
        <f t="shared" ref="J36:J42" si="18">(D36+H36)*0.6%*1.1</f>
        <v>42.16</v>
      </c>
      <c r="K36" s="117"/>
      <c r="L36" s="117">
        <f t="shared" si="16"/>
        <v>23679.27</v>
      </c>
      <c r="M36" s="183">
        <f t="shared" si="12"/>
        <v>1.1056999999999999</v>
      </c>
      <c r="N36" s="117">
        <f t="shared" si="13"/>
        <v>26182.17</v>
      </c>
      <c r="O36" s="183">
        <f t="shared" si="14"/>
        <v>1.0389999999999999</v>
      </c>
      <c r="P36" s="117">
        <f t="shared" si="15"/>
        <v>27203.27</v>
      </c>
      <c r="Q36" s="117">
        <f t="shared" si="6"/>
        <v>26896.94</v>
      </c>
      <c r="R36" s="117">
        <f t="shared" ref="R36:R42" si="19">E36*M36*O36*S36</f>
        <v>19633.189999999999</v>
      </c>
      <c r="S36" s="257">
        <f t="shared" si="9"/>
        <v>0.98873900000000003</v>
      </c>
    </row>
    <row r="37" spans="1:19" s="110" customFormat="1" ht="31.5" x14ac:dyDescent="0.25">
      <c r="A37" s="114"/>
      <c r="B37" s="115" t="s">
        <v>151</v>
      </c>
      <c r="C37" s="116" t="s">
        <v>152</v>
      </c>
      <c r="D37" s="117">
        <f>68374*7.2</f>
        <v>492292.8</v>
      </c>
      <c r="E37" s="117"/>
      <c r="F37" s="117"/>
      <c r="G37" s="117"/>
      <c r="H37" s="117">
        <f t="shared" si="17"/>
        <v>19199.419999999998</v>
      </c>
      <c r="I37" s="117">
        <f t="shared" ref="I37:I42" si="20">-H37*0.15</f>
        <v>-2879.91</v>
      </c>
      <c r="J37" s="117">
        <f t="shared" si="18"/>
        <v>3375.85</v>
      </c>
      <c r="K37" s="117"/>
      <c r="L37" s="117">
        <f t="shared" si="16"/>
        <v>511988.16</v>
      </c>
      <c r="M37" s="183">
        <f t="shared" si="12"/>
        <v>1.1056999999999999</v>
      </c>
      <c r="N37" s="117">
        <f t="shared" si="13"/>
        <v>566105.31000000006</v>
      </c>
      <c r="O37" s="183">
        <f t="shared" si="14"/>
        <v>1.0389999999999999</v>
      </c>
      <c r="P37" s="117">
        <f t="shared" si="15"/>
        <v>588183.42000000004</v>
      </c>
      <c r="Q37" s="117">
        <f t="shared" si="6"/>
        <v>581559.99</v>
      </c>
      <c r="R37" s="117"/>
      <c r="S37" s="257"/>
    </row>
    <row r="38" spans="1:19" s="110" customFormat="1" ht="28.5" customHeight="1" x14ac:dyDescent="0.25">
      <c r="A38" s="114"/>
      <c r="B38" s="115" t="s">
        <v>153</v>
      </c>
      <c r="C38" s="116" t="s">
        <v>154</v>
      </c>
      <c r="D38" s="117">
        <f>557790*7.2</f>
        <v>4016088</v>
      </c>
      <c r="E38" s="117"/>
      <c r="F38" s="117"/>
      <c r="G38" s="117"/>
      <c r="H38" s="117">
        <f t="shared" si="17"/>
        <v>156627.43</v>
      </c>
      <c r="I38" s="117">
        <f t="shared" si="20"/>
        <v>-23494.11</v>
      </c>
      <c r="J38" s="117">
        <f t="shared" si="18"/>
        <v>27539.919999999998</v>
      </c>
      <c r="K38" s="117"/>
      <c r="L38" s="117">
        <f t="shared" si="16"/>
        <v>4176761.24</v>
      </c>
      <c r="M38" s="183">
        <f t="shared" si="12"/>
        <v>1.1056999999999999</v>
      </c>
      <c r="N38" s="117">
        <f t="shared" si="13"/>
        <v>4618244.9000000004</v>
      </c>
      <c r="O38" s="183">
        <f t="shared" si="14"/>
        <v>1.0389999999999999</v>
      </c>
      <c r="P38" s="117">
        <f t="shared" si="15"/>
        <v>4798356.45</v>
      </c>
      <c r="Q38" s="117">
        <f t="shared" si="6"/>
        <v>4744322.99</v>
      </c>
      <c r="R38" s="117"/>
      <c r="S38" s="257"/>
    </row>
    <row r="39" spans="1:19" s="110" customFormat="1" ht="31.5" x14ac:dyDescent="0.25">
      <c r="A39" s="114"/>
      <c r="B39" s="115" t="s">
        <v>155</v>
      </c>
      <c r="C39" s="116" t="s">
        <v>156</v>
      </c>
      <c r="D39" s="117">
        <f>130799*7.2</f>
        <v>941752.8</v>
      </c>
      <c r="E39" s="117"/>
      <c r="F39" s="117"/>
      <c r="G39" s="117"/>
      <c r="H39" s="117">
        <f t="shared" si="17"/>
        <v>36728.36</v>
      </c>
      <c r="I39" s="117">
        <f t="shared" si="20"/>
        <v>-5509.25</v>
      </c>
      <c r="J39" s="117">
        <f t="shared" si="18"/>
        <v>6457.98</v>
      </c>
      <c r="K39" s="117"/>
      <c r="L39" s="117">
        <f t="shared" si="16"/>
        <v>979429.89</v>
      </c>
      <c r="M39" s="183">
        <f t="shared" si="12"/>
        <v>1.1056999999999999</v>
      </c>
      <c r="N39" s="117">
        <f t="shared" si="13"/>
        <v>1082955.6299999999</v>
      </c>
      <c r="O39" s="183">
        <f t="shared" si="14"/>
        <v>1.0389999999999999</v>
      </c>
      <c r="P39" s="117">
        <f t="shared" si="15"/>
        <v>1125190.8999999999</v>
      </c>
      <c r="Q39" s="117">
        <f t="shared" si="6"/>
        <v>1112520.32</v>
      </c>
      <c r="R39" s="117"/>
      <c r="S39" s="257"/>
    </row>
    <row r="40" spans="1:19" s="110" customFormat="1" ht="36.75" customHeight="1" x14ac:dyDescent="0.25">
      <c r="A40" s="114"/>
      <c r="B40" s="115" t="s">
        <v>157</v>
      </c>
      <c r="C40" s="116" t="s">
        <v>158</v>
      </c>
      <c r="D40" s="117">
        <f>15909*7.2</f>
        <v>114544.8</v>
      </c>
      <c r="E40" s="117">
        <f>118650*4.78</f>
        <v>567147</v>
      </c>
      <c r="F40" s="117"/>
      <c r="G40" s="117"/>
      <c r="H40" s="117">
        <f t="shared" si="17"/>
        <v>4467.25</v>
      </c>
      <c r="I40" s="117">
        <f t="shared" si="20"/>
        <v>-670.09</v>
      </c>
      <c r="J40" s="117">
        <f t="shared" si="18"/>
        <v>785.48</v>
      </c>
      <c r="K40" s="117"/>
      <c r="L40" s="117">
        <f t="shared" si="16"/>
        <v>686274.44</v>
      </c>
      <c r="M40" s="183">
        <f t="shared" si="12"/>
        <v>1.1056999999999999</v>
      </c>
      <c r="N40" s="117">
        <f t="shared" si="13"/>
        <v>758813.65</v>
      </c>
      <c r="O40" s="183">
        <f t="shared" si="14"/>
        <v>1.0389999999999999</v>
      </c>
      <c r="P40" s="117">
        <f t="shared" si="15"/>
        <v>788407.38</v>
      </c>
      <c r="Q40" s="117">
        <f t="shared" si="6"/>
        <v>779529.26</v>
      </c>
      <c r="R40" s="117">
        <f t="shared" si="19"/>
        <v>644214</v>
      </c>
      <c r="S40" s="257">
        <f t="shared" si="9"/>
        <v>0.98873900000000003</v>
      </c>
    </row>
    <row r="41" spans="1:19" s="110" customFormat="1" ht="43.5" customHeight="1" x14ac:dyDescent="0.25">
      <c r="A41" s="114"/>
      <c r="B41" s="115" t="s">
        <v>159</v>
      </c>
      <c r="C41" s="116" t="s">
        <v>160</v>
      </c>
      <c r="D41" s="117">
        <f>22945*7.2</f>
        <v>165204</v>
      </c>
      <c r="E41" s="117">
        <f>15151*4.78</f>
        <v>72421.78</v>
      </c>
      <c r="F41" s="117"/>
      <c r="G41" s="117"/>
      <c r="H41" s="117">
        <f t="shared" si="17"/>
        <v>6442.96</v>
      </c>
      <c r="I41" s="117">
        <f t="shared" si="20"/>
        <v>-966.44</v>
      </c>
      <c r="J41" s="117">
        <f t="shared" si="18"/>
        <v>1132.8699999999999</v>
      </c>
      <c r="K41" s="117"/>
      <c r="L41" s="117">
        <f t="shared" si="16"/>
        <v>244235.17</v>
      </c>
      <c r="M41" s="183">
        <f t="shared" si="12"/>
        <v>1.1056999999999999</v>
      </c>
      <c r="N41" s="117">
        <f t="shared" si="13"/>
        <v>270050.83</v>
      </c>
      <c r="O41" s="183">
        <f t="shared" si="14"/>
        <v>1.0389999999999999</v>
      </c>
      <c r="P41" s="117">
        <f t="shared" si="15"/>
        <v>280582.81</v>
      </c>
      <c r="Q41" s="117">
        <f t="shared" si="6"/>
        <v>277423.21999999997</v>
      </c>
      <c r="R41" s="117">
        <f t="shared" si="19"/>
        <v>82262.84</v>
      </c>
      <c r="S41" s="257">
        <f t="shared" si="9"/>
        <v>0.98873900000000003</v>
      </c>
    </row>
    <row r="42" spans="1:19" s="110" customFormat="1" ht="38.25" customHeight="1" x14ac:dyDescent="0.25">
      <c r="A42" s="114"/>
      <c r="B42" s="115" t="s">
        <v>161</v>
      </c>
      <c r="C42" s="116" t="s">
        <v>162</v>
      </c>
      <c r="D42" s="117">
        <f>76417*7.2</f>
        <v>550202.4</v>
      </c>
      <c r="E42" s="117">
        <f>39879*4.78</f>
        <v>190621.62</v>
      </c>
      <c r="F42" s="117"/>
      <c r="G42" s="117"/>
      <c r="H42" s="117">
        <f t="shared" si="17"/>
        <v>21457.89</v>
      </c>
      <c r="I42" s="117">
        <f t="shared" si="20"/>
        <v>-3218.68</v>
      </c>
      <c r="J42" s="117">
        <f t="shared" si="18"/>
        <v>3772.96</v>
      </c>
      <c r="K42" s="117"/>
      <c r="L42" s="117">
        <f t="shared" si="16"/>
        <v>762836.19</v>
      </c>
      <c r="M42" s="183">
        <f t="shared" si="12"/>
        <v>1.1056999999999999</v>
      </c>
      <c r="N42" s="117">
        <f t="shared" si="13"/>
        <v>843467.98</v>
      </c>
      <c r="O42" s="183">
        <f t="shared" si="14"/>
        <v>1.0389999999999999</v>
      </c>
      <c r="P42" s="117">
        <f t="shared" si="15"/>
        <v>876363.23</v>
      </c>
      <c r="Q42" s="117">
        <f t="shared" si="6"/>
        <v>866494.66</v>
      </c>
      <c r="R42" s="117">
        <f t="shared" si="19"/>
        <v>216524.32</v>
      </c>
      <c r="S42" s="257">
        <f t="shared" si="9"/>
        <v>0.98873900000000003</v>
      </c>
    </row>
    <row r="43" spans="1:19" s="135" customFormat="1" ht="30.75" customHeight="1" x14ac:dyDescent="0.25">
      <c r="A43" s="130"/>
      <c r="B43" s="131" t="s">
        <v>163</v>
      </c>
      <c r="C43" s="132" t="s">
        <v>164</v>
      </c>
      <c r="D43" s="134">
        <f>134045*5.65</f>
        <v>757354.25</v>
      </c>
      <c r="E43" s="134"/>
      <c r="F43" s="134"/>
      <c r="G43" s="134">
        <f>D43*3.3%</f>
        <v>24992.69</v>
      </c>
      <c r="H43" s="134"/>
      <c r="I43" s="134">
        <f>-G43*0.15</f>
        <v>-3748.9</v>
      </c>
      <c r="J43" s="134"/>
      <c r="K43" s="134">
        <f>(D43+G43)*0.44%</f>
        <v>3442.33</v>
      </c>
      <c r="L43" s="134">
        <f t="shared" si="16"/>
        <v>782040.37</v>
      </c>
      <c r="M43" s="183">
        <f t="shared" si="12"/>
        <v>1.1056999999999999</v>
      </c>
      <c r="N43" s="134">
        <f t="shared" si="13"/>
        <v>864702.04</v>
      </c>
      <c r="O43" s="183">
        <f t="shared" si="14"/>
        <v>1.0389999999999999</v>
      </c>
      <c r="P43" s="134">
        <f>N43*O43</f>
        <v>898425.42</v>
      </c>
      <c r="Q43" s="134">
        <f>N43+(P43-N43)*(1-30/100)</f>
        <v>888308.41</v>
      </c>
      <c r="R43" s="134"/>
      <c r="S43" s="257"/>
    </row>
    <row r="44" spans="1:19" s="110" customFormat="1" ht="31.5" x14ac:dyDescent="0.25">
      <c r="A44" s="114"/>
      <c r="B44" s="115" t="s">
        <v>165</v>
      </c>
      <c r="C44" s="116" t="s">
        <v>166</v>
      </c>
      <c r="D44" s="117">
        <f>210645*7.2</f>
        <v>1516644</v>
      </c>
      <c r="E44" s="117">
        <f>151674*4.78</f>
        <v>725001.72</v>
      </c>
      <c r="F44" s="117"/>
      <c r="G44" s="117"/>
      <c r="H44" s="117">
        <f t="shared" ref="H44:H49" si="21">D44*3.9%</f>
        <v>59149.120000000003</v>
      </c>
      <c r="I44" s="117">
        <f t="shared" ref="I44:I49" si="22">-H44*0.15</f>
        <v>-8872.3700000000008</v>
      </c>
      <c r="J44" s="117">
        <f t="shared" ref="J44:J49" si="23">(D44+H44)*0.6%*1.1</f>
        <v>10400.23</v>
      </c>
      <c r="K44" s="117"/>
      <c r="L44" s="117">
        <f t="shared" si="16"/>
        <v>2302322.7000000002</v>
      </c>
      <c r="M44" s="183">
        <f t="shared" si="12"/>
        <v>1.1056999999999999</v>
      </c>
      <c r="N44" s="117">
        <f t="shared" si="13"/>
        <v>2545678.21</v>
      </c>
      <c r="O44" s="183">
        <f t="shared" si="14"/>
        <v>1.0389999999999999</v>
      </c>
      <c r="P44" s="117">
        <f t="shared" si="15"/>
        <v>2644959.66</v>
      </c>
      <c r="Q44" s="117">
        <f t="shared" si="6"/>
        <v>2615175.23</v>
      </c>
      <c r="R44" s="117"/>
      <c r="S44" s="257"/>
    </row>
    <row r="45" spans="1:19" s="110" customFormat="1" ht="25.5" customHeight="1" x14ac:dyDescent="0.25">
      <c r="A45" s="114"/>
      <c r="B45" s="115" t="s">
        <v>167</v>
      </c>
      <c r="C45" s="116" t="s">
        <v>168</v>
      </c>
      <c r="D45" s="117">
        <f>8400*7.2</f>
        <v>60480</v>
      </c>
      <c r="E45" s="117"/>
      <c r="F45" s="117"/>
      <c r="G45" s="117"/>
      <c r="H45" s="117">
        <f t="shared" si="21"/>
        <v>2358.7199999999998</v>
      </c>
      <c r="I45" s="117">
        <f t="shared" si="22"/>
        <v>-353.81</v>
      </c>
      <c r="J45" s="117">
        <f t="shared" si="23"/>
        <v>414.74</v>
      </c>
      <c r="K45" s="117"/>
      <c r="L45" s="117">
        <f t="shared" si="16"/>
        <v>62899.65</v>
      </c>
      <c r="M45" s="183">
        <f t="shared" si="12"/>
        <v>1.1056999999999999</v>
      </c>
      <c r="N45" s="117">
        <f t="shared" si="13"/>
        <v>69548.14</v>
      </c>
      <c r="O45" s="183">
        <f t="shared" si="14"/>
        <v>1.0389999999999999</v>
      </c>
      <c r="P45" s="117">
        <f t="shared" si="15"/>
        <v>72260.52</v>
      </c>
      <c r="Q45" s="117">
        <f t="shared" si="6"/>
        <v>71446.81</v>
      </c>
      <c r="R45" s="117"/>
      <c r="S45" s="257"/>
    </row>
    <row r="46" spans="1:19" s="110" customFormat="1" ht="38.25" customHeight="1" x14ac:dyDescent="0.25">
      <c r="A46" s="114"/>
      <c r="B46" s="115" t="s">
        <v>169</v>
      </c>
      <c r="C46" s="116" t="s">
        <v>170</v>
      </c>
      <c r="D46" s="117">
        <f>146973*7.2</f>
        <v>1058205.6000000001</v>
      </c>
      <c r="E46" s="117"/>
      <c r="F46" s="117"/>
      <c r="G46" s="117"/>
      <c r="H46" s="117">
        <f t="shared" si="21"/>
        <v>41270.019999999997</v>
      </c>
      <c r="I46" s="117">
        <f t="shared" si="22"/>
        <v>-6190.5</v>
      </c>
      <c r="J46" s="117">
        <f t="shared" si="23"/>
        <v>7256.54</v>
      </c>
      <c r="K46" s="117"/>
      <c r="L46" s="117">
        <f t="shared" si="16"/>
        <v>1100541.6599999999</v>
      </c>
      <c r="M46" s="183">
        <f t="shared" si="12"/>
        <v>1.1056999999999999</v>
      </c>
      <c r="N46" s="117">
        <f t="shared" si="13"/>
        <v>1216868.9099999999</v>
      </c>
      <c r="O46" s="183">
        <f t="shared" si="14"/>
        <v>1.0389999999999999</v>
      </c>
      <c r="P46" s="117">
        <f t="shared" si="15"/>
        <v>1264326.8</v>
      </c>
      <c r="Q46" s="117">
        <f t="shared" si="6"/>
        <v>1250089.43</v>
      </c>
      <c r="R46" s="117"/>
      <c r="S46" s="257"/>
    </row>
    <row r="47" spans="1:19" s="110" customFormat="1" ht="23.25" customHeight="1" x14ac:dyDescent="0.25">
      <c r="A47" s="114"/>
      <c r="B47" s="115" t="s">
        <v>171</v>
      </c>
      <c r="C47" s="116" t="s">
        <v>172</v>
      </c>
      <c r="D47" s="117">
        <f>44930*7.2</f>
        <v>323496</v>
      </c>
      <c r="E47" s="117"/>
      <c r="F47" s="117"/>
      <c r="G47" s="117"/>
      <c r="H47" s="117">
        <f t="shared" si="21"/>
        <v>12616.34</v>
      </c>
      <c r="I47" s="117">
        <f t="shared" si="22"/>
        <v>-1892.45</v>
      </c>
      <c r="J47" s="117">
        <f t="shared" si="23"/>
        <v>2218.34</v>
      </c>
      <c r="K47" s="117"/>
      <c r="L47" s="117">
        <f t="shared" si="16"/>
        <v>336438.23</v>
      </c>
      <c r="M47" s="183">
        <f t="shared" si="12"/>
        <v>1.1056999999999999</v>
      </c>
      <c r="N47" s="117">
        <f t="shared" si="13"/>
        <v>371999.75</v>
      </c>
      <c r="O47" s="183">
        <f t="shared" si="14"/>
        <v>1.0389999999999999</v>
      </c>
      <c r="P47" s="117">
        <f t="shared" si="15"/>
        <v>386507.74</v>
      </c>
      <c r="Q47" s="117">
        <f t="shared" si="6"/>
        <v>382155.34</v>
      </c>
      <c r="R47" s="117"/>
      <c r="S47" s="51"/>
    </row>
    <row r="48" spans="1:19" s="110" customFormat="1" ht="15.75" x14ac:dyDescent="0.25">
      <c r="A48" s="114"/>
      <c r="B48" s="115" t="s">
        <v>173</v>
      </c>
      <c r="C48" s="116" t="s">
        <v>174</v>
      </c>
      <c r="D48" s="117">
        <f>72412*7.2</f>
        <v>521366.4</v>
      </c>
      <c r="E48" s="117"/>
      <c r="F48" s="117"/>
      <c r="G48" s="117"/>
      <c r="H48" s="117">
        <f t="shared" si="21"/>
        <v>20333.29</v>
      </c>
      <c r="I48" s="117">
        <f t="shared" si="22"/>
        <v>-3049.99</v>
      </c>
      <c r="J48" s="117">
        <f t="shared" si="23"/>
        <v>3575.22</v>
      </c>
      <c r="K48" s="117"/>
      <c r="L48" s="117">
        <f t="shared" si="16"/>
        <v>542224.92000000004</v>
      </c>
      <c r="M48" s="183">
        <f t="shared" si="12"/>
        <v>1.1056999999999999</v>
      </c>
      <c r="N48" s="117">
        <f t="shared" si="13"/>
        <v>599538.09</v>
      </c>
      <c r="O48" s="183">
        <f t="shared" si="14"/>
        <v>1.0389999999999999</v>
      </c>
      <c r="P48" s="117">
        <f t="shared" si="15"/>
        <v>622920.07999999996</v>
      </c>
      <c r="Q48" s="117">
        <f t="shared" si="6"/>
        <v>615905.48</v>
      </c>
      <c r="R48" s="117"/>
      <c r="S48" s="51"/>
    </row>
    <row r="49" spans="1:19" s="110" customFormat="1" ht="27.75" customHeight="1" x14ac:dyDescent="0.25">
      <c r="A49" s="114"/>
      <c r="B49" s="115" t="s">
        <v>175</v>
      </c>
      <c r="C49" s="116" t="s">
        <v>176</v>
      </c>
      <c r="D49" s="117">
        <f>189949*7.2</f>
        <v>1367632.8</v>
      </c>
      <c r="E49" s="117"/>
      <c r="F49" s="117"/>
      <c r="G49" s="117"/>
      <c r="H49" s="117">
        <f t="shared" si="21"/>
        <v>53337.68</v>
      </c>
      <c r="I49" s="117">
        <f t="shared" si="22"/>
        <v>-8000.65</v>
      </c>
      <c r="J49" s="117">
        <f t="shared" si="23"/>
        <v>9378.41</v>
      </c>
      <c r="K49" s="117"/>
      <c r="L49" s="117">
        <f t="shared" si="16"/>
        <v>1422348.24</v>
      </c>
      <c r="M49" s="183">
        <f t="shared" si="12"/>
        <v>1.1056999999999999</v>
      </c>
      <c r="N49" s="117">
        <f t="shared" si="13"/>
        <v>1572690.45</v>
      </c>
      <c r="O49" s="183">
        <f t="shared" si="14"/>
        <v>1.0389999999999999</v>
      </c>
      <c r="P49" s="117">
        <f t="shared" si="15"/>
        <v>1634025.38</v>
      </c>
      <c r="Q49" s="117">
        <f t="shared" si="6"/>
        <v>1615624.9</v>
      </c>
      <c r="R49" s="117"/>
      <c r="S49" s="51"/>
    </row>
    <row r="50" spans="1:19" s="110" customFormat="1" ht="68.25" customHeight="1" x14ac:dyDescent="0.25">
      <c r="A50" s="114"/>
      <c r="B50" s="115" t="s">
        <v>179</v>
      </c>
      <c r="C50" s="116" t="s">
        <v>180</v>
      </c>
      <c r="D50" s="117"/>
      <c r="E50" s="117"/>
      <c r="F50" s="117">
        <f>477677.62*9.43</f>
        <v>4504499.96</v>
      </c>
      <c r="G50" s="117"/>
      <c r="H50" s="117"/>
      <c r="I50" s="117"/>
      <c r="J50" s="117"/>
      <c r="K50" s="117"/>
      <c r="L50" s="117">
        <f t="shared" si="16"/>
        <v>4504499.96</v>
      </c>
      <c r="M50" s="249">
        <v>1</v>
      </c>
      <c r="N50" s="117">
        <f t="shared" si="13"/>
        <v>4504499.96</v>
      </c>
      <c r="O50" s="249">
        <v>1</v>
      </c>
      <c r="P50" s="117">
        <f t="shared" si="15"/>
        <v>4504499.96</v>
      </c>
      <c r="Q50" s="117">
        <f t="shared" si="6"/>
        <v>4504499.96</v>
      </c>
      <c r="R50" s="117"/>
      <c r="S50" s="250"/>
    </row>
    <row r="51" spans="1:19" s="110" customFormat="1" ht="65.25" customHeight="1" x14ac:dyDescent="0.25">
      <c r="A51" s="114"/>
      <c r="B51" s="115" t="s">
        <v>181</v>
      </c>
      <c r="C51" s="116" t="s">
        <v>182</v>
      </c>
      <c r="D51" s="117"/>
      <c r="E51" s="117"/>
      <c r="F51" s="117">
        <f>29395.55*9.43</f>
        <v>277200.03999999998</v>
      </c>
      <c r="G51" s="117"/>
      <c r="H51" s="117"/>
      <c r="I51" s="117"/>
      <c r="J51" s="117"/>
      <c r="K51" s="117"/>
      <c r="L51" s="117">
        <f t="shared" si="16"/>
        <v>277200.03999999998</v>
      </c>
      <c r="M51" s="249">
        <v>1</v>
      </c>
      <c r="N51" s="117">
        <f t="shared" si="13"/>
        <v>277200.03999999998</v>
      </c>
      <c r="O51" s="249">
        <v>1</v>
      </c>
      <c r="P51" s="117">
        <f t="shared" si="15"/>
        <v>277200.03999999998</v>
      </c>
      <c r="Q51" s="117">
        <f t="shared" si="6"/>
        <v>277200.03999999998</v>
      </c>
      <c r="R51" s="117"/>
      <c r="S51" s="250"/>
    </row>
    <row r="52" spans="1:19" s="110" customFormat="1" ht="73.5" customHeight="1" x14ac:dyDescent="0.25">
      <c r="A52" s="114"/>
      <c r="B52" s="115" t="s">
        <v>179</v>
      </c>
      <c r="C52" s="116" t="s">
        <v>183</v>
      </c>
      <c r="D52" s="117"/>
      <c r="E52" s="117"/>
      <c r="F52" s="117">
        <f>86850.48*9.43</f>
        <v>819000.03</v>
      </c>
      <c r="G52" s="117"/>
      <c r="H52" s="117"/>
      <c r="I52" s="117"/>
      <c r="J52" s="117"/>
      <c r="K52" s="117"/>
      <c r="L52" s="117">
        <f t="shared" si="16"/>
        <v>819000.03</v>
      </c>
      <c r="M52" s="249">
        <v>1</v>
      </c>
      <c r="N52" s="117">
        <f t="shared" si="13"/>
        <v>819000.03</v>
      </c>
      <c r="O52" s="249">
        <v>1</v>
      </c>
      <c r="P52" s="117">
        <f t="shared" si="15"/>
        <v>819000.03</v>
      </c>
      <c r="Q52" s="117">
        <f t="shared" si="6"/>
        <v>819000.03</v>
      </c>
      <c r="R52" s="117"/>
      <c r="S52" s="250"/>
    </row>
    <row r="53" spans="1:19" s="110" customFormat="1" ht="70.5" customHeight="1" x14ac:dyDescent="0.25">
      <c r="A53" s="114"/>
      <c r="B53" s="115" t="s">
        <v>181</v>
      </c>
      <c r="C53" s="116" t="s">
        <v>184</v>
      </c>
      <c r="D53" s="117"/>
      <c r="E53" s="117"/>
      <c r="F53" s="117">
        <f>5344.64*9.43</f>
        <v>50399.96</v>
      </c>
      <c r="G53" s="117"/>
      <c r="H53" s="117"/>
      <c r="I53" s="117"/>
      <c r="J53" s="117"/>
      <c r="K53" s="117"/>
      <c r="L53" s="117">
        <f t="shared" si="16"/>
        <v>50399.96</v>
      </c>
      <c r="M53" s="249">
        <v>1</v>
      </c>
      <c r="N53" s="117">
        <f t="shared" si="13"/>
        <v>50399.96</v>
      </c>
      <c r="O53" s="249">
        <v>1</v>
      </c>
      <c r="P53" s="117">
        <f t="shared" si="15"/>
        <v>50399.96</v>
      </c>
      <c r="Q53" s="117">
        <f t="shared" si="6"/>
        <v>50399.96</v>
      </c>
      <c r="R53" s="117"/>
      <c r="S53" s="250"/>
    </row>
    <row r="54" spans="1:19" s="110" customFormat="1" ht="68.25" customHeight="1" x14ac:dyDescent="0.25">
      <c r="A54" s="114"/>
      <c r="B54" s="115" t="s">
        <v>185</v>
      </c>
      <c r="C54" s="116" t="s">
        <v>186</v>
      </c>
      <c r="D54" s="117"/>
      <c r="E54" s="117"/>
      <c r="F54" s="117">
        <f>14938.02*9.43</f>
        <v>140865.53</v>
      </c>
      <c r="G54" s="117"/>
      <c r="H54" s="117"/>
      <c r="I54" s="117"/>
      <c r="J54" s="117"/>
      <c r="K54" s="117"/>
      <c r="L54" s="117">
        <f t="shared" si="16"/>
        <v>140865.53</v>
      </c>
      <c r="M54" s="227">
        <f t="shared" ref="M54:M63" si="24">$M$68</f>
        <v>1.1056999999999999</v>
      </c>
      <c r="N54" s="117">
        <f t="shared" si="13"/>
        <v>155755.01999999999</v>
      </c>
      <c r="O54" s="227">
        <f t="shared" ref="O54:O62" si="25">$D$99</f>
        <v>1.0389999999999999</v>
      </c>
      <c r="P54" s="117">
        <f t="shared" ref="P54:P62" si="26">N54*O54</f>
        <v>161829.47</v>
      </c>
      <c r="Q54" s="117">
        <f t="shared" si="6"/>
        <v>160007.14000000001</v>
      </c>
      <c r="R54" s="117"/>
      <c r="S54" s="51"/>
    </row>
    <row r="55" spans="1:19" s="110" customFormat="1" ht="75" customHeight="1" x14ac:dyDescent="0.25">
      <c r="A55" s="114"/>
      <c r="B55" s="115" t="s">
        <v>187</v>
      </c>
      <c r="C55" s="116" t="s">
        <v>188</v>
      </c>
      <c r="D55" s="117"/>
      <c r="E55" s="117"/>
      <c r="F55" s="117">
        <f>3772.98*9.43</f>
        <v>35579.199999999997</v>
      </c>
      <c r="G55" s="117"/>
      <c r="H55" s="117"/>
      <c r="I55" s="117"/>
      <c r="J55" s="117"/>
      <c r="K55" s="117"/>
      <c r="L55" s="117">
        <f t="shared" si="16"/>
        <v>35579.199999999997</v>
      </c>
      <c r="M55" s="227">
        <f t="shared" si="24"/>
        <v>1.1056999999999999</v>
      </c>
      <c r="N55" s="117">
        <f t="shared" si="13"/>
        <v>39339.919999999998</v>
      </c>
      <c r="O55" s="227">
        <f t="shared" si="25"/>
        <v>1.0389999999999999</v>
      </c>
      <c r="P55" s="117">
        <f t="shared" si="26"/>
        <v>40874.18</v>
      </c>
      <c r="Q55" s="117">
        <f t="shared" si="6"/>
        <v>40413.9</v>
      </c>
      <c r="R55" s="117"/>
      <c r="S55" s="51"/>
    </row>
    <row r="56" spans="1:19" s="110" customFormat="1" ht="36" customHeight="1" x14ac:dyDescent="0.25">
      <c r="A56" s="114"/>
      <c r="B56" s="115" t="s">
        <v>189</v>
      </c>
      <c r="C56" s="116" t="s">
        <v>190</v>
      </c>
      <c r="D56" s="117"/>
      <c r="E56" s="117"/>
      <c r="F56" s="117">
        <f>167981.6*15.59</f>
        <v>2618833.14</v>
      </c>
      <c r="G56" s="117"/>
      <c r="H56" s="117"/>
      <c r="I56" s="117"/>
      <c r="J56" s="117"/>
      <c r="K56" s="117"/>
      <c r="L56" s="117">
        <f t="shared" si="16"/>
        <v>2618833.14</v>
      </c>
      <c r="M56" s="183">
        <f t="shared" si="24"/>
        <v>1.1056999999999999</v>
      </c>
      <c r="N56" s="117">
        <f t="shared" si="13"/>
        <v>2895643.8</v>
      </c>
      <c r="O56" s="183">
        <f t="shared" si="25"/>
        <v>1.0389999999999999</v>
      </c>
      <c r="P56" s="117">
        <f t="shared" si="26"/>
        <v>3008573.91</v>
      </c>
      <c r="Q56" s="117">
        <f t="shared" si="6"/>
        <v>2974694.88</v>
      </c>
      <c r="R56" s="117"/>
      <c r="S56" s="51"/>
    </row>
    <row r="57" spans="1:19" s="110" customFormat="1" ht="36" customHeight="1" x14ac:dyDescent="0.25">
      <c r="A57" s="114"/>
      <c r="B57" s="115" t="s">
        <v>191</v>
      </c>
      <c r="C57" s="116" t="s">
        <v>192</v>
      </c>
      <c r="D57" s="117"/>
      <c r="E57" s="117"/>
      <c r="F57" s="117">
        <f>61954.4*15.59</f>
        <v>965869.1</v>
      </c>
      <c r="G57" s="117"/>
      <c r="H57" s="117"/>
      <c r="I57" s="117"/>
      <c r="J57" s="117"/>
      <c r="K57" s="117"/>
      <c r="L57" s="117">
        <f t="shared" si="16"/>
        <v>965869.1</v>
      </c>
      <c r="M57" s="183">
        <f t="shared" si="24"/>
        <v>1.1056999999999999</v>
      </c>
      <c r="N57" s="117">
        <f t="shared" si="13"/>
        <v>1067961.46</v>
      </c>
      <c r="O57" s="183">
        <f t="shared" si="25"/>
        <v>1.0389999999999999</v>
      </c>
      <c r="P57" s="117">
        <f t="shared" si="26"/>
        <v>1109611.96</v>
      </c>
      <c r="Q57" s="117">
        <f t="shared" si="6"/>
        <v>1097116.81</v>
      </c>
      <c r="R57" s="117"/>
      <c r="S57" s="51"/>
    </row>
    <row r="58" spans="1:19" s="110" customFormat="1" ht="28.5" customHeight="1" x14ac:dyDescent="0.25">
      <c r="A58" s="114"/>
      <c r="B58" s="115" t="s">
        <v>193</v>
      </c>
      <c r="C58" s="116" t="s">
        <v>194</v>
      </c>
      <c r="D58" s="117"/>
      <c r="E58" s="117"/>
      <c r="F58" s="117">
        <f>2054.4*15.59</f>
        <v>32028.1</v>
      </c>
      <c r="G58" s="117"/>
      <c r="H58" s="117"/>
      <c r="I58" s="117"/>
      <c r="J58" s="117"/>
      <c r="K58" s="117"/>
      <c r="L58" s="117">
        <f t="shared" si="16"/>
        <v>32028.1</v>
      </c>
      <c r="M58" s="183">
        <f t="shared" si="24"/>
        <v>1.1056999999999999</v>
      </c>
      <c r="N58" s="117">
        <f t="shared" si="13"/>
        <v>35413.47</v>
      </c>
      <c r="O58" s="183">
        <f t="shared" si="25"/>
        <v>1.0389999999999999</v>
      </c>
      <c r="P58" s="117">
        <f t="shared" si="26"/>
        <v>36794.6</v>
      </c>
      <c r="Q58" s="117">
        <f t="shared" si="6"/>
        <v>36380.26</v>
      </c>
      <c r="R58" s="117"/>
      <c r="S58" s="51"/>
    </row>
    <row r="59" spans="1:19" s="110" customFormat="1" ht="31.5" x14ac:dyDescent="0.25">
      <c r="A59" s="114"/>
      <c r="B59" s="119" t="s">
        <v>195</v>
      </c>
      <c r="C59" s="116" t="s">
        <v>260</v>
      </c>
      <c r="D59" s="117"/>
      <c r="E59" s="117"/>
      <c r="F59" s="117">
        <v>870.8</v>
      </c>
      <c r="G59" s="117"/>
      <c r="H59" s="117"/>
      <c r="I59" s="117"/>
      <c r="J59" s="117"/>
      <c r="K59" s="117"/>
      <c r="L59" s="117">
        <f t="shared" si="16"/>
        <v>870.8</v>
      </c>
      <c r="M59" s="183">
        <f t="shared" si="24"/>
        <v>1.1056999999999999</v>
      </c>
      <c r="N59" s="117">
        <f t="shared" si="13"/>
        <v>962.84</v>
      </c>
      <c r="O59" s="183">
        <f t="shared" si="25"/>
        <v>1.0389999999999999</v>
      </c>
      <c r="P59" s="117">
        <f t="shared" si="26"/>
        <v>1000.39</v>
      </c>
      <c r="Q59" s="117">
        <f t="shared" si="6"/>
        <v>989.13</v>
      </c>
      <c r="R59" s="117"/>
      <c r="S59" s="51"/>
    </row>
    <row r="60" spans="1:19" s="110" customFormat="1" ht="31.5" x14ac:dyDescent="0.25">
      <c r="A60" s="114"/>
      <c r="B60" s="119" t="s">
        <v>195</v>
      </c>
      <c r="C60" s="116" t="s">
        <v>261</v>
      </c>
      <c r="D60" s="117"/>
      <c r="E60" s="117"/>
      <c r="F60" s="117">
        <v>832.28</v>
      </c>
      <c r="G60" s="117"/>
      <c r="H60" s="117"/>
      <c r="I60" s="117"/>
      <c r="J60" s="117"/>
      <c r="K60" s="117"/>
      <c r="L60" s="117">
        <f t="shared" si="16"/>
        <v>832.28</v>
      </c>
      <c r="M60" s="183">
        <f t="shared" si="24"/>
        <v>1.1056999999999999</v>
      </c>
      <c r="N60" s="117">
        <f t="shared" si="13"/>
        <v>920.25</v>
      </c>
      <c r="O60" s="183">
        <f t="shared" si="25"/>
        <v>1.0389999999999999</v>
      </c>
      <c r="P60" s="117">
        <f t="shared" si="26"/>
        <v>956.14</v>
      </c>
      <c r="Q60" s="117">
        <f t="shared" si="6"/>
        <v>945.37</v>
      </c>
      <c r="R60" s="117"/>
      <c r="S60" s="51"/>
    </row>
    <row r="61" spans="1:19" s="110" customFormat="1" ht="31.5" x14ac:dyDescent="0.25">
      <c r="A61" s="114"/>
      <c r="B61" s="119" t="s">
        <v>195</v>
      </c>
      <c r="C61" s="116" t="s">
        <v>262</v>
      </c>
      <c r="D61" s="117"/>
      <c r="E61" s="117"/>
      <c r="F61" s="117">
        <v>20963.759999999998</v>
      </c>
      <c r="G61" s="117"/>
      <c r="H61" s="117"/>
      <c r="I61" s="117"/>
      <c r="J61" s="117"/>
      <c r="K61" s="117"/>
      <c r="L61" s="117">
        <f t="shared" si="16"/>
        <v>20963.759999999998</v>
      </c>
      <c r="M61" s="183">
        <f t="shared" si="24"/>
        <v>1.1056999999999999</v>
      </c>
      <c r="N61" s="117">
        <f t="shared" si="13"/>
        <v>23179.63</v>
      </c>
      <c r="O61" s="183">
        <f t="shared" si="25"/>
        <v>1.0389999999999999</v>
      </c>
      <c r="P61" s="117">
        <f t="shared" si="26"/>
        <v>24083.64</v>
      </c>
      <c r="Q61" s="117">
        <f t="shared" si="6"/>
        <v>23812.44</v>
      </c>
      <c r="R61" s="117"/>
      <c r="S61" s="51"/>
    </row>
    <row r="62" spans="1:19" s="110" customFormat="1" ht="31.5" x14ac:dyDescent="0.25">
      <c r="A62" s="114"/>
      <c r="B62" s="119" t="s">
        <v>195</v>
      </c>
      <c r="C62" s="116" t="s">
        <v>263</v>
      </c>
      <c r="D62" s="117"/>
      <c r="E62" s="117"/>
      <c r="F62" s="117">
        <f>178035/1.2</f>
        <v>148362.5</v>
      </c>
      <c r="G62" s="117"/>
      <c r="H62" s="117"/>
      <c r="I62" s="117"/>
      <c r="J62" s="117"/>
      <c r="K62" s="117"/>
      <c r="L62" s="117">
        <f t="shared" si="16"/>
        <v>148362.5</v>
      </c>
      <c r="M62" s="183">
        <f t="shared" si="24"/>
        <v>1.1056999999999999</v>
      </c>
      <c r="N62" s="117">
        <f t="shared" si="13"/>
        <v>164044.42000000001</v>
      </c>
      <c r="O62" s="183">
        <f t="shared" si="25"/>
        <v>1.0389999999999999</v>
      </c>
      <c r="P62" s="117">
        <f t="shared" si="26"/>
        <v>170442.15</v>
      </c>
      <c r="Q62" s="117">
        <f t="shared" si="6"/>
        <v>168522.83</v>
      </c>
      <c r="R62" s="117"/>
      <c r="S62" s="51"/>
    </row>
    <row r="63" spans="1:19" ht="31.5" x14ac:dyDescent="0.25">
      <c r="A63" s="14" t="s">
        <v>124</v>
      </c>
      <c r="B63" s="41" t="s">
        <v>1</v>
      </c>
      <c r="C63" s="16" t="s">
        <v>34</v>
      </c>
      <c r="D63" s="38">
        <f>(D17+D18+D19+D20+D21+D22+D23+D24+D25+D27+D28+D29+D30+D31+D33+D34+D35+D36+D37+D39+D38+D40+D41+D42+D43+D44+D45+D46+D47+D48+D49+D50+D51+D52+D53+D54+D55+D56+D57+D58+D59+D60+D61+D62)*3%</f>
        <v>7280301.4699999997</v>
      </c>
      <c r="E63" s="38">
        <f>(E17+E18+E19+E20+E21+E22+E23+E24+E25+E27+E28+E29+E30+E31+E33+E34+E35+E36+E37+E39+E38+E40+E41+E42+E43+E44+E45+E46+E47+E48+E49+E50+E51+E52+E53+E54+E55+E56+E57+E58+E59+E60+E61+E62)*3%</f>
        <v>6825421.1299999999</v>
      </c>
      <c r="F63" s="38">
        <f>(F17+F18+F19+F20+F21+F22+F23+F24+F25+F27+F28+F29+F30+F31+F33+F34+F35+F36+F37+F39+F38+F40+F41+F42+F43+F44+F45+F46+F47+F48+F49+F50+F51+F52+F53+F54+F55+F56+F57+F58+F59+F60+F61+F62)*3%</f>
        <v>291182.40999999997</v>
      </c>
      <c r="G63" s="38">
        <f>(G17+G18+G19+G20+G21+G22+G23+G24+G25+G27+G28+G29+G30+G31+G33+G34+G35+G36+G37+G39+G38+G40+G41+G42+G43+G44+G45+G46+G47+G48+G49+G50+G51+G52+G53+G54+G55+G56+G57+G58+G59+G60+G61+G62)*3%</f>
        <v>208206.38</v>
      </c>
      <c r="H63" s="38">
        <f>(H17+H18+H19+H20+H21+H22+H23+H24+H25+H27+H28+H29+H30+H31+H33+H34+H35+H36+H37+H39+H38+H40+H41+H42+H43+H44+H45+H46+H47+H48+H49+H50+H51+H52+H53+H54+H55+H56+H57+H58+H59+H60+H61+H62)*3%</f>
        <v>37869.67</v>
      </c>
      <c r="I63" s="228"/>
      <c r="J63" s="38">
        <f>(J17+J18+J19+J20+J21+J22+J23+J24+J25+J27+J28+J29+J30+J31+J33+J34+J35+J36+J37+J39+J38+J40+J41+J42+J43+J44+J45+J46+J47+J48+J49+J50+J51+J52+J53+J54+J55+J56+J57+J58+J59+J60+J61+J62)*3%</f>
        <v>6658.65</v>
      </c>
      <c r="K63" s="38">
        <f>(K17+K18+K19+K20+K21+K22+K23+K24+K25+K27+K28+K29+K30+K31+K33+K34+K35+K36+K37+K39+K38+K40+K41+K42+K43+K44+K45+K46+K47+K48+K49+K50+K51+K52+K53+K54+K55+K56+K57+K58+K59+K60+K61+K62)*3%</f>
        <v>28676.959999999999</v>
      </c>
      <c r="L63" s="38">
        <f>(L17+L18+L19+L20+L21+L22+L23+L24+L25+L27+L28+L29+L30+L31+L33+L34+L35+L36+L37+L39+L38+L40+L41+L42+L43+L44+L45+L46+L47+L48+L49+L50+L51+L52+L53+L54+L55+L56+L57+L58+L59+L60+L61+L62)*3%</f>
        <v>14641405.26</v>
      </c>
      <c r="M63" s="183">
        <f t="shared" si="24"/>
        <v>1.1056999999999999</v>
      </c>
      <c r="N63" s="38">
        <f>L63*M63</f>
        <v>16189001.800000001</v>
      </c>
      <c r="O63" s="183">
        <v>1.0389999999999999</v>
      </c>
      <c r="P63" s="53">
        <f>N63*O63</f>
        <v>16820372.870000001</v>
      </c>
      <c r="Q63" s="53">
        <f t="shared" si="6"/>
        <v>16630961.550000001</v>
      </c>
      <c r="R63" s="37">
        <f>E63*M63*O63*S63</f>
        <v>7752904.1299999999</v>
      </c>
      <c r="S63" s="256">
        <f>Q63/P63</f>
        <v>0.98873999999999995</v>
      </c>
    </row>
    <row r="64" spans="1:19" ht="15.75" x14ac:dyDescent="0.25">
      <c r="A64" s="55"/>
      <c r="B64" s="17"/>
      <c r="C64" s="18" t="s">
        <v>35</v>
      </c>
      <c r="D64" s="50">
        <f t="shared" ref="D64:L64" si="27">D12</f>
        <v>249957017.12</v>
      </c>
      <c r="E64" s="50">
        <f t="shared" si="27"/>
        <v>234339458.75</v>
      </c>
      <c r="F64" s="50">
        <f t="shared" si="27"/>
        <v>12989856.26</v>
      </c>
      <c r="G64" s="50">
        <f t="shared" si="27"/>
        <v>7148419.0700000003</v>
      </c>
      <c r="H64" s="50">
        <f t="shared" si="27"/>
        <v>1300192.02</v>
      </c>
      <c r="I64" s="50">
        <f t="shared" si="27"/>
        <v>-1230380.25</v>
      </c>
      <c r="J64" s="50">
        <f t="shared" si="27"/>
        <v>228613.76000000001</v>
      </c>
      <c r="K64" s="50">
        <f t="shared" si="27"/>
        <v>984575.58</v>
      </c>
      <c r="L64" s="50">
        <f t="shared" si="27"/>
        <v>505680840.89999998</v>
      </c>
      <c r="M64" s="50"/>
      <c r="N64" s="50">
        <f>N12</f>
        <v>558533984.52999997</v>
      </c>
      <c r="O64" s="50"/>
      <c r="P64" s="50">
        <f>P12</f>
        <v>579997149.73000002</v>
      </c>
      <c r="Q64" s="50">
        <f>Q12</f>
        <v>573558200.20000005</v>
      </c>
      <c r="R64" s="50">
        <f>R12</f>
        <v>265138447.97999999</v>
      </c>
      <c r="S64" s="54"/>
    </row>
    <row r="65" spans="1:27" ht="15.75" x14ac:dyDescent="0.25">
      <c r="A65" s="55"/>
      <c r="B65" s="19"/>
      <c r="C65" s="18" t="s">
        <v>36</v>
      </c>
      <c r="D65" s="50">
        <f>D64*0.2</f>
        <v>49991403.420000002</v>
      </c>
      <c r="E65" s="50">
        <f t="shared" ref="E65:N65" si="28">E64*0.2</f>
        <v>46867891.75</v>
      </c>
      <c r="F65" s="50">
        <f t="shared" si="28"/>
        <v>2597971.25</v>
      </c>
      <c r="G65" s="50">
        <f t="shared" si="28"/>
        <v>1429683.81</v>
      </c>
      <c r="H65" s="50">
        <f t="shared" si="28"/>
        <v>260038.39999999999</v>
      </c>
      <c r="I65" s="50">
        <f t="shared" si="28"/>
        <v>-246076.05</v>
      </c>
      <c r="J65" s="50">
        <f t="shared" si="28"/>
        <v>45722.75</v>
      </c>
      <c r="K65" s="50">
        <f t="shared" si="28"/>
        <v>196915.12</v>
      </c>
      <c r="L65" s="50">
        <f t="shared" si="28"/>
        <v>101136168.18000001</v>
      </c>
      <c r="M65" s="50"/>
      <c r="N65" s="50">
        <f t="shared" si="28"/>
        <v>111706796.91</v>
      </c>
      <c r="O65" s="40"/>
      <c r="P65" s="50">
        <f>P64*0.2</f>
        <v>115999429.95</v>
      </c>
      <c r="Q65" s="50">
        <f>Q64*0.2</f>
        <v>114711640.04000001</v>
      </c>
      <c r="R65" s="50">
        <f>R64*0.2</f>
        <v>53027689.600000001</v>
      </c>
    </row>
    <row r="66" spans="1:27" ht="15.75" x14ac:dyDescent="0.25">
      <c r="A66" s="55"/>
      <c r="B66" s="19"/>
      <c r="C66" s="18" t="s">
        <v>37</v>
      </c>
      <c r="D66" s="50">
        <f t="shared" ref="D66:L66" si="29">D64+D65</f>
        <v>299948420.54000002</v>
      </c>
      <c r="E66" s="50">
        <f t="shared" si="29"/>
        <v>281207350.5</v>
      </c>
      <c r="F66" s="50">
        <f t="shared" si="29"/>
        <v>15587827.51</v>
      </c>
      <c r="G66" s="50">
        <f t="shared" si="29"/>
        <v>8578102.8800000008</v>
      </c>
      <c r="H66" s="50">
        <f t="shared" si="29"/>
        <v>1560230.42</v>
      </c>
      <c r="I66" s="50">
        <f t="shared" si="29"/>
        <v>-1476456.3</v>
      </c>
      <c r="J66" s="50">
        <f t="shared" si="29"/>
        <v>274336.51</v>
      </c>
      <c r="K66" s="50">
        <f t="shared" si="29"/>
        <v>1181490.7</v>
      </c>
      <c r="L66" s="50">
        <f t="shared" si="29"/>
        <v>606817009.08000004</v>
      </c>
      <c r="M66" s="50"/>
      <c r="N66" s="50">
        <f>N64+N65</f>
        <v>670240781.44000006</v>
      </c>
      <c r="O66" s="40"/>
      <c r="P66" s="50">
        <f>P64+P65</f>
        <v>695996579.67999995</v>
      </c>
      <c r="Q66" s="50">
        <f>Q64+Q65</f>
        <v>688269840.24000001</v>
      </c>
      <c r="R66" s="50">
        <f>R64+R65</f>
        <v>318166137.57999998</v>
      </c>
      <c r="S66" s="51"/>
    </row>
    <row r="67" spans="1:27" ht="30" customHeight="1" x14ac:dyDescent="0.25">
      <c r="A67" s="20"/>
      <c r="B67" s="20"/>
      <c r="C67" s="21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9"/>
      <c r="P67" s="166"/>
      <c r="Q67" s="166"/>
      <c r="R67" s="166"/>
      <c r="S67" s="51"/>
    </row>
    <row r="68" spans="1:27" ht="36.75" customHeight="1" x14ac:dyDescent="0.25">
      <c r="A68" s="305" t="s">
        <v>218</v>
      </c>
      <c r="B68" s="305"/>
      <c r="C68" s="305"/>
      <c r="D68" s="305"/>
      <c r="E68" s="305"/>
      <c r="F68" s="305"/>
      <c r="G68" s="305"/>
      <c r="H68" s="112"/>
      <c r="I68" s="36"/>
      <c r="J68" s="35"/>
      <c r="K68" s="36"/>
      <c r="L68" s="35"/>
      <c r="M68" s="184">
        <f>D71*D72*D73*D74</f>
        <v>1.1056999999999999</v>
      </c>
      <c r="P68" s="166"/>
      <c r="Q68" s="166"/>
      <c r="R68" s="166"/>
      <c r="S68" s="51"/>
      <c r="U68" s="51"/>
      <c r="V68" s="51"/>
      <c r="W68" s="51"/>
      <c r="X68" s="51"/>
      <c r="Y68" s="51"/>
      <c r="Z68" s="51"/>
      <c r="AA68" s="51"/>
    </row>
    <row r="69" spans="1:27" ht="30" customHeight="1" x14ac:dyDescent="0.25">
      <c r="A69" s="305" t="s">
        <v>277</v>
      </c>
      <c r="B69" s="305"/>
      <c r="C69" s="305"/>
      <c r="D69" s="305"/>
      <c r="E69" s="305"/>
      <c r="F69" s="305"/>
      <c r="G69" s="305"/>
      <c r="H69" s="113"/>
      <c r="I69" s="36"/>
      <c r="J69" s="35"/>
      <c r="K69" s="36"/>
      <c r="L69" s="35"/>
      <c r="P69" s="166"/>
      <c r="Q69" s="166"/>
      <c r="R69" s="166"/>
      <c r="S69" s="51"/>
      <c r="U69" s="51"/>
      <c r="X69" s="51"/>
      <c r="Y69" s="51"/>
      <c r="Z69" s="51"/>
      <c r="AA69" s="51"/>
    </row>
    <row r="70" spans="1:27" ht="30" customHeight="1" x14ac:dyDescent="0.25">
      <c r="A70" s="305" t="s">
        <v>278</v>
      </c>
      <c r="B70" s="305"/>
      <c r="C70" s="305"/>
      <c r="D70" s="305"/>
      <c r="E70" s="305"/>
      <c r="F70" s="305"/>
      <c r="G70" s="305"/>
      <c r="H70" s="164"/>
      <c r="I70" s="36"/>
      <c r="J70" s="36"/>
      <c r="K70" s="36"/>
      <c r="L70" s="36"/>
      <c r="P70" s="166"/>
      <c r="Q70" s="166"/>
      <c r="R70" s="166"/>
      <c r="S70" s="51"/>
      <c r="U70" s="51"/>
      <c r="X70" s="51"/>
      <c r="Y70" s="51"/>
      <c r="Z70" s="51"/>
      <c r="AA70" s="51"/>
    </row>
    <row r="71" spans="1:27" ht="22.5" customHeight="1" x14ac:dyDescent="0.25">
      <c r="A71" s="306" t="s">
        <v>279</v>
      </c>
      <c r="B71" s="306"/>
      <c r="C71" s="164" t="s">
        <v>280</v>
      </c>
      <c r="D71" s="169">
        <f>107.18/100</f>
        <v>1.0718000000000001</v>
      </c>
      <c r="E71" s="164"/>
      <c r="F71" s="164"/>
      <c r="G71" s="164"/>
      <c r="H71" s="164"/>
      <c r="I71" s="36"/>
      <c r="J71" s="36"/>
      <c r="K71" s="36"/>
      <c r="L71" s="36"/>
      <c r="P71" s="166"/>
      <c r="Q71" s="166"/>
      <c r="R71" s="166"/>
      <c r="S71" s="51"/>
      <c r="U71" s="51"/>
      <c r="X71" s="51"/>
      <c r="Y71" s="51"/>
      <c r="Z71" s="51"/>
      <c r="AA71" s="51"/>
    </row>
    <row r="72" spans="1:27" ht="22.5" customHeight="1" x14ac:dyDescent="0.25">
      <c r="A72" s="306"/>
      <c r="B72" s="306"/>
      <c r="C72" s="164" t="s">
        <v>281</v>
      </c>
      <c r="D72" s="169">
        <f>103.16/100</f>
        <v>1.0316000000000001</v>
      </c>
      <c r="E72" s="164"/>
      <c r="F72" s="164"/>
      <c r="G72" s="164"/>
      <c r="H72" s="164"/>
      <c r="I72" s="36"/>
      <c r="J72" s="36"/>
      <c r="K72" s="36"/>
      <c r="L72" s="36"/>
      <c r="P72" s="166"/>
      <c r="Q72" s="166"/>
      <c r="R72" s="166"/>
      <c r="S72" s="51"/>
      <c r="U72" s="51"/>
      <c r="X72" s="51"/>
      <c r="Y72" s="51"/>
      <c r="Z72" s="51"/>
      <c r="AA72" s="51"/>
    </row>
    <row r="73" spans="1:27" ht="22.5" customHeight="1" x14ac:dyDescent="0.25">
      <c r="A73" s="307"/>
      <c r="B73" s="307"/>
      <c r="C73" s="171" t="s">
        <v>282</v>
      </c>
      <c r="D73" s="170">
        <v>1</v>
      </c>
      <c r="E73" s="164"/>
      <c r="F73" s="164"/>
      <c r="G73" s="164"/>
      <c r="H73" s="164"/>
      <c r="I73" s="36"/>
      <c r="J73" s="36"/>
      <c r="K73" s="36"/>
      <c r="L73" s="36"/>
      <c r="P73" s="166"/>
      <c r="Q73" s="166"/>
      <c r="R73" s="166"/>
      <c r="S73" s="51"/>
      <c r="U73" s="51"/>
      <c r="X73" s="51"/>
      <c r="Y73" s="51"/>
      <c r="Z73" s="51"/>
      <c r="AA73" s="51"/>
    </row>
    <row r="74" spans="1:27" ht="22.5" customHeight="1" x14ac:dyDescent="0.25">
      <c r="A74" s="167"/>
      <c r="B74" s="168"/>
      <c r="C74" s="171" t="s">
        <v>283</v>
      </c>
      <c r="D74" s="170">
        <v>1</v>
      </c>
      <c r="E74" s="164"/>
      <c r="F74" s="164"/>
      <c r="G74" s="164"/>
      <c r="H74" s="164"/>
      <c r="I74" s="36"/>
      <c r="J74" s="36"/>
      <c r="K74" s="36"/>
      <c r="L74" s="36"/>
      <c r="P74" s="166"/>
      <c r="Q74" s="166"/>
      <c r="R74" s="166"/>
      <c r="S74" s="51"/>
      <c r="U74" s="51"/>
      <c r="X74" s="51"/>
      <c r="Y74" s="51"/>
      <c r="Z74" s="51"/>
      <c r="AA74" s="51"/>
    </row>
    <row r="75" spans="1:27" ht="30" customHeight="1" thickBot="1" x14ac:dyDescent="0.3">
      <c r="A75" s="167"/>
      <c r="B75" s="168"/>
      <c r="C75" s="164"/>
      <c r="D75" s="164"/>
      <c r="E75" s="164"/>
      <c r="F75" s="164"/>
      <c r="G75" s="164"/>
      <c r="H75" s="164"/>
      <c r="I75" s="36"/>
      <c r="J75" s="36"/>
      <c r="K75" s="36"/>
      <c r="L75" s="36"/>
      <c r="P75" s="166"/>
      <c r="Q75" s="166"/>
      <c r="R75" s="166"/>
      <c r="S75" s="51"/>
      <c r="U75" s="51"/>
      <c r="X75" s="51"/>
      <c r="Y75" s="51"/>
      <c r="Z75" s="51"/>
      <c r="AA75" s="51"/>
    </row>
    <row r="76" spans="1:27" s="172" customFormat="1" ht="30" customHeight="1" thickBot="1" x14ac:dyDescent="0.3">
      <c r="A76" s="316" t="s">
        <v>267</v>
      </c>
      <c r="B76" s="317"/>
      <c r="C76" s="317"/>
      <c r="D76" s="202" t="s">
        <v>284</v>
      </c>
      <c r="E76" s="173"/>
      <c r="F76" s="173"/>
      <c r="G76" s="173"/>
      <c r="H76" s="173"/>
      <c r="I76" s="163"/>
      <c r="J76" s="163"/>
      <c r="K76" s="163"/>
      <c r="L76" s="163"/>
      <c r="P76" s="166"/>
      <c r="Q76" s="166"/>
      <c r="R76" s="166"/>
      <c r="S76" s="174"/>
      <c r="U76" s="174"/>
      <c r="X76" s="174"/>
      <c r="Y76" s="174"/>
      <c r="Z76" s="174"/>
      <c r="AA76" s="174"/>
    </row>
    <row r="77" spans="1:27" ht="22.5" customHeight="1" x14ac:dyDescent="0.25">
      <c r="A77" s="314" t="s">
        <v>38</v>
      </c>
      <c r="B77" s="315"/>
      <c r="C77" s="193"/>
      <c r="D77" s="194">
        <f>G104</f>
        <v>44487</v>
      </c>
      <c r="E77" s="164"/>
      <c r="F77" s="164"/>
      <c r="G77" s="164"/>
      <c r="H77" s="164"/>
      <c r="I77" s="36"/>
      <c r="J77" s="36"/>
      <c r="K77" s="36"/>
      <c r="L77" s="36"/>
      <c r="P77" s="166"/>
      <c r="Q77" s="166"/>
      <c r="R77" s="166"/>
      <c r="S77" s="51"/>
      <c r="U77" s="51"/>
      <c r="X77" s="51"/>
      <c r="Y77" s="51"/>
      <c r="Z77" s="51"/>
      <c r="AA77" s="51"/>
    </row>
    <row r="78" spans="1:27" ht="22.5" customHeight="1" x14ac:dyDescent="0.25">
      <c r="A78" s="314" t="s">
        <v>39</v>
      </c>
      <c r="B78" s="315"/>
      <c r="C78" s="193"/>
      <c r="D78" s="194">
        <f>G105</f>
        <v>44577</v>
      </c>
      <c r="E78" s="164"/>
      <c r="F78" s="164"/>
      <c r="G78" s="164"/>
      <c r="H78" s="164"/>
      <c r="I78" s="36"/>
      <c r="J78" s="36"/>
      <c r="K78" s="36"/>
      <c r="L78" s="36"/>
      <c r="P78" s="166"/>
      <c r="Q78" s="166"/>
      <c r="R78" s="166"/>
      <c r="S78" s="51"/>
      <c r="U78" s="51"/>
      <c r="X78" s="51"/>
      <c r="Y78" s="51"/>
      <c r="Z78" s="51"/>
      <c r="AA78" s="51"/>
    </row>
    <row r="79" spans="1:27" ht="22.5" customHeight="1" x14ac:dyDescent="0.25">
      <c r="A79" s="195"/>
      <c r="B79" s="176"/>
      <c r="C79" s="193"/>
      <c r="D79" s="196"/>
      <c r="E79" s="164"/>
      <c r="F79" s="164"/>
      <c r="G79" s="164"/>
      <c r="H79" s="164"/>
      <c r="I79" s="36"/>
      <c r="J79" s="36"/>
      <c r="K79" s="36"/>
      <c r="L79" s="36"/>
      <c r="P79" s="166"/>
      <c r="Q79" s="166"/>
      <c r="R79" s="166"/>
      <c r="S79" s="51"/>
      <c r="U79" s="51"/>
      <c r="X79" s="51"/>
      <c r="Y79" s="51"/>
      <c r="Z79" s="51"/>
      <c r="AA79" s="51"/>
    </row>
    <row r="80" spans="1:27" ht="22.5" customHeight="1" x14ac:dyDescent="0.25">
      <c r="A80" s="308" t="s">
        <v>268</v>
      </c>
      <c r="B80" s="309"/>
      <c r="C80" s="309"/>
      <c r="D80" s="310"/>
      <c r="E80" s="192"/>
      <c r="F80" s="164"/>
      <c r="G80" s="164"/>
      <c r="H80" s="164"/>
      <c r="I80" s="36"/>
      <c r="J80" s="36"/>
      <c r="K80" s="36"/>
      <c r="L80" s="36"/>
      <c r="P80" s="166"/>
      <c r="Q80" s="166"/>
      <c r="R80" s="166"/>
      <c r="S80" s="51"/>
      <c r="U80" s="51"/>
      <c r="X80" s="51"/>
      <c r="Y80" s="51"/>
      <c r="Z80" s="51"/>
      <c r="AA80" s="51"/>
    </row>
    <row r="81" spans="1:27" ht="30" customHeight="1" x14ac:dyDescent="0.25">
      <c r="A81" s="318" t="s">
        <v>285</v>
      </c>
      <c r="B81" s="319"/>
      <c r="C81" s="319"/>
      <c r="D81" s="197">
        <f>2.5/3</f>
        <v>0.83</v>
      </c>
      <c r="E81" s="175"/>
      <c r="F81" s="164"/>
      <c r="G81" s="164"/>
      <c r="H81" s="164"/>
      <c r="I81" s="36"/>
      <c r="J81" s="36"/>
      <c r="K81" s="36"/>
      <c r="L81" s="36"/>
      <c r="P81" s="166"/>
      <c r="Q81" s="166"/>
      <c r="R81" s="166"/>
      <c r="S81" s="51"/>
      <c r="U81" s="51"/>
      <c r="X81" s="51"/>
      <c r="Y81" s="51"/>
      <c r="Z81" s="51"/>
      <c r="AA81" s="51"/>
    </row>
    <row r="82" spans="1:27" ht="27.75" customHeight="1" x14ac:dyDescent="0.25">
      <c r="A82" s="318" t="s">
        <v>287</v>
      </c>
      <c r="B82" s="319"/>
      <c r="C82" s="319"/>
      <c r="D82" s="197">
        <f>0.5/3</f>
        <v>0.17</v>
      </c>
      <c r="E82" s="175"/>
      <c r="F82" s="164"/>
      <c r="G82" s="164"/>
      <c r="H82" s="164"/>
      <c r="I82" s="36"/>
      <c r="J82" s="36"/>
      <c r="K82" s="36"/>
      <c r="L82" s="36"/>
      <c r="P82" s="166"/>
      <c r="Q82" s="166"/>
      <c r="R82" s="166"/>
      <c r="S82" s="51"/>
      <c r="U82" s="51"/>
      <c r="X82" s="51"/>
      <c r="Y82" s="51"/>
      <c r="Z82" s="51"/>
      <c r="AA82" s="51"/>
    </row>
    <row r="83" spans="1:27" ht="22.5" customHeight="1" x14ac:dyDescent="0.25">
      <c r="A83" s="195"/>
      <c r="B83" s="176"/>
      <c r="C83" s="193"/>
      <c r="D83" s="196"/>
      <c r="E83" s="164"/>
      <c r="F83" s="164"/>
      <c r="G83" s="164"/>
      <c r="H83" s="164"/>
      <c r="I83" s="36"/>
      <c r="J83" s="36"/>
      <c r="K83" s="36"/>
      <c r="L83" s="36"/>
      <c r="P83" s="166"/>
      <c r="Q83" s="166"/>
      <c r="R83" s="166"/>
      <c r="S83" s="51"/>
      <c r="U83" s="51"/>
      <c r="X83" s="51"/>
      <c r="Y83" s="51"/>
      <c r="Z83" s="51"/>
      <c r="AA83" s="51"/>
    </row>
    <row r="84" spans="1:27" ht="62.25" customHeight="1" x14ac:dyDescent="0.25">
      <c r="A84" s="314" t="s">
        <v>286</v>
      </c>
      <c r="B84" s="315"/>
      <c r="C84" s="315"/>
      <c r="D84" s="196"/>
      <c r="E84" s="164"/>
      <c r="F84" s="164"/>
      <c r="G84" s="164"/>
      <c r="H84" s="164"/>
      <c r="I84" s="36"/>
      <c r="J84" s="36"/>
      <c r="K84" s="36"/>
      <c r="L84" s="36"/>
      <c r="P84" s="166"/>
      <c r="Q84" s="166"/>
      <c r="R84" s="166"/>
      <c r="S84" s="51"/>
      <c r="U84" s="51"/>
      <c r="X84" s="51"/>
      <c r="Y84" s="51"/>
      <c r="Z84" s="51"/>
      <c r="AA84" s="51"/>
    </row>
    <row r="85" spans="1:27" ht="22.5" customHeight="1" x14ac:dyDescent="0.25">
      <c r="A85" s="314" t="s">
        <v>269</v>
      </c>
      <c r="B85" s="315"/>
      <c r="C85" s="315"/>
      <c r="D85" s="198">
        <v>1.0509999999999999</v>
      </c>
      <c r="E85" s="164"/>
      <c r="F85" s="164"/>
      <c r="G85" s="164"/>
      <c r="H85" s="164"/>
      <c r="I85" s="36"/>
      <c r="J85" s="36"/>
      <c r="K85" s="36"/>
      <c r="L85" s="36"/>
      <c r="P85" s="166"/>
      <c r="Q85" s="166"/>
      <c r="R85" s="166"/>
      <c r="S85" s="51"/>
      <c r="U85" s="51"/>
      <c r="X85" s="51"/>
      <c r="Y85" s="51"/>
      <c r="Z85" s="51"/>
      <c r="AA85" s="51"/>
    </row>
    <row r="86" spans="1:27" ht="22.5" customHeight="1" x14ac:dyDescent="0.25">
      <c r="A86" s="314" t="s">
        <v>275</v>
      </c>
      <c r="B86" s="315"/>
      <c r="C86" s="315"/>
      <c r="D86" s="198">
        <v>1.048</v>
      </c>
      <c r="E86" s="164"/>
      <c r="F86" s="164"/>
      <c r="G86" s="164"/>
      <c r="H86" s="164"/>
      <c r="I86" s="36"/>
      <c r="J86" s="36"/>
      <c r="K86" s="36"/>
      <c r="L86" s="36"/>
      <c r="P86" s="166"/>
      <c r="Q86" s="166"/>
      <c r="R86" s="166"/>
      <c r="S86" s="51"/>
      <c r="U86" s="51"/>
      <c r="X86" s="51"/>
      <c r="Y86" s="51"/>
      <c r="Z86" s="51"/>
      <c r="AA86" s="51"/>
    </row>
    <row r="87" spans="1:27" ht="22.5" customHeight="1" x14ac:dyDescent="0.25">
      <c r="A87" s="195"/>
      <c r="B87" s="176"/>
      <c r="C87" s="193"/>
      <c r="D87" s="196"/>
      <c r="E87" s="164"/>
      <c r="F87" s="164"/>
      <c r="G87" s="164"/>
      <c r="H87" s="164"/>
      <c r="I87" s="36"/>
      <c r="J87" s="36"/>
      <c r="K87" s="36"/>
      <c r="L87" s="36"/>
      <c r="P87" s="166"/>
      <c r="Q87" s="166"/>
      <c r="R87" s="166"/>
      <c r="S87" s="51"/>
      <c r="U87" s="51"/>
      <c r="X87" s="51"/>
      <c r="Y87" s="51"/>
      <c r="Z87" s="51"/>
      <c r="AA87" s="51"/>
    </row>
    <row r="88" spans="1:27" ht="37.5" customHeight="1" x14ac:dyDescent="0.25">
      <c r="A88" s="314" t="s">
        <v>40</v>
      </c>
      <c r="B88" s="315"/>
      <c r="C88" s="193"/>
      <c r="D88" s="199">
        <f>D85^(1/12)</f>
        <v>1.0042</v>
      </c>
      <c r="E88" s="164"/>
      <c r="F88" s="164"/>
      <c r="G88" s="164"/>
      <c r="H88" s="164"/>
      <c r="I88" s="36"/>
      <c r="J88" s="36"/>
      <c r="K88" s="36"/>
      <c r="L88" s="36"/>
      <c r="P88" s="166"/>
      <c r="Q88" s="166"/>
      <c r="R88" s="166"/>
      <c r="S88" s="51"/>
      <c r="U88" s="51"/>
      <c r="X88" s="51"/>
      <c r="Y88" s="51"/>
      <c r="Z88" s="51"/>
      <c r="AA88" s="51"/>
    </row>
    <row r="89" spans="1:27" ht="40.5" customHeight="1" x14ac:dyDescent="0.25">
      <c r="A89" s="314" t="s">
        <v>41</v>
      </c>
      <c r="B89" s="315"/>
      <c r="C89" s="200"/>
      <c r="D89" s="199">
        <f>D86^(1/12)</f>
        <v>1.0039</v>
      </c>
      <c r="E89" s="164"/>
      <c r="F89" s="164"/>
      <c r="G89" s="164"/>
      <c r="H89" s="164"/>
      <c r="I89" s="36"/>
      <c r="J89" s="36"/>
      <c r="K89" s="36"/>
      <c r="L89" s="36"/>
      <c r="P89" s="166"/>
      <c r="Q89" s="166"/>
      <c r="R89" s="166"/>
      <c r="S89" s="51"/>
      <c r="U89" s="51"/>
      <c r="X89" s="51"/>
      <c r="Y89" s="51"/>
      <c r="Z89" s="51"/>
      <c r="AA89" s="51"/>
    </row>
    <row r="90" spans="1:27" ht="27.75" customHeight="1" x14ac:dyDescent="0.25">
      <c r="A90" s="314" t="s">
        <v>270</v>
      </c>
      <c r="B90" s="315"/>
      <c r="C90" s="200"/>
      <c r="D90" s="199">
        <f>(D88^0.6+D88^3)/2</f>
        <v>1.0076000000000001</v>
      </c>
      <c r="E90" s="164"/>
      <c r="F90" s="164"/>
      <c r="G90" s="164"/>
      <c r="H90" s="164"/>
      <c r="I90" s="36"/>
      <c r="J90" s="36"/>
      <c r="K90" s="36"/>
      <c r="L90" s="36"/>
      <c r="P90" s="166"/>
      <c r="Q90" s="166"/>
      <c r="R90" s="166"/>
      <c r="S90" s="51"/>
      <c r="U90" s="51"/>
      <c r="X90" s="51"/>
      <c r="Y90" s="51"/>
      <c r="Z90" s="51"/>
      <c r="AA90" s="51"/>
    </row>
    <row r="91" spans="1:27" ht="27.75" customHeight="1" x14ac:dyDescent="0.25">
      <c r="A91" s="314" t="s">
        <v>276</v>
      </c>
      <c r="B91" s="315"/>
      <c r="C91" s="200"/>
      <c r="D91" s="199">
        <f>D88^3*+(D89^1+D89^0.5)/2</f>
        <v>1.0156000000000001</v>
      </c>
      <c r="E91" s="164"/>
      <c r="F91" s="164"/>
      <c r="G91" s="164"/>
      <c r="H91" s="164"/>
      <c r="I91" s="36"/>
      <c r="J91" s="36"/>
      <c r="K91" s="36"/>
      <c r="L91" s="36"/>
      <c r="P91" s="166"/>
      <c r="Q91" s="166"/>
      <c r="R91" s="166"/>
      <c r="S91" s="51"/>
      <c r="U91" s="51"/>
      <c r="X91" s="51"/>
      <c r="Y91" s="51"/>
      <c r="Z91" s="51"/>
      <c r="AA91" s="51"/>
    </row>
    <row r="92" spans="1:27" s="178" customFormat="1" ht="40.5" customHeight="1" thickBot="1" x14ac:dyDescent="0.3">
      <c r="A92" s="322" t="s">
        <v>271</v>
      </c>
      <c r="B92" s="323"/>
      <c r="C92" s="201"/>
      <c r="D92" s="225">
        <f>D90*D81+D91*D82</f>
        <v>1.0089999999999999</v>
      </c>
      <c r="E92" s="226" t="s">
        <v>83</v>
      </c>
      <c r="F92" s="173"/>
      <c r="G92" s="173"/>
      <c r="H92" s="173"/>
      <c r="I92" s="177"/>
      <c r="J92" s="177"/>
      <c r="K92" s="177"/>
      <c r="L92" s="177"/>
      <c r="P92" s="179"/>
      <c r="Q92" s="179"/>
      <c r="R92" s="179"/>
      <c r="S92" s="180"/>
      <c r="U92" s="180"/>
      <c r="X92" s="180"/>
      <c r="Y92" s="180"/>
      <c r="Z92" s="180"/>
      <c r="AA92" s="180"/>
    </row>
    <row r="93" spans="1:27" s="178" customFormat="1" ht="40.5" customHeight="1" thickBot="1" x14ac:dyDescent="0.3">
      <c r="A93" s="182"/>
      <c r="B93" s="182"/>
      <c r="C93" s="173"/>
      <c r="D93" s="181"/>
      <c r="E93" s="173"/>
      <c r="F93" s="173"/>
      <c r="G93" s="173"/>
      <c r="H93" s="173"/>
      <c r="I93" s="177"/>
      <c r="J93" s="177"/>
      <c r="K93" s="177"/>
      <c r="L93" s="177"/>
      <c r="P93" s="179"/>
      <c r="Q93" s="179"/>
      <c r="R93" s="179"/>
      <c r="S93" s="180"/>
      <c r="U93" s="180"/>
      <c r="X93" s="180"/>
      <c r="Y93" s="180"/>
      <c r="Z93" s="180"/>
      <c r="AA93" s="180"/>
    </row>
    <row r="94" spans="1:27" s="178" customFormat="1" ht="40.5" customHeight="1" x14ac:dyDescent="0.25">
      <c r="A94" s="324" t="s">
        <v>272</v>
      </c>
      <c r="B94" s="325"/>
      <c r="C94" s="185"/>
      <c r="D94" s="186" t="s">
        <v>288</v>
      </c>
      <c r="E94" s="173"/>
      <c r="F94" s="173"/>
      <c r="G94" s="173"/>
      <c r="H94" s="173"/>
      <c r="I94" s="177"/>
      <c r="J94" s="177"/>
      <c r="K94" s="177"/>
      <c r="L94" s="177"/>
      <c r="P94" s="179"/>
      <c r="Q94" s="179"/>
      <c r="R94" s="179"/>
      <c r="S94" s="180"/>
      <c r="U94" s="180"/>
      <c r="X94" s="180"/>
      <c r="Y94" s="180"/>
      <c r="Z94" s="180"/>
      <c r="AA94" s="180"/>
    </row>
    <row r="95" spans="1:27" s="178" customFormat="1" ht="24.75" customHeight="1" x14ac:dyDescent="0.25">
      <c r="A95" s="314" t="s">
        <v>273</v>
      </c>
      <c r="B95" s="315"/>
      <c r="C95" s="187"/>
      <c r="D95" s="188">
        <f>G110</f>
        <v>44577</v>
      </c>
      <c r="E95" s="173"/>
      <c r="F95" s="173"/>
      <c r="G95" s="173"/>
      <c r="H95" s="173"/>
      <c r="I95" s="177"/>
      <c r="J95" s="177"/>
      <c r="K95" s="177"/>
      <c r="L95" s="177"/>
      <c r="P95" s="179"/>
      <c r="Q95" s="179"/>
      <c r="R95" s="179"/>
      <c r="S95" s="180"/>
      <c r="U95" s="180"/>
      <c r="X95" s="180"/>
      <c r="Y95" s="180"/>
      <c r="Z95" s="180"/>
      <c r="AA95" s="180"/>
    </row>
    <row r="96" spans="1:27" s="178" customFormat="1" ht="28.5" customHeight="1" x14ac:dyDescent="0.25">
      <c r="A96" s="314" t="s">
        <v>274</v>
      </c>
      <c r="B96" s="315"/>
      <c r="C96" s="187"/>
      <c r="D96" s="188">
        <f>G111</f>
        <v>44915</v>
      </c>
      <c r="E96" s="173"/>
      <c r="F96" s="173"/>
      <c r="G96" s="173"/>
      <c r="H96" s="173"/>
      <c r="I96" s="177"/>
      <c r="J96" s="177"/>
      <c r="K96" s="177"/>
      <c r="L96" s="177"/>
      <c r="P96" s="179"/>
      <c r="Q96" s="179"/>
      <c r="R96" s="179"/>
      <c r="S96" s="180"/>
      <c r="U96" s="180"/>
      <c r="X96" s="180"/>
      <c r="Y96" s="180"/>
      <c r="Z96" s="180"/>
      <c r="AA96" s="180"/>
    </row>
    <row r="97" spans="1:27" s="178" customFormat="1" ht="40.5" customHeight="1" x14ac:dyDescent="0.25">
      <c r="A97" s="308" t="s">
        <v>40</v>
      </c>
      <c r="B97" s="309"/>
      <c r="C97" s="189"/>
      <c r="D97" s="190">
        <f>D85^(1/12)</f>
        <v>1.0042</v>
      </c>
      <c r="E97" s="173"/>
      <c r="F97" s="173"/>
      <c r="G97" s="173"/>
      <c r="H97" s="173"/>
      <c r="I97" s="177"/>
      <c r="J97" s="177"/>
      <c r="K97" s="177"/>
      <c r="L97" s="177"/>
      <c r="P97" s="179"/>
      <c r="Q97" s="179"/>
      <c r="R97" s="179"/>
      <c r="S97" s="180"/>
      <c r="U97" s="180"/>
      <c r="X97" s="180"/>
      <c r="Y97" s="180"/>
      <c r="Z97" s="180"/>
      <c r="AA97" s="180"/>
    </row>
    <row r="98" spans="1:27" s="178" customFormat="1" ht="40.5" customHeight="1" x14ac:dyDescent="0.25">
      <c r="A98" s="308" t="s">
        <v>41</v>
      </c>
      <c r="B98" s="309"/>
      <c r="C98" s="189"/>
      <c r="D98" s="190">
        <f>D86^(1/12)</f>
        <v>1.0039</v>
      </c>
      <c r="E98" s="173"/>
      <c r="F98" s="173"/>
      <c r="G98" s="173"/>
      <c r="H98" s="173"/>
      <c r="I98" s="177"/>
      <c r="J98" s="177"/>
      <c r="K98" s="177"/>
      <c r="L98" s="177"/>
      <c r="P98" s="179"/>
      <c r="Q98" s="179"/>
      <c r="R98" s="179"/>
      <c r="S98" s="180"/>
      <c r="U98" s="180"/>
      <c r="X98" s="180"/>
      <c r="Y98" s="180"/>
      <c r="Z98" s="180"/>
      <c r="AA98" s="180"/>
    </row>
    <row r="99" spans="1:27" ht="37.5" customHeight="1" thickBot="1" x14ac:dyDescent="0.3">
      <c r="A99" s="320" t="s">
        <v>271</v>
      </c>
      <c r="B99" s="321"/>
      <c r="C99" s="191"/>
      <c r="D99" s="225">
        <f>D97^3*D98^0.5*(D98+D98^11.1)/2</f>
        <v>1.0389999999999999</v>
      </c>
      <c r="E99" s="226" t="s">
        <v>78</v>
      </c>
      <c r="F99" s="164"/>
      <c r="G99" s="164"/>
      <c r="H99" s="164"/>
      <c r="I99" s="36"/>
      <c r="J99" s="36"/>
      <c r="K99" s="36"/>
      <c r="L99" s="36"/>
      <c r="P99" s="166"/>
      <c r="Q99" s="166"/>
      <c r="R99" s="166"/>
      <c r="S99" s="51"/>
      <c r="U99" s="51"/>
      <c r="X99" s="51"/>
      <c r="Y99" s="51"/>
      <c r="Z99" s="51"/>
      <c r="AA99" s="51"/>
    </row>
    <row r="100" spans="1:27" x14ac:dyDescent="0.25">
      <c r="P100" s="103"/>
      <c r="Q100" s="103"/>
      <c r="R100" s="142"/>
      <c r="S100" s="142"/>
      <c r="T100" s="104"/>
      <c r="U100" s="51"/>
      <c r="Y100" s="51"/>
      <c r="Z100" s="51"/>
      <c r="AA100" s="51"/>
    </row>
    <row r="101" spans="1:27" ht="15.75" thickBot="1" x14ac:dyDescent="0.3">
      <c r="P101" s="106" t="s">
        <v>78</v>
      </c>
      <c r="Q101" s="106"/>
      <c r="R101" s="145">
        <f>D66+G66+H66+J66+K66</f>
        <v>311542581.05000001</v>
      </c>
      <c r="S101" s="145"/>
      <c r="T101" s="106">
        <f t="shared" ref="T101:T107" si="30">R101/1000-S101</f>
        <v>311542.58</v>
      </c>
    </row>
    <row r="102" spans="1:27" ht="27.75" customHeight="1" x14ac:dyDescent="0.25">
      <c r="C102" s="311" t="s">
        <v>289</v>
      </c>
      <c r="D102" s="312"/>
      <c r="E102" s="312"/>
      <c r="F102" s="312"/>
      <c r="G102" s="312"/>
      <c r="H102" s="313"/>
      <c r="I102" s="208"/>
      <c r="J102" s="208"/>
      <c r="K102" s="208"/>
      <c r="L102" s="208"/>
      <c r="M102" s="208"/>
      <c r="N102" s="208"/>
      <c r="O102" s="203"/>
      <c r="P102" s="105" t="s">
        <v>79</v>
      </c>
      <c r="Q102" s="105"/>
      <c r="R102" s="145">
        <f>E66</f>
        <v>281207350.5</v>
      </c>
      <c r="S102" s="145"/>
      <c r="T102" s="106">
        <f t="shared" si="30"/>
        <v>281207.34999999998</v>
      </c>
      <c r="X102" s="51"/>
    </row>
    <row r="103" spans="1:27" ht="15.75" x14ac:dyDescent="0.25">
      <c r="C103" s="209" t="s">
        <v>42</v>
      </c>
      <c r="D103" s="210"/>
      <c r="E103" s="210"/>
      <c r="F103" s="210"/>
      <c r="G103" s="211">
        <f>(G105-G104)/30.5</f>
        <v>3</v>
      </c>
      <c r="H103" s="212" t="s">
        <v>7</v>
      </c>
      <c r="I103" s="204"/>
      <c r="J103" s="204"/>
      <c r="K103" s="204"/>
      <c r="L103" s="204"/>
      <c r="M103" s="205"/>
      <c r="N103" s="203"/>
      <c r="O103" s="203"/>
      <c r="P103" s="105" t="s">
        <v>80</v>
      </c>
      <c r="Q103" s="105"/>
      <c r="R103" s="145">
        <f>R105+R106+R107+R108+R109+R110+R111</f>
        <v>15587827.52</v>
      </c>
      <c r="S103" s="145"/>
      <c r="T103" s="106">
        <f t="shared" si="30"/>
        <v>15587.83</v>
      </c>
      <c r="X103" s="143"/>
      <c r="Y103" s="51"/>
    </row>
    <row r="104" spans="1:27" ht="15.75" x14ac:dyDescent="0.25">
      <c r="C104" s="213" t="s">
        <v>38</v>
      </c>
      <c r="D104" s="214"/>
      <c r="E104" s="214"/>
      <c r="F104" s="214"/>
      <c r="G104" s="215">
        <v>44487</v>
      </c>
      <c r="H104" s="216"/>
      <c r="I104" s="206"/>
      <c r="J104" s="206"/>
      <c r="K104" s="206"/>
      <c r="L104" s="206"/>
      <c r="M104" s="205"/>
      <c r="N104" s="205"/>
      <c r="O104" s="205"/>
      <c r="P104" s="146" t="s">
        <v>82</v>
      </c>
      <c r="Q104" s="146"/>
      <c r="R104" s="145"/>
      <c r="S104" s="145"/>
      <c r="T104" s="106">
        <f t="shared" si="30"/>
        <v>0</v>
      </c>
      <c r="X104" s="51"/>
    </row>
    <row r="105" spans="1:27" ht="16.5" thickBot="1" x14ac:dyDescent="0.3">
      <c r="C105" s="217" t="s">
        <v>39</v>
      </c>
      <c r="D105" s="218"/>
      <c r="E105" s="218"/>
      <c r="F105" s="218"/>
      <c r="G105" s="219">
        <f>G104+90</f>
        <v>44577</v>
      </c>
      <c r="H105" s="220"/>
      <c r="I105" s="206"/>
      <c r="J105" s="206"/>
      <c r="K105" s="206"/>
      <c r="L105" s="206"/>
      <c r="M105" s="205"/>
      <c r="N105" s="205"/>
      <c r="O105" s="205"/>
      <c r="P105" s="146" t="s">
        <v>83</v>
      </c>
      <c r="Q105" s="146"/>
      <c r="R105" s="145">
        <f>(F13)*1.2</f>
        <v>3591112.38</v>
      </c>
      <c r="S105" s="145"/>
      <c r="T105" s="106">
        <f t="shared" si="30"/>
        <v>3591.11</v>
      </c>
    </row>
    <row r="106" spans="1:27" ht="35.25" customHeight="1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141" t="s">
        <v>227</v>
      </c>
      <c r="Q106" s="141"/>
      <c r="R106" s="145">
        <f>F17*1.03*1.2</f>
        <v>112198.89</v>
      </c>
      <c r="S106" s="145"/>
      <c r="T106" s="106">
        <f t="shared" si="30"/>
        <v>112.2</v>
      </c>
    </row>
    <row r="107" spans="1:27" ht="15.75" thickBot="1" x14ac:dyDescent="0.3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146" t="s">
        <v>84</v>
      </c>
      <c r="Q107" s="146"/>
      <c r="R107" s="145">
        <f>(F50+F51+F52+F53)*1.03*1.2</f>
        <v>6984759.5899999999</v>
      </c>
      <c r="S107" s="145"/>
      <c r="T107" s="106">
        <f t="shared" si="30"/>
        <v>6984.76</v>
      </c>
    </row>
    <row r="108" spans="1:27" ht="22.5" customHeight="1" x14ac:dyDescent="0.25">
      <c r="C108" s="311" t="s">
        <v>290</v>
      </c>
      <c r="D108" s="312"/>
      <c r="E108" s="312"/>
      <c r="F108" s="312"/>
      <c r="G108" s="312"/>
      <c r="H108" s="313"/>
      <c r="I108" s="208"/>
      <c r="J108" s="208"/>
      <c r="K108" s="208"/>
      <c r="L108" s="208"/>
      <c r="M108" s="208"/>
      <c r="N108" s="208"/>
      <c r="O108" s="203"/>
      <c r="P108" s="146" t="s">
        <v>225</v>
      </c>
      <c r="Q108" s="146"/>
      <c r="R108" s="145">
        <f>(F54+F55)*1.03*1.2</f>
        <v>218085.69</v>
      </c>
      <c r="S108" s="145"/>
      <c r="T108" s="106">
        <f>R108/1000-S108</f>
        <v>218.09</v>
      </c>
    </row>
    <row r="109" spans="1:27" ht="15.75" x14ac:dyDescent="0.25">
      <c r="C109" s="222" t="s">
        <v>42</v>
      </c>
      <c r="D109" s="210"/>
      <c r="E109" s="210"/>
      <c r="F109" s="210"/>
      <c r="G109" s="211">
        <f>(G111-G110)/30.5</f>
        <v>11.1</v>
      </c>
      <c r="H109" s="212" t="s">
        <v>7</v>
      </c>
      <c r="I109" s="204"/>
      <c r="J109" s="204"/>
      <c r="K109" s="204"/>
      <c r="L109" s="204"/>
      <c r="M109" s="205"/>
      <c r="N109" s="203"/>
      <c r="O109" s="203"/>
      <c r="P109" s="146" t="s">
        <v>226</v>
      </c>
      <c r="Q109" s="146"/>
      <c r="R109" s="145">
        <f>(F56+F57+F58)*1.03*1.2</f>
        <v>4470278.7</v>
      </c>
      <c r="S109" s="145"/>
      <c r="T109" s="106">
        <f>R109/1000-S109</f>
        <v>4470.28</v>
      </c>
    </row>
    <row r="110" spans="1:27" ht="31.5" customHeight="1" x14ac:dyDescent="0.25">
      <c r="C110" s="223" t="s">
        <v>38</v>
      </c>
      <c r="D110" s="214"/>
      <c r="E110" s="214"/>
      <c r="F110" s="214"/>
      <c r="G110" s="207">
        <f>G105</f>
        <v>44577</v>
      </c>
      <c r="H110" s="221"/>
      <c r="I110" s="206"/>
      <c r="J110" s="206"/>
      <c r="K110" s="206"/>
      <c r="L110" s="206"/>
      <c r="M110" s="205"/>
      <c r="N110" s="205"/>
      <c r="O110" s="205"/>
      <c r="P110" s="146" t="s">
        <v>85</v>
      </c>
      <c r="Q110" s="146"/>
      <c r="R110" s="145">
        <f>F61*1.03*1.2</f>
        <v>25911.21</v>
      </c>
      <c r="S110" s="145"/>
      <c r="T110" s="106">
        <f t="shared" ref="T110:T116" si="31">R110/1000-S110</f>
        <v>25.91</v>
      </c>
    </row>
    <row r="111" spans="1:27" ht="16.5" thickBot="1" x14ac:dyDescent="0.3">
      <c r="C111" s="224" t="s">
        <v>39</v>
      </c>
      <c r="D111" s="218"/>
      <c r="E111" s="218"/>
      <c r="F111" s="218"/>
      <c r="G111" s="219">
        <v>44915</v>
      </c>
      <c r="H111" s="220"/>
      <c r="I111" s="206"/>
      <c r="J111" s="206"/>
      <c r="K111" s="206"/>
      <c r="L111" s="206"/>
      <c r="M111" s="205"/>
      <c r="N111" s="205"/>
      <c r="O111" s="205"/>
      <c r="P111" s="146" t="s">
        <v>86</v>
      </c>
      <c r="Q111" s="146"/>
      <c r="R111" s="145">
        <f>(F59+F60+F62)*1.03*1.2</f>
        <v>185481.06</v>
      </c>
      <c r="S111" s="145"/>
      <c r="T111" s="106">
        <f t="shared" si="31"/>
        <v>185.48</v>
      </c>
    </row>
    <row r="112" spans="1:27" ht="15.75" customHeight="1" x14ac:dyDescent="0.25">
      <c r="P112" s="146" t="s">
        <v>87</v>
      </c>
      <c r="Q112" s="146"/>
      <c r="R112" s="145"/>
      <c r="S112" s="145"/>
      <c r="T112" s="106">
        <f t="shared" si="31"/>
        <v>0</v>
      </c>
    </row>
    <row r="113" spans="16:20" x14ac:dyDescent="0.25">
      <c r="P113" s="146" t="s">
        <v>88</v>
      </c>
      <c r="Q113" s="146"/>
      <c r="R113" s="145"/>
      <c r="S113" s="145"/>
      <c r="T113" s="106">
        <f t="shared" si="31"/>
        <v>0</v>
      </c>
    </row>
    <row r="114" spans="16:20" x14ac:dyDescent="0.25">
      <c r="P114" s="147" t="s">
        <v>5</v>
      </c>
      <c r="Q114" s="147"/>
      <c r="R114" s="148">
        <f>R101+R102+R103</f>
        <v>608337759.07000005</v>
      </c>
      <c r="S114" s="148"/>
      <c r="T114" s="106">
        <f t="shared" si="31"/>
        <v>608337.76</v>
      </c>
    </row>
    <row r="115" spans="16:20" x14ac:dyDescent="0.25">
      <c r="P115" s="107" t="s">
        <v>89</v>
      </c>
      <c r="Q115" s="107"/>
      <c r="R115" s="148">
        <f>I66</f>
        <v>-1476456.3</v>
      </c>
      <c r="S115" s="148"/>
      <c r="T115" s="106">
        <f t="shared" si="31"/>
        <v>-1476.46</v>
      </c>
    </row>
    <row r="116" spans="16:20" ht="45" customHeight="1" x14ac:dyDescent="0.25">
      <c r="P116" s="108" t="s">
        <v>90</v>
      </c>
      <c r="Q116" s="108"/>
      <c r="R116" s="148">
        <f>R114+R115</f>
        <v>606861302.76999998</v>
      </c>
      <c r="S116" s="148"/>
      <c r="T116" s="106">
        <f t="shared" si="31"/>
        <v>606861.30000000005</v>
      </c>
    </row>
    <row r="117" spans="16:20" ht="18.75" customHeight="1" x14ac:dyDescent="0.25">
      <c r="R117" s="22"/>
    </row>
    <row r="118" spans="16:20" ht="41.25" customHeight="1" x14ac:dyDescent="0.25"/>
    <row r="128" spans="16:20" ht="15.75" customHeight="1" x14ac:dyDescent="0.25"/>
    <row r="134" ht="15.75" customHeight="1" x14ac:dyDescent="0.25"/>
    <row r="135" ht="15.75" customHeight="1" x14ac:dyDescent="0.25"/>
  </sheetData>
  <mergeCells count="31">
    <mergeCell ref="A90:B90"/>
    <mergeCell ref="A91:B91"/>
    <mergeCell ref="A92:B92"/>
    <mergeCell ref="A95:B95"/>
    <mergeCell ref="A94:B94"/>
    <mergeCell ref="C102:H102"/>
    <mergeCell ref="C108:H108"/>
    <mergeCell ref="A77:B77"/>
    <mergeCell ref="A78:B78"/>
    <mergeCell ref="A76:C76"/>
    <mergeCell ref="A81:C81"/>
    <mergeCell ref="A82:C82"/>
    <mergeCell ref="A84:C84"/>
    <mergeCell ref="A85:C85"/>
    <mergeCell ref="A86:C86"/>
    <mergeCell ref="A88:B88"/>
    <mergeCell ref="A99:B99"/>
    <mergeCell ref="A96:B96"/>
    <mergeCell ref="A97:B97"/>
    <mergeCell ref="A98:B98"/>
    <mergeCell ref="A89:B89"/>
    <mergeCell ref="A69:G69"/>
    <mergeCell ref="A70:G70"/>
    <mergeCell ref="A71:B72"/>
    <mergeCell ref="A73:B73"/>
    <mergeCell ref="A80:D80"/>
    <mergeCell ref="A1:P1"/>
    <mergeCell ref="C3:P3"/>
    <mergeCell ref="A7:P7"/>
    <mergeCell ref="A8:P8"/>
    <mergeCell ref="A68:G6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График</vt:lpstr>
      <vt:lpstr>ПЗ </vt:lpstr>
      <vt:lpstr>Протокол</vt:lpstr>
      <vt:lpstr>НМЦ</vt:lpstr>
      <vt:lpstr>Проект сметы контракта</vt:lpstr>
      <vt:lpstr>Ведомость объемов</vt:lpstr>
      <vt:lpstr>НМЦК</vt:lpstr>
      <vt:lpstr>'Проект сметы контракта'!Заголовки_для_печати</vt:lpstr>
      <vt:lpstr>'Ведомость объемов'!Область_печати</vt:lpstr>
      <vt:lpstr>График!Область_печати</vt:lpstr>
      <vt:lpstr>НМЦ!Область_печати</vt:lpstr>
      <vt:lpstr>НМЦК!Область_печати</vt:lpstr>
      <vt:lpstr>'ПЗ '!Область_печати</vt:lpstr>
      <vt:lpstr>'Проект сметы контракта'!Область_печати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Непорезова</dc:creator>
  <cp:lastModifiedBy>Будников Василий Геннадьевич</cp:lastModifiedBy>
  <cp:lastPrinted>2021-09-27T07:40:54Z</cp:lastPrinted>
  <dcterms:created xsi:type="dcterms:W3CDTF">2003-01-28T12:33:10Z</dcterms:created>
  <dcterms:modified xsi:type="dcterms:W3CDTF">2021-09-27T07:49:44Z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