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4 ЭЛ Аукцион\ЭЛ-200 (ГРО, СМР Магистральные сети Архыз Этап 1 44-ФЗ)\"/>
    </mc:Choice>
  </mc:AlternateContent>
  <bookViews>
    <workbookView xWindow="13740" yWindow="120" windowWidth="6720" windowHeight="7125" tabRatio="717" firstSheet="1" activeTab="2"/>
  </bookViews>
  <sheets>
    <sheet name="ГПР" sheetId="13" state="hidden" r:id="rId1"/>
    <sheet name="ПЗ" sheetId="10" r:id="rId2"/>
    <sheet name="НМЦ" sheetId="9" r:id="rId3"/>
    <sheet name="Протокол НМЦК" sheetId="8" r:id="rId4"/>
    <sheet name="Проект сметы контракта" sheetId="14" r:id="rId5"/>
    <sheet name="Ведомость работ" sheetId="16" r:id="rId6"/>
    <sheet name="Расчет НМЦК" sheetId="5" r:id="rId7"/>
    <sheet name="Затраты подрядчика по ССР" sheetId="4" r:id="rId8"/>
    <sheet name="ССР (по экспертизе)" sheetId="3" r:id="rId9"/>
  </sheets>
  <definedNames>
    <definedName name="_xlnm.Print_Titles" localSheetId="7">'Затраты подрядчика по ССР'!$28:$28</definedName>
    <definedName name="_xlnm.Print_Titles" localSheetId="8">'ССР (по экспертизе)'!$28:$28</definedName>
    <definedName name="_xlnm.Print_Area" localSheetId="5">'Ведомость работ'!$A$1:$E$116</definedName>
    <definedName name="_xlnm.Print_Area" localSheetId="0">ГПР!$A$1:$E$12</definedName>
    <definedName name="_xlnm.Print_Area" localSheetId="7">'Затраты подрядчика по ССР'!$A$1:$H$166</definedName>
    <definedName name="_xlnm.Print_Area" localSheetId="4">'Проект сметы контракта'!$A$1:$T$260</definedName>
    <definedName name="_xlnm.Print_Area" localSheetId="8">'ССР (по экспертизе)'!$A$1:$H$163</definedName>
  </definedNames>
  <calcPr calcId="162913" fullPrecision="0"/>
</workbook>
</file>

<file path=xl/calcChain.xml><?xml version="1.0" encoding="utf-8"?>
<calcChain xmlns="http://schemas.openxmlformats.org/spreadsheetml/2006/main">
  <c r="D11" i="13" l="1"/>
  <c r="D10" i="13"/>
  <c r="D9" i="13"/>
  <c r="D8" i="13"/>
  <c r="D7" i="13"/>
  <c r="E43" i="5"/>
  <c r="E24" i="5" l="1"/>
  <c r="E23" i="5"/>
  <c r="E22" i="5"/>
  <c r="E21" i="5"/>
  <c r="E20" i="5"/>
  <c r="E19" i="5"/>
  <c r="E17" i="5"/>
  <c r="E16" i="5"/>
  <c r="E14" i="5"/>
  <c r="E13" i="5"/>
  <c r="Q8" i="14" l="1"/>
  <c r="T8" i="14" s="1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A84" i="16"/>
  <c r="A85" i="16"/>
  <c r="A86" i="16"/>
  <c r="A87" i="16"/>
  <c r="A88" i="16"/>
  <c r="A90" i="16"/>
  <c r="A91" i="16"/>
  <c r="A92" i="16"/>
  <c r="A93" i="16"/>
  <c r="A94" i="16"/>
  <c r="A95" i="16"/>
  <c r="XEO104" i="16"/>
  <c r="XEN104" i="16"/>
  <c r="XEM104" i="16"/>
  <c r="XEL104" i="16"/>
  <c r="XEK104" i="16"/>
  <c r="XEJ104" i="16"/>
  <c r="XEI104" i="16"/>
  <c r="XEH104" i="16"/>
  <c r="XEG104" i="16"/>
  <c r="XEF104" i="16"/>
  <c r="XEE104" i="16"/>
  <c r="XED104" i="16"/>
  <c r="XEC104" i="16"/>
  <c r="XEB104" i="16"/>
  <c r="XEA104" i="16"/>
  <c r="XDZ104" i="16"/>
  <c r="XDY104" i="16"/>
  <c r="XDX104" i="16"/>
  <c r="XDW104" i="16"/>
  <c r="XDV104" i="16"/>
  <c r="XDU104" i="16"/>
  <c r="XDT104" i="16"/>
  <c r="XDS104" i="16"/>
  <c r="XDR104" i="16"/>
  <c r="XDQ104" i="16"/>
  <c r="XDP104" i="16"/>
  <c r="XDO104" i="16"/>
  <c r="XDN104" i="16"/>
  <c r="XDM104" i="16"/>
  <c r="XDL104" i="16"/>
  <c r="XDK104" i="16"/>
  <c r="XDJ104" i="16"/>
  <c r="XDI104" i="16"/>
  <c r="XDH104" i="16"/>
  <c r="XDG104" i="16"/>
  <c r="XDF104" i="16"/>
  <c r="XDE104" i="16"/>
  <c r="XDD104" i="16"/>
  <c r="XDC104" i="16"/>
  <c r="XDB104" i="16"/>
  <c r="XDA104" i="16"/>
  <c r="XCZ104" i="16"/>
  <c r="XCY104" i="16"/>
  <c r="XCX104" i="16"/>
  <c r="XCW104" i="16"/>
  <c r="XCV104" i="16"/>
  <c r="XCU104" i="16"/>
  <c r="XCT104" i="16"/>
  <c r="XCS104" i="16"/>
  <c r="XCR104" i="16"/>
  <c r="XCQ104" i="16"/>
  <c r="XCP104" i="16"/>
  <c r="XCO104" i="16"/>
  <c r="XCN104" i="16"/>
  <c r="XCM104" i="16"/>
  <c r="XCL104" i="16"/>
  <c r="XCK104" i="16"/>
  <c r="XCJ104" i="16"/>
  <c r="XCI104" i="16"/>
  <c r="XCH104" i="16"/>
  <c r="XCG104" i="16"/>
  <c r="XCF104" i="16"/>
  <c r="XCE104" i="16"/>
  <c r="XCD104" i="16"/>
  <c r="XCC104" i="16"/>
  <c r="XCB104" i="16"/>
  <c r="XCA104" i="16"/>
  <c r="XBZ104" i="16"/>
  <c r="XBY104" i="16"/>
  <c r="XBX104" i="16"/>
  <c r="XBW104" i="16"/>
  <c r="XBV104" i="16"/>
  <c r="XBU104" i="16"/>
  <c r="XBT104" i="16"/>
  <c r="XBS104" i="16"/>
  <c r="XBR104" i="16"/>
  <c r="XBQ104" i="16"/>
  <c r="XBP104" i="16"/>
  <c r="XBO104" i="16"/>
  <c r="XBN104" i="16"/>
  <c r="XBM104" i="16"/>
  <c r="XBL104" i="16"/>
  <c r="XBK104" i="16"/>
  <c r="XBJ104" i="16"/>
  <c r="XBI104" i="16"/>
  <c r="XBH104" i="16"/>
  <c r="XBG104" i="16"/>
  <c r="XBF104" i="16"/>
  <c r="XBE104" i="16"/>
  <c r="XBD104" i="16"/>
  <c r="XBC104" i="16"/>
  <c r="XBB104" i="16"/>
  <c r="XBA104" i="16"/>
  <c r="XAZ104" i="16"/>
  <c r="XAY104" i="16"/>
  <c r="XAX104" i="16"/>
  <c r="XAW104" i="16"/>
  <c r="XAV104" i="16"/>
  <c r="XAU104" i="16"/>
  <c r="XAT104" i="16"/>
  <c r="XAS104" i="16"/>
  <c r="XAR104" i="16"/>
  <c r="XAQ104" i="16"/>
  <c r="XAP104" i="16"/>
  <c r="XAO104" i="16"/>
  <c r="XAN104" i="16"/>
  <c r="XAM104" i="16"/>
  <c r="XAL104" i="16"/>
  <c r="XAK104" i="16"/>
  <c r="XAJ104" i="16"/>
  <c r="XAI104" i="16"/>
  <c r="XAH104" i="16"/>
  <c r="XAG104" i="16"/>
  <c r="XAF104" i="16"/>
  <c r="XAE104" i="16"/>
  <c r="XAD104" i="16"/>
  <c r="XAC104" i="16"/>
  <c r="XAB104" i="16"/>
  <c r="XAA104" i="16"/>
  <c r="WZZ104" i="16"/>
  <c r="WZY104" i="16"/>
  <c r="WZX104" i="16"/>
  <c r="WZW104" i="16"/>
  <c r="WZV104" i="16"/>
  <c r="WZU104" i="16"/>
  <c r="WZT104" i="16"/>
  <c r="WZS104" i="16"/>
  <c r="WZR104" i="16"/>
  <c r="WZQ104" i="16"/>
  <c r="WZP104" i="16"/>
  <c r="WZO104" i="16"/>
  <c r="WZN104" i="16"/>
  <c r="WZM104" i="16"/>
  <c r="WZL104" i="16"/>
  <c r="WZK104" i="16"/>
  <c r="WZJ104" i="16"/>
  <c r="WZI104" i="16"/>
  <c r="WZH104" i="16"/>
  <c r="WZG104" i="16"/>
  <c r="WZF104" i="16"/>
  <c r="WZE104" i="16"/>
  <c r="WZD104" i="16"/>
  <c r="WZC104" i="16"/>
  <c r="WZB104" i="16"/>
  <c r="WZA104" i="16"/>
  <c r="WYZ104" i="16"/>
  <c r="WYY104" i="16"/>
  <c r="WYX104" i="16"/>
  <c r="WYW104" i="16"/>
  <c r="WYV104" i="16"/>
  <c r="WYU104" i="16"/>
  <c r="WYT104" i="16"/>
  <c r="WYS104" i="16"/>
  <c r="WYR104" i="16"/>
  <c r="WYQ104" i="16"/>
  <c r="WYP104" i="16"/>
  <c r="WYO104" i="16"/>
  <c r="WYN104" i="16"/>
  <c r="WYM104" i="16"/>
  <c r="WYL104" i="16"/>
  <c r="WYK104" i="16"/>
  <c r="WYJ104" i="16"/>
  <c r="WYI104" i="16"/>
  <c r="WYH104" i="16"/>
  <c r="WYG104" i="16"/>
  <c r="WYF104" i="16"/>
  <c r="WYE104" i="16"/>
  <c r="WYD104" i="16"/>
  <c r="WYC104" i="16"/>
  <c r="WYB104" i="16"/>
  <c r="WYA104" i="16"/>
  <c r="WXZ104" i="16"/>
  <c r="WXY104" i="16"/>
  <c r="WXX104" i="16"/>
  <c r="WXW104" i="16"/>
  <c r="WXV104" i="16"/>
  <c r="WXU104" i="16"/>
  <c r="WXT104" i="16"/>
  <c r="WXS104" i="16"/>
  <c r="WXR104" i="16"/>
  <c r="WXQ104" i="16"/>
  <c r="WXP104" i="16"/>
  <c r="WXO104" i="16"/>
  <c r="WXN104" i="16"/>
  <c r="WXM104" i="16"/>
  <c r="WXL104" i="16"/>
  <c r="WXK104" i="16"/>
  <c r="WXJ104" i="16"/>
  <c r="WXI104" i="16"/>
  <c r="WXH104" i="16"/>
  <c r="WXG104" i="16"/>
  <c r="WXF104" i="16"/>
  <c r="WXE104" i="16"/>
  <c r="WXD104" i="16"/>
  <c r="WXC104" i="16"/>
  <c r="WXB104" i="16"/>
  <c r="WXA104" i="16"/>
  <c r="WWZ104" i="16"/>
  <c r="WWY104" i="16"/>
  <c r="WWX104" i="16"/>
  <c r="WWW104" i="16"/>
  <c r="WWV104" i="16"/>
  <c r="WWU104" i="16"/>
  <c r="WWT104" i="16"/>
  <c r="WWS104" i="16"/>
  <c r="WWR104" i="16"/>
  <c r="WWQ104" i="16"/>
  <c r="WWP104" i="16"/>
  <c r="WWO104" i="16"/>
  <c r="WWN104" i="16"/>
  <c r="WWM104" i="16"/>
  <c r="WWL104" i="16"/>
  <c r="WWK104" i="16"/>
  <c r="WWJ104" i="16"/>
  <c r="WWI104" i="16"/>
  <c r="WWH104" i="16"/>
  <c r="WWG104" i="16"/>
  <c r="WWF104" i="16"/>
  <c r="WWE104" i="16"/>
  <c r="WWD104" i="16"/>
  <c r="WWC104" i="16"/>
  <c r="WWB104" i="16"/>
  <c r="WWA104" i="16"/>
  <c r="WVZ104" i="16"/>
  <c r="WVY104" i="16"/>
  <c r="WVX104" i="16"/>
  <c r="WVW104" i="16"/>
  <c r="WVV104" i="16"/>
  <c r="WVU104" i="16"/>
  <c r="WVT104" i="16"/>
  <c r="WVS104" i="16"/>
  <c r="WVR104" i="16"/>
  <c r="WVQ104" i="16"/>
  <c r="WVP104" i="16"/>
  <c r="WVO104" i="16"/>
  <c r="WVN104" i="16"/>
  <c r="WVM104" i="16"/>
  <c r="WVL104" i="16"/>
  <c r="WVK104" i="16"/>
  <c r="WVJ104" i="16"/>
  <c r="WVI104" i="16"/>
  <c r="WVH104" i="16"/>
  <c r="WVG104" i="16"/>
  <c r="WVF104" i="16"/>
  <c r="WVE104" i="16"/>
  <c r="WVD104" i="16"/>
  <c r="WVC104" i="16"/>
  <c r="WVB104" i="16"/>
  <c r="WVA104" i="16"/>
  <c r="WUZ104" i="16"/>
  <c r="WUY104" i="16"/>
  <c r="WUX104" i="16"/>
  <c r="WUW104" i="16"/>
  <c r="WUV104" i="16"/>
  <c r="WUU104" i="16"/>
  <c r="WUT104" i="16"/>
  <c r="WUS104" i="16"/>
  <c r="WUR104" i="16"/>
  <c r="WUQ104" i="16"/>
  <c r="WUP104" i="16"/>
  <c r="WUO104" i="16"/>
  <c r="WUN104" i="16"/>
  <c r="WUM104" i="16"/>
  <c r="WUL104" i="16"/>
  <c r="WUK104" i="16"/>
  <c r="WUJ104" i="16"/>
  <c r="WUI104" i="16"/>
  <c r="WUH104" i="16"/>
  <c r="WUG104" i="16"/>
  <c r="WUF104" i="16"/>
  <c r="WUE104" i="16"/>
  <c r="WUD104" i="16"/>
  <c r="WUC104" i="16"/>
  <c r="WUB104" i="16"/>
  <c r="WUA104" i="16"/>
  <c r="WTZ104" i="16"/>
  <c r="WTY104" i="16"/>
  <c r="WTX104" i="16"/>
  <c r="WTW104" i="16"/>
  <c r="WTV104" i="16"/>
  <c r="WTU104" i="16"/>
  <c r="WTT104" i="16"/>
  <c r="WTS104" i="16"/>
  <c r="WTR104" i="16"/>
  <c r="WTQ104" i="16"/>
  <c r="WTP104" i="16"/>
  <c r="WTO104" i="16"/>
  <c r="WTN104" i="16"/>
  <c r="WTM104" i="16"/>
  <c r="WTL104" i="16"/>
  <c r="WTK104" i="16"/>
  <c r="WTJ104" i="16"/>
  <c r="WTI104" i="16"/>
  <c r="WTH104" i="16"/>
  <c r="WTG104" i="16"/>
  <c r="WTF104" i="16"/>
  <c r="WTE104" i="16"/>
  <c r="WTD104" i="16"/>
  <c r="WTC104" i="16"/>
  <c r="WTB104" i="16"/>
  <c r="WTA104" i="16"/>
  <c r="WSZ104" i="16"/>
  <c r="WSY104" i="16"/>
  <c r="WSX104" i="16"/>
  <c r="WSW104" i="16"/>
  <c r="WSV104" i="16"/>
  <c r="WSU104" i="16"/>
  <c r="WST104" i="16"/>
  <c r="WSS104" i="16"/>
  <c r="WSR104" i="16"/>
  <c r="WSQ104" i="16"/>
  <c r="WSP104" i="16"/>
  <c r="WSO104" i="16"/>
  <c r="WSN104" i="16"/>
  <c r="WSM104" i="16"/>
  <c r="WSL104" i="16"/>
  <c r="WSK104" i="16"/>
  <c r="WSJ104" i="16"/>
  <c r="WSI104" i="16"/>
  <c r="WSH104" i="16"/>
  <c r="WSG104" i="16"/>
  <c r="WSF104" i="16"/>
  <c r="WSE104" i="16"/>
  <c r="WSD104" i="16"/>
  <c r="WSC104" i="16"/>
  <c r="WSB104" i="16"/>
  <c r="WSA104" i="16"/>
  <c r="WRZ104" i="16"/>
  <c r="WRY104" i="16"/>
  <c r="WRX104" i="16"/>
  <c r="WRW104" i="16"/>
  <c r="WRV104" i="16"/>
  <c r="WRU104" i="16"/>
  <c r="WRT104" i="16"/>
  <c r="WRS104" i="16"/>
  <c r="WRR104" i="16"/>
  <c r="WRQ104" i="16"/>
  <c r="WRP104" i="16"/>
  <c r="WRO104" i="16"/>
  <c r="WRN104" i="16"/>
  <c r="WRM104" i="16"/>
  <c r="WRL104" i="16"/>
  <c r="WRK104" i="16"/>
  <c r="WRJ104" i="16"/>
  <c r="WRI104" i="16"/>
  <c r="WRH104" i="16"/>
  <c r="WRG104" i="16"/>
  <c r="WRF104" i="16"/>
  <c r="WRE104" i="16"/>
  <c r="WRD104" i="16"/>
  <c r="WRC104" i="16"/>
  <c r="WRB104" i="16"/>
  <c r="WRA104" i="16"/>
  <c r="WQZ104" i="16"/>
  <c r="WQY104" i="16"/>
  <c r="WQX104" i="16"/>
  <c r="WQW104" i="16"/>
  <c r="WQV104" i="16"/>
  <c r="WQU104" i="16"/>
  <c r="WQT104" i="16"/>
  <c r="WQS104" i="16"/>
  <c r="WQR104" i="16"/>
  <c r="WQQ104" i="16"/>
  <c r="WQP104" i="16"/>
  <c r="WQO104" i="16"/>
  <c r="WQN104" i="16"/>
  <c r="WQM104" i="16"/>
  <c r="WQL104" i="16"/>
  <c r="WQK104" i="16"/>
  <c r="WQJ104" i="16"/>
  <c r="WQI104" i="16"/>
  <c r="WQH104" i="16"/>
  <c r="WQG104" i="16"/>
  <c r="WQF104" i="16"/>
  <c r="WQE104" i="16"/>
  <c r="WQD104" i="16"/>
  <c r="WQC104" i="16"/>
  <c r="WQB104" i="16"/>
  <c r="WQA104" i="16"/>
  <c r="WPZ104" i="16"/>
  <c r="WPY104" i="16"/>
  <c r="WPX104" i="16"/>
  <c r="WPW104" i="16"/>
  <c r="WPV104" i="16"/>
  <c r="WPU104" i="16"/>
  <c r="WPT104" i="16"/>
  <c r="WPS104" i="16"/>
  <c r="WPR104" i="16"/>
  <c r="WPQ104" i="16"/>
  <c r="WPP104" i="16"/>
  <c r="WPO104" i="16"/>
  <c r="WPN104" i="16"/>
  <c r="WPM104" i="16"/>
  <c r="WPL104" i="16"/>
  <c r="WPK104" i="16"/>
  <c r="WPJ104" i="16"/>
  <c r="WPI104" i="16"/>
  <c r="WPH104" i="16"/>
  <c r="WPG104" i="16"/>
  <c r="WPF104" i="16"/>
  <c r="WPE104" i="16"/>
  <c r="WPD104" i="16"/>
  <c r="WPC104" i="16"/>
  <c r="WPB104" i="16"/>
  <c r="WPA104" i="16"/>
  <c r="WOZ104" i="16"/>
  <c r="WOY104" i="16"/>
  <c r="WOX104" i="16"/>
  <c r="WOW104" i="16"/>
  <c r="WOV104" i="16"/>
  <c r="WOU104" i="16"/>
  <c r="WOT104" i="16"/>
  <c r="WOS104" i="16"/>
  <c r="WOR104" i="16"/>
  <c r="WOQ104" i="16"/>
  <c r="WOP104" i="16"/>
  <c r="WOO104" i="16"/>
  <c r="WON104" i="16"/>
  <c r="WOM104" i="16"/>
  <c r="WOL104" i="16"/>
  <c r="WOK104" i="16"/>
  <c r="WOJ104" i="16"/>
  <c r="WOI104" i="16"/>
  <c r="WOH104" i="16"/>
  <c r="WOG104" i="16"/>
  <c r="WOF104" i="16"/>
  <c r="WOE104" i="16"/>
  <c r="WOD104" i="16"/>
  <c r="WOC104" i="16"/>
  <c r="WOB104" i="16"/>
  <c r="WOA104" i="16"/>
  <c r="WNZ104" i="16"/>
  <c r="WNY104" i="16"/>
  <c r="WNX104" i="16"/>
  <c r="WNW104" i="16"/>
  <c r="WNV104" i="16"/>
  <c r="WNU104" i="16"/>
  <c r="WNT104" i="16"/>
  <c r="WNS104" i="16"/>
  <c r="WNR104" i="16"/>
  <c r="WNQ104" i="16"/>
  <c r="WNP104" i="16"/>
  <c r="WNO104" i="16"/>
  <c r="WNN104" i="16"/>
  <c r="WNM104" i="16"/>
  <c r="WNL104" i="16"/>
  <c r="WNK104" i="16"/>
  <c r="WNJ104" i="16"/>
  <c r="WNI104" i="16"/>
  <c r="WNH104" i="16"/>
  <c r="WNG104" i="16"/>
  <c r="WNF104" i="16"/>
  <c r="WNE104" i="16"/>
  <c r="WND104" i="16"/>
  <c r="WNC104" i="16"/>
  <c r="WNB104" i="16"/>
  <c r="WNA104" i="16"/>
  <c r="WMZ104" i="16"/>
  <c r="WMY104" i="16"/>
  <c r="WMX104" i="16"/>
  <c r="WMW104" i="16"/>
  <c r="WMV104" i="16"/>
  <c r="WMU104" i="16"/>
  <c r="WMT104" i="16"/>
  <c r="WMS104" i="16"/>
  <c r="WMR104" i="16"/>
  <c r="WMQ104" i="16"/>
  <c r="WMP104" i="16"/>
  <c r="WMO104" i="16"/>
  <c r="WMN104" i="16"/>
  <c r="WMM104" i="16"/>
  <c r="WML104" i="16"/>
  <c r="WMK104" i="16"/>
  <c r="WMJ104" i="16"/>
  <c r="WMI104" i="16"/>
  <c r="WMH104" i="16"/>
  <c r="WMG104" i="16"/>
  <c r="WMF104" i="16"/>
  <c r="WME104" i="16"/>
  <c r="WMD104" i="16"/>
  <c r="WMC104" i="16"/>
  <c r="WMB104" i="16"/>
  <c r="WMA104" i="16"/>
  <c r="WLZ104" i="16"/>
  <c r="WLY104" i="16"/>
  <c r="WLX104" i="16"/>
  <c r="WLW104" i="16"/>
  <c r="WLV104" i="16"/>
  <c r="WLU104" i="16"/>
  <c r="WLT104" i="16"/>
  <c r="WLS104" i="16"/>
  <c r="WLR104" i="16"/>
  <c r="WLQ104" i="16"/>
  <c r="WLP104" i="16"/>
  <c r="WLO104" i="16"/>
  <c r="WLN104" i="16"/>
  <c r="WLM104" i="16"/>
  <c r="WLL104" i="16"/>
  <c r="WLK104" i="16"/>
  <c r="WLJ104" i="16"/>
  <c r="WLI104" i="16"/>
  <c r="WLH104" i="16"/>
  <c r="WLG104" i="16"/>
  <c r="WLF104" i="16"/>
  <c r="WLE104" i="16"/>
  <c r="WLD104" i="16"/>
  <c r="WLC104" i="16"/>
  <c r="WLB104" i="16"/>
  <c r="WLA104" i="16"/>
  <c r="WKZ104" i="16"/>
  <c r="WKY104" i="16"/>
  <c r="WKX104" i="16"/>
  <c r="WKW104" i="16"/>
  <c r="WKV104" i="16"/>
  <c r="WKU104" i="16"/>
  <c r="WKT104" i="16"/>
  <c r="WKS104" i="16"/>
  <c r="WKR104" i="16"/>
  <c r="WKQ104" i="16"/>
  <c r="WKP104" i="16"/>
  <c r="WKO104" i="16"/>
  <c r="WKN104" i="16"/>
  <c r="WKM104" i="16"/>
  <c r="WKL104" i="16"/>
  <c r="WKK104" i="16"/>
  <c r="WKJ104" i="16"/>
  <c r="WKI104" i="16"/>
  <c r="WKH104" i="16"/>
  <c r="WKG104" i="16"/>
  <c r="WKF104" i="16"/>
  <c r="WKE104" i="16"/>
  <c r="WKD104" i="16"/>
  <c r="WKC104" i="16"/>
  <c r="WKB104" i="16"/>
  <c r="WKA104" i="16"/>
  <c r="WJZ104" i="16"/>
  <c r="WJY104" i="16"/>
  <c r="WJX104" i="16"/>
  <c r="WJW104" i="16"/>
  <c r="WJV104" i="16"/>
  <c r="WJU104" i="16"/>
  <c r="WJT104" i="16"/>
  <c r="WJS104" i="16"/>
  <c r="WJR104" i="16"/>
  <c r="WJQ104" i="16"/>
  <c r="WJP104" i="16"/>
  <c r="WJO104" i="16"/>
  <c r="WJN104" i="16"/>
  <c r="WJM104" i="16"/>
  <c r="WJL104" i="16"/>
  <c r="WJK104" i="16"/>
  <c r="WJJ104" i="16"/>
  <c r="WJI104" i="16"/>
  <c r="WJH104" i="16"/>
  <c r="WJG104" i="16"/>
  <c r="WJF104" i="16"/>
  <c r="WJE104" i="16"/>
  <c r="WJD104" i="16"/>
  <c r="WJC104" i="16"/>
  <c r="WJB104" i="16"/>
  <c r="WJA104" i="16"/>
  <c r="WIZ104" i="16"/>
  <c r="WIY104" i="16"/>
  <c r="WIX104" i="16"/>
  <c r="WIW104" i="16"/>
  <c r="WIV104" i="16"/>
  <c r="WIU104" i="16"/>
  <c r="WIT104" i="16"/>
  <c r="WIS104" i="16"/>
  <c r="WIR104" i="16"/>
  <c r="WIQ104" i="16"/>
  <c r="WIP104" i="16"/>
  <c r="WIO104" i="16"/>
  <c r="WIN104" i="16"/>
  <c r="WIM104" i="16"/>
  <c r="WIL104" i="16"/>
  <c r="WIK104" i="16"/>
  <c r="WIJ104" i="16"/>
  <c r="WII104" i="16"/>
  <c r="WIH104" i="16"/>
  <c r="WIG104" i="16"/>
  <c r="WIF104" i="16"/>
  <c r="WIE104" i="16"/>
  <c r="WID104" i="16"/>
  <c r="WIC104" i="16"/>
  <c r="WIB104" i="16"/>
  <c r="WIA104" i="16"/>
  <c r="WHZ104" i="16"/>
  <c r="WHY104" i="16"/>
  <c r="WHX104" i="16"/>
  <c r="WHW104" i="16"/>
  <c r="WHV104" i="16"/>
  <c r="WHU104" i="16"/>
  <c r="WHT104" i="16"/>
  <c r="WHS104" i="16"/>
  <c r="WHR104" i="16"/>
  <c r="WHQ104" i="16"/>
  <c r="WHP104" i="16"/>
  <c r="WHO104" i="16"/>
  <c r="WHN104" i="16"/>
  <c r="WHM104" i="16"/>
  <c r="WHL104" i="16"/>
  <c r="WHK104" i="16"/>
  <c r="WHJ104" i="16"/>
  <c r="WHI104" i="16"/>
  <c r="WHH104" i="16"/>
  <c r="WHG104" i="16"/>
  <c r="WHF104" i="16"/>
  <c r="WHE104" i="16"/>
  <c r="WHD104" i="16"/>
  <c r="WHC104" i="16"/>
  <c r="WHB104" i="16"/>
  <c r="WHA104" i="16"/>
  <c r="WGZ104" i="16"/>
  <c r="WGY104" i="16"/>
  <c r="WGX104" i="16"/>
  <c r="WGW104" i="16"/>
  <c r="WGV104" i="16"/>
  <c r="WGU104" i="16"/>
  <c r="WGT104" i="16"/>
  <c r="WGS104" i="16"/>
  <c r="WGR104" i="16"/>
  <c r="WGQ104" i="16"/>
  <c r="WGP104" i="16"/>
  <c r="WGO104" i="16"/>
  <c r="WGN104" i="16"/>
  <c r="WGM104" i="16"/>
  <c r="WGL104" i="16"/>
  <c r="WGK104" i="16"/>
  <c r="WGJ104" i="16"/>
  <c r="WGI104" i="16"/>
  <c r="WGH104" i="16"/>
  <c r="WGG104" i="16"/>
  <c r="WGF104" i="16"/>
  <c r="WGE104" i="16"/>
  <c r="WGD104" i="16"/>
  <c r="WGC104" i="16"/>
  <c r="WGB104" i="16"/>
  <c r="WGA104" i="16"/>
  <c r="WFZ104" i="16"/>
  <c r="WFY104" i="16"/>
  <c r="WFX104" i="16"/>
  <c r="WFW104" i="16"/>
  <c r="WFV104" i="16"/>
  <c r="WFU104" i="16"/>
  <c r="WFT104" i="16"/>
  <c r="WFS104" i="16"/>
  <c r="WFR104" i="16"/>
  <c r="WFQ104" i="16"/>
  <c r="WFP104" i="16"/>
  <c r="WFO104" i="16"/>
  <c r="WFN104" i="16"/>
  <c r="WFM104" i="16"/>
  <c r="WFL104" i="16"/>
  <c r="WFK104" i="16"/>
  <c r="WFJ104" i="16"/>
  <c r="WFI104" i="16"/>
  <c r="WFH104" i="16"/>
  <c r="WFG104" i="16"/>
  <c r="WFF104" i="16"/>
  <c r="WFE104" i="16"/>
  <c r="WFD104" i="16"/>
  <c r="WFC104" i="16"/>
  <c r="WFB104" i="16"/>
  <c r="WFA104" i="16"/>
  <c r="WEZ104" i="16"/>
  <c r="WEY104" i="16"/>
  <c r="WEX104" i="16"/>
  <c r="WEW104" i="16"/>
  <c r="WEV104" i="16"/>
  <c r="WEU104" i="16"/>
  <c r="WET104" i="16"/>
  <c r="WES104" i="16"/>
  <c r="WER104" i="16"/>
  <c r="WEQ104" i="16"/>
  <c r="WEP104" i="16"/>
  <c r="WEO104" i="16"/>
  <c r="WEN104" i="16"/>
  <c r="WEM104" i="16"/>
  <c r="WEL104" i="16"/>
  <c r="WEK104" i="16"/>
  <c r="WEJ104" i="16"/>
  <c r="WEI104" i="16"/>
  <c r="WEH104" i="16"/>
  <c r="WEG104" i="16"/>
  <c r="WEF104" i="16"/>
  <c r="WEE104" i="16"/>
  <c r="WED104" i="16"/>
  <c r="WEC104" i="16"/>
  <c r="WEB104" i="16"/>
  <c r="WEA104" i="16"/>
  <c r="WDZ104" i="16"/>
  <c r="WDY104" i="16"/>
  <c r="WDX104" i="16"/>
  <c r="WDW104" i="16"/>
  <c r="WDV104" i="16"/>
  <c r="WDU104" i="16"/>
  <c r="WDT104" i="16"/>
  <c r="WDS104" i="16"/>
  <c r="WDR104" i="16"/>
  <c r="WDQ104" i="16"/>
  <c r="WDP104" i="16"/>
  <c r="WDO104" i="16"/>
  <c r="WDN104" i="16"/>
  <c r="WDM104" i="16"/>
  <c r="WDL104" i="16"/>
  <c r="WDK104" i="16"/>
  <c r="WDJ104" i="16"/>
  <c r="WDI104" i="16"/>
  <c r="WDH104" i="16"/>
  <c r="WDG104" i="16"/>
  <c r="WDF104" i="16"/>
  <c r="WDE104" i="16"/>
  <c r="WDD104" i="16"/>
  <c r="WDC104" i="16"/>
  <c r="WDB104" i="16"/>
  <c r="WDA104" i="16"/>
  <c r="WCZ104" i="16"/>
  <c r="WCY104" i="16"/>
  <c r="WCX104" i="16"/>
  <c r="WCW104" i="16"/>
  <c r="WCV104" i="16"/>
  <c r="WCU104" i="16"/>
  <c r="WCT104" i="16"/>
  <c r="WCS104" i="16"/>
  <c r="WCR104" i="16"/>
  <c r="WCQ104" i="16"/>
  <c r="WCP104" i="16"/>
  <c r="WCO104" i="16"/>
  <c r="WCN104" i="16"/>
  <c r="WCM104" i="16"/>
  <c r="WCL104" i="16"/>
  <c r="WCK104" i="16"/>
  <c r="WCJ104" i="16"/>
  <c r="WCI104" i="16"/>
  <c r="WCH104" i="16"/>
  <c r="WCG104" i="16"/>
  <c r="WCF104" i="16"/>
  <c r="WCE104" i="16"/>
  <c r="WCD104" i="16"/>
  <c r="WCC104" i="16"/>
  <c r="WCB104" i="16"/>
  <c r="WCA104" i="16"/>
  <c r="WBZ104" i="16"/>
  <c r="WBY104" i="16"/>
  <c r="WBX104" i="16"/>
  <c r="WBW104" i="16"/>
  <c r="WBV104" i="16"/>
  <c r="WBU104" i="16"/>
  <c r="WBT104" i="16"/>
  <c r="WBS104" i="16"/>
  <c r="WBR104" i="16"/>
  <c r="WBQ104" i="16"/>
  <c r="WBP104" i="16"/>
  <c r="WBO104" i="16"/>
  <c r="WBN104" i="16"/>
  <c r="WBM104" i="16"/>
  <c r="WBL104" i="16"/>
  <c r="WBK104" i="16"/>
  <c r="WBJ104" i="16"/>
  <c r="WBI104" i="16"/>
  <c r="WBH104" i="16"/>
  <c r="WBG104" i="16"/>
  <c r="WBF104" i="16"/>
  <c r="WBE104" i="16"/>
  <c r="WBD104" i="16"/>
  <c r="WBC104" i="16"/>
  <c r="WBB104" i="16"/>
  <c r="WBA104" i="16"/>
  <c r="WAZ104" i="16"/>
  <c r="WAY104" i="16"/>
  <c r="WAX104" i="16"/>
  <c r="WAW104" i="16"/>
  <c r="WAV104" i="16"/>
  <c r="WAU104" i="16"/>
  <c r="WAT104" i="16"/>
  <c r="WAS104" i="16"/>
  <c r="WAR104" i="16"/>
  <c r="WAQ104" i="16"/>
  <c r="WAP104" i="16"/>
  <c r="WAO104" i="16"/>
  <c r="WAN104" i="16"/>
  <c r="WAM104" i="16"/>
  <c r="WAL104" i="16"/>
  <c r="WAK104" i="16"/>
  <c r="WAJ104" i="16"/>
  <c r="WAI104" i="16"/>
  <c r="WAH104" i="16"/>
  <c r="WAG104" i="16"/>
  <c r="WAF104" i="16"/>
  <c r="WAE104" i="16"/>
  <c r="WAD104" i="16"/>
  <c r="WAC104" i="16"/>
  <c r="WAB104" i="16"/>
  <c r="WAA104" i="16"/>
  <c r="VZZ104" i="16"/>
  <c r="VZY104" i="16"/>
  <c r="VZX104" i="16"/>
  <c r="VZW104" i="16"/>
  <c r="VZV104" i="16"/>
  <c r="VZU104" i="16"/>
  <c r="VZT104" i="16"/>
  <c r="VZS104" i="16"/>
  <c r="VZR104" i="16"/>
  <c r="VZQ104" i="16"/>
  <c r="VZP104" i="16"/>
  <c r="VZO104" i="16"/>
  <c r="VZN104" i="16"/>
  <c r="VZM104" i="16"/>
  <c r="VZL104" i="16"/>
  <c r="VZK104" i="16"/>
  <c r="VZJ104" i="16"/>
  <c r="VZI104" i="16"/>
  <c r="VZH104" i="16"/>
  <c r="VZG104" i="16"/>
  <c r="VZF104" i="16"/>
  <c r="VZE104" i="16"/>
  <c r="VZD104" i="16"/>
  <c r="VZC104" i="16"/>
  <c r="VZB104" i="16"/>
  <c r="VZA104" i="16"/>
  <c r="VYZ104" i="16"/>
  <c r="VYY104" i="16"/>
  <c r="VYX104" i="16"/>
  <c r="VYW104" i="16"/>
  <c r="VYV104" i="16"/>
  <c r="VYU104" i="16"/>
  <c r="VYT104" i="16"/>
  <c r="VYS104" i="16"/>
  <c r="VYR104" i="16"/>
  <c r="VYQ104" i="16"/>
  <c r="VYP104" i="16"/>
  <c r="VYO104" i="16"/>
  <c r="VYN104" i="16"/>
  <c r="VYM104" i="16"/>
  <c r="VYL104" i="16"/>
  <c r="VYK104" i="16"/>
  <c r="VYJ104" i="16"/>
  <c r="VYI104" i="16"/>
  <c r="VYH104" i="16"/>
  <c r="VYG104" i="16"/>
  <c r="VYF104" i="16"/>
  <c r="VYE104" i="16"/>
  <c r="VYD104" i="16"/>
  <c r="VYC104" i="16"/>
  <c r="VYB104" i="16"/>
  <c r="VYA104" i="16"/>
  <c r="VXZ104" i="16"/>
  <c r="VXY104" i="16"/>
  <c r="VXX104" i="16"/>
  <c r="VXW104" i="16"/>
  <c r="VXV104" i="16"/>
  <c r="VXU104" i="16"/>
  <c r="VXT104" i="16"/>
  <c r="VXS104" i="16"/>
  <c r="VXR104" i="16"/>
  <c r="VXQ104" i="16"/>
  <c r="VXP104" i="16"/>
  <c r="VXO104" i="16"/>
  <c r="VXN104" i="16"/>
  <c r="VXM104" i="16"/>
  <c r="VXL104" i="16"/>
  <c r="VXK104" i="16"/>
  <c r="VXJ104" i="16"/>
  <c r="VXI104" i="16"/>
  <c r="VXH104" i="16"/>
  <c r="VXG104" i="16"/>
  <c r="VXF104" i="16"/>
  <c r="VXE104" i="16"/>
  <c r="VXD104" i="16"/>
  <c r="VXC104" i="16"/>
  <c r="VXB104" i="16"/>
  <c r="VXA104" i="16"/>
  <c r="VWZ104" i="16"/>
  <c r="VWY104" i="16"/>
  <c r="VWX104" i="16"/>
  <c r="VWW104" i="16"/>
  <c r="VWV104" i="16"/>
  <c r="VWU104" i="16"/>
  <c r="VWT104" i="16"/>
  <c r="VWS104" i="16"/>
  <c r="VWR104" i="16"/>
  <c r="VWQ104" i="16"/>
  <c r="VWP104" i="16"/>
  <c r="VWO104" i="16"/>
  <c r="VWN104" i="16"/>
  <c r="VWM104" i="16"/>
  <c r="VWL104" i="16"/>
  <c r="VWK104" i="16"/>
  <c r="VWJ104" i="16"/>
  <c r="VWI104" i="16"/>
  <c r="VWH104" i="16"/>
  <c r="VWG104" i="16"/>
  <c r="VWF104" i="16"/>
  <c r="VWE104" i="16"/>
  <c r="VWD104" i="16"/>
  <c r="VWC104" i="16"/>
  <c r="VWB104" i="16"/>
  <c r="VWA104" i="16"/>
  <c r="VVZ104" i="16"/>
  <c r="VVY104" i="16"/>
  <c r="VVX104" i="16"/>
  <c r="VVW104" i="16"/>
  <c r="VVV104" i="16"/>
  <c r="VVU104" i="16"/>
  <c r="VVT104" i="16"/>
  <c r="VVS104" i="16"/>
  <c r="VVR104" i="16"/>
  <c r="VVQ104" i="16"/>
  <c r="VVP104" i="16"/>
  <c r="VVO104" i="16"/>
  <c r="VVN104" i="16"/>
  <c r="VVM104" i="16"/>
  <c r="VVL104" i="16"/>
  <c r="VVK104" i="16"/>
  <c r="VVJ104" i="16"/>
  <c r="VVI104" i="16"/>
  <c r="VVH104" i="16"/>
  <c r="VVG104" i="16"/>
  <c r="VVF104" i="16"/>
  <c r="VVE104" i="16"/>
  <c r="VVD104" i="16"/>
  <c r="VVC104" i="16"/>
  <c r="VVB104" i="16"/>
  <c r="VVA104" i="16"/>
  <c r="VUZ104" i="16"/>
  <c r="VUY104" i="16"/>
  <c r="VUX104" i="16"/>
  <c r="VUW104" i="16"/>
  <c r="VUV104" i="16"/>
  <c r="VUU104" i="16"/>
  <c r="VUT104" i="16"/>
  <c r="VUS104" i="16"/>
  <c r="VUR104" i="16"/>
  <c r="VUQ104" i="16"/>
  <c r="VUP104" i="16"/>
  <c r="VUO104" i="16"/>
  <c r="VUN104" i="16"/>
  <c r="VUM104" i="16"/>
  <c r="VUL104" i="16"/>
  <c r="VUK104" i="16"/>
  <c r="VUJ104" i="16"/>
  <c r="VUI104" i="16"/>
  <c r="VUH104" i="16"/>
  <c r="VUG104" i="16"/>
  <c r="VUF104" i="16"/>
  <c r="VUE104" i="16"/>
  <c r="VUD104" i="16"/>
  <c r="VUC104" i="16"/>
  <c r="VUB104" i="16"/>
  <c r="VUA104" i="16"/>
  <c r="VTZ104" i="16"/>
  <c r="VTY104" i="16"/>
  <c r="VTX104" i="16"/>
  <c r="VTW104" i="16"/>
  <c r="VTV104" i="16"/>
  <c r="VTU104" i="16"/>
  <c r="VTT104" i="16"/>
  <c r="VTS104" i="16"/>
  <c r="VTR104" i="16"/>
  <c r="VTQ104" i="16"/>
  <c r="VTP104" i="16"/>
  <c r="VTO104" i="16"/>
  <c r="VTN104" i="16"/>
  <c r="VTM104" i="16"/>
  <c r="VTL104" i="16"/>
  <c r="VTK104" i="16"/>
  <c r="VTJ104" i="16"/>
  <c r="VTI104" i="16"/>
  <c r="VTH104" i="16"/>
  <c r="VTG104" i="16"/>
  <c r="VTF104" i="16"/>
  <c r="VTE104" i="16"/>
  <c r="VTD104" i="16"/>
  <c r="VTC104" i="16"/>
  <c r="VTB104" i="16"/>
  <c r="VTA104" i="16"/>
  <c r="VSZ104" i="16"/>
  <c r="VSY104" i="16"/>
  <c r="VSX104" i="16"/>
  <c r="VSW104" i="16"/>
  <c r="VSV104" i="16"/>
  <c r="VSU104" i="16"/>
  <c r="VST104" i="16"/>
  <c r="VSS104" i="16"/>
  <c r="VSR104" i="16"/>
  <c r="VSQ104" i="16"/>
  <c r="VSP104" i="16"/>
  <c r="VSO104" i="16"/>
  <c r="VSN104" i="16"/>
  <c r="VSM104" i="16"/>
  <c r="VSL104" i="16"/>
  <c r="VSK104" i="16"/>
  <c r="VSJ104" i="16"/>
  <c r="VSI104" i="16"/>
  <c r="VSH104" i="16"/>
  <c r="VSG104" i="16"/>
  <c r="VSF104" i="16"/>
  <c r="VSE104" i="16"/>
  <c r="VSD104" i="16"/>
  <c r="VSC104" i="16"/>
  <c r="VSB104" i="16"/>
  <c r="VSA104" i="16"/>
  <c r="VRZ104" i="16"/>
  <c r="VRY104" i="16"/>
  <c r="VRX104" i="16"/>
  <c r="VRW104" i="16"/>
  <c r="VRV104" i="16"/>
  <c r="VRU104" i="16"/>
  <c r="VRT104" i="16"/>
  <c r="VRS104" i="16"/>
  <c r="VRR104" i="16"/>
  <c r="VRQ104" i="16"/>
  <c r="VRP104" i="16"/>
  <c r="VRO104" i="16"/>
  <c r="VRN104" i="16"/>
  <c r="VRM104" i="16"/>
  <c r="VRL104" i="16"/>
  <c r="VRK104" i="16"/>
  <c r="VRJ104" i="16"/>
  <c r="VRI104" i="16"/>
  <c r="VRH104" i="16"/>
  <c r="VRG104" i="16"/>
  <c r="VRF104" i="16"/>
  <c r="VRE104" i="16"/>
  <c r="VRD104" i="16"/>
  <c r="VRC104" i="16"/>
  <c r="VRB104" i="16"/>
  <c r="VRA104" i="16"/>
  <c r="VQZ104" i="16"/>
  <c r="VQY104" i="16"/>
  <c r="VQX104" i="16"/>
  <c r="VQW104" i="16"/>
  <c r="VQV104" i="16"/>
  <c r="VQU104" i="16"/>
  <c r="VQT104" i="16"/>
  <c r="VQS104" i="16"/>
  <c r="VQR104" i="16"/>
  <c r="VQQ104" i="16"/>
  <c r="VQP104" i="16"/>
  <c r="VQO104" i="16"/>
  <c r="VQN104" i="16"/>
  <c r="VQM104" i="16"/>
  <c r="VQL104" i="16"/>
  <c r="VQK104" i="16"/>
  <c r="VQJ104" i="16"/>
  <c r="VQI104" i="16"/>
  <c r="VQH104" i="16"/>
  <c r="VQG104" i="16"/>
  <c r="VQF104" i="16"/>
  <c r="VQE104" i="16"/>
  <c r="VQD104" i="16"/>
  <c r="VQC104" i="16"/>
  <c r="VQB104" i="16"/>
  <c r="VQA104" i="16"/>
  <c r="VPZ104" i="16"/>
  <c r="VPY104" i="16"/>
  <c r="VPX104" i="16"/>
  <c r="VPW104" i="16"/>
  <c r="VPV104" i="16"/>
  <c r="VPU104" i="16"/>
  <c r="VPT104" i="16"/>
  <c r="VPS104" i="16"/>
  <c r="VPR104" i="16"/>
  <c r="VPQ104" i="16"/>
  <c r="VPP104" i="16"/>
  <c r="VPO104" i="16"/>
  <c r="VPN104" i="16"/>
  <c r="VPM104" i="16"/>
  <c r="VPL104" i="16"/>
  <c r="VPK104" i="16"/>
  <c r="VPJ104" i="16"/>
  <c r="VPI104" i="16"/>
  <c r="VPH104" i="16"/>
  <c r="VPG104" i="16"/>
  <c r="VPF104" i="16"/>
  <c r="VPE104" i="16"/>
  <c r="VPD104" i="16"/>
  <c r="VPC104" i="16"/>
  <c r="VPB104" i="16"/>
  <c r="VPA104" i="16"/>
  <c r="VOZ104" i="16"/>
  <c r="VOY104" i="16"/>
  <c r="VOX104" i="16"/>
  <c r="VOW104" i="16"/>
  <c r="VOV104" i="16"/>
  <c r="VOU104" i="16"/>
  <c r="VOT104" i="16"/>
  <c r="VOS104" i="16"/>
  <c r="VOR104" i="16"/>
  <c r="VOQ104" i="16"/>
  <c r="VOP104" i="16"/>
  <c r="VOO104" i="16"/>
  <c r="VON104" i="16"/>
  <c r="VOM104" i="16"/>
  <c r="VOL104" i="16"/>
  <c r="VOK104" i="16"/>
  <c r="VOJ104" i="16"/>
  <c r="VOI104" i="16"/>
  <c r="VOH104" i="16"/>
  <c r="VOG104" i="16"/>
  <c r="VOF104" i="16"/>
  <c r="VOE104" i="16"/>
  <c r="VOD104" i="16"/>
  <c r="VOC104" i="16"/>
  <c r="VOB104" i="16"/>
  <c r="VOA104" i="16"/>
  <c r="VNZ104" i="16"/>
  <c r="VNY104" i="16"/>
  <c r="VNX104" i="16"/>
  <c r="VNW104" i="16"/>
  <c r="VNV104" i="16"/>
  <c r="VNU104" i="16"/>
  <c r="VNT104" i="16"/>
  <c r="VNS104" i="16"/>
  <c r="VNR104" i="16"/>
  <c r="VNQ104" i="16"/>
  <c r="VNP104" i="16"/>
  <c r="VNO104" i="16"/>
  <c r="VNN104" i="16"/>
  <c r="VNM104" i="16"/>
  <c r="VNL104" i="16"/>
  <c r="VNK104" i="16"/>
  <c r="VNJ104" i="16"/>
  <c r="VNI104" i="16"/>
  <c r="VNH104" i="16"/>
  <c r="VNG104" i="16"/>
  <c r="VNF104" i="16"/>
  <c r="VNE104" i="16"/>
  <c r="VND104" i="16"/>
  <c r="VNC104" i="16"/>
  <c r="VNB104" i="16"/>
  <c r="VNA104" i="16"/>
  <c r="VMZ104" i="16"/>
  <c r="VMY104" i="16"/>
  <c r="VMX104" i="16"/>
  <c r="VMW104" i="16"/>
  <c r="VMV104" i="16"/>
  <c r="VMU104" i="16"/>
  <c r="VMT104" i="16"/>
  <c r="VMS104" i="16"/>
  <c r="VMR104" i="16"/>
  <c r="VMQ104" i="16"/>
  <c r="VMP104" i="16"/>
  <c r="VMO104" i="16"/>
  <c r="VMN104" i="16"/>
  <c r="VMM104" i="16"/>
  <c r="VML104" i="16"/>
  <c r="VMK104" i="16"/>
  <c r="VMJ104" i="16"/>
  <c r="VMI104" i="16"/>
  <c r="VMH104" i="16"/>
  <c r="VMG104" i="16"/>
  <c r="VMF104" i="16"/>
  <c r="VME104" i="16"/>
  <c r="VMD104" i="16"/>
  <c r="VMC104" i="16"/>
  <c r="VMB104" i="16"/>
  <c r="VMA104" i="16"/>
  <c r="VLZ104" i="16"/>
  <c r="VLY104" i="16"/>
  <c r="VLX104" i="16"/>
  <c r="VLW104" i="16"/>
  <c r="VLV104" i="16"/>
  <c r="VLU104" i="16"/>
  <c r="VLT104" i="16"/>
  <c r="VLS104" i="16"/>
  <c r="VLR104" i="16"/>
  <c r="VLQ104" i="16"/>
  <c r="VLP104" i="16"/>
  <c r="VLO104" i="16"/>
  <c r="VLN104" i="16"/>
  <c r="VLM104" i="16"/>
  <c r="VLL104" i="16"/>
  <c r="VLK104" i="16"/>
  <c r="VLJ104" i="16"/>
  <c r="VLI104" i="16"/>
  <c r="VLH104" i="16"/>
  <c r="VLG104" i="16"/>
  <c r="VLF104" i="16"/>
  <c r="VLE104" i="16"/>
  <c r="VLD104" i="16"/>
  <c r="VLC104" i="16"/>
  <c r="VLB104" i="16"/>
  <c r="VLA104" i="16"/>
  <c r="VKZ104" i="16"/>
  <c r="VKY104" i="16"/>
  <c r="VKX104" i="16"/>
  <c r="VKW104" i="16"/>
  <c r="VKV104" i="16"/>
  <c r="VKU104" i="16"/>
  <c r="VKT104" i="16"/>
  <c r="VKS104" i="16"/>
  <c r="VKR104" i="16"/>
  <c r="VKQ104" i="16"/>
  <c r="VKP104" i="16"/>
  <c r="VKO104" i="16"/>
  <c r="VKN104" i="16"/>
  <c r="VKM104" i="16"/>
  <c r="VKL104" i="16"/>
  <c r="VKK104" i="16"/>
  <c r="VKJ104" i="16"/>
  <c r="VKI104" i="16"/>
  <c r="VKH104" i="16"/>
  <c r="VKG104" i="16"/>
  <c r="VKF104" i="16"/>
  <c r="VKE104" i="16"/>
  <c r="VKD104" i="16"/>
  <c r="VKC104" i="16"/>
  <c r="VKB104" i="16"/>
  <c r="VKA104" i="16"/>
  <c r="VJZ104" i="16"/>
  <c r="VJY104" i="16"/>
  <c r="VJX104" i="16"/>
  <c r="VJW104" i="16"/>
  <c r="VJV104" i="16"/>
  <c r="VJU104" i="16"/>
  <c r="VJT104" i="16"/>
  <c r="VJS104" i="16"/>
  <c r="VJR104" i="16"/>
  <c r="VJQ104" i="16"/>
  <c r="VJP104" i="16"/>
  <c r="VJO104" i="16"/>
  <c r="VJN104" i="16"/>
  <c r="VJM104" i="16"/>
  <c r="VJL104" i="16"/>
  <c r="VJK104" i="16"/>
  <c r="VJJ104" i="16"/>
  <c r="VJI104" i="16"/>
  <c r="VJH104" i="16"/>
  <c r="VJG104" i="16"/>
  <c r="VJF104" i="16"/>
  <c r="VJE104" i="16"/>
  <c r="VJD104" i="16"/>
  <c r="VJC104" i="16"/>
  <c r="VJB104" i="16"/>
  <c r="VJA104" i="16"/>
  <c r="VIZ104" i="16"/>
  <c r="VIY104" i="16"/>
  <c r="VIX104" i="16"/>
  <c r="VIW104" i="16"/>
  <c r="VIV104" i="16"/>
  <c r="VIU104" i="16"/>
  <c r="VIT104" i="16"/>
  <c r="VIS104" i="16"/>
  <c r="VIR104" i="16"/>
  <c r="VIQ104" i="16"/>
  <c r="VIP104" i="16"/>
  <c r="VIO104" i="16"/>
  <c r="VIN104" i="16"/>
  <c r="VIM104" i="16"/>
  <c r="VIL104" i="16"/>
  <c r="VIK104" i="16"/>
  <c r="VIJ104" i="16"/>
  <c r="VII104" i="16"/>
  <c r="VIH104" i="16"/>
  <c r="VIG104" i="16"/>
  <c r="VIF104" i="16"/>
  <c r="VIE104" i="16"/>
  <c r="VID104" i="16"/>
  <c r="VIC104" i="16"/>
  <c r="VIB104" i="16"/>
  <c r="VIA104" i="16"/>
  <c r="VHZ104" i="16"/>
  <c r="VHY104" i="16"/>
  <c r="VHX104" i="16"/>
  <c r="VHW104" i="16"/>
  <c r="VHV104" i="16"/>
  <c r="VHU104" i="16"/>
  <c r="VHT104" i="16"/>
  <c r="VHS104" i="16"/>
  <c r="VHR104" i="16"/>
  <c r="VHQ104" i="16"/>
  <c r="VHP104" i="16"/>
  <c r="VHO104" i="16"/>
  <c r="VHN104" i="16"/>
  <c r="VHM104" i="16"/>
  <c r="VHL104" i="16"/>
  <c r="VHK104" i="16"/>
  <c r="VHJ104" i="16"/>
  <c r="VHI104" i="16"/>
  <c r="VHH104" i="16"/>
  <c r="VHG104" i="16"/>
  <c r="VHF104" i="16"/>
  <c r="VHE104" i="16"/>
  <c r="VHD104" i="16"/>
  <c r="VHC104" i="16"/>
  <c r="VHB104" i="16"/>
  <c r="VHA104" i="16"/>
  <c r="VGZ104" i="16"/>
  <c r="VGY104" i="16"/>
  <c r="VGX104" i="16"/>
  <c r="VGW104" i="16"/>
  <c r="VGV104" i="16"/>
  <c r="VGU104" i="16"/>
  <c r="VGT104" i="16"/>
  <c r="VGS104" i="16"/>
  <c r="VGR104" i="16"/>
  <c r="VGQ104" i="16"/>
  <c r="VGP104" i="16"/>
  <c r="VGO104" i="16"/>
  <c r="VGN104" i="16"/>
  <c r="VGM104" i="16"/>
  <c r="VGL104" i="16"/>
  <c r="VGK104" i="16"/>
  <c r="VGJ104" i="16"/>
  <c r="VGI104" i="16"/>
  <c r="VGH104" i="16"/>
  <c r="VGG104" i="16"/>
  <c r="VGF104" i="16"/>
  <c r="VGE104" i="16"/>
  <c r="VGD104" i="16"/>
  <c r="VGC104" i="16"/>
  <c r="VGB104" i="16"/>
  <c r="VGA104" i="16"/>
  <c r="VFZ104" i="16"/>
  <c r="VFY104" i="16"/>
  <c r="VFX104" i="16"/>
  <c r="VFW104" i="16"/>
  <c r="VFV104" i="16"/>
  <c r="VFU104" i="16"/>
  <c r="VFT104" i="16"/>
  <c r="VFS104" i="16"/>
  <c r="VFR104" i="16"/>
  <c r="VFQ104" i="16"/>
  <c r="VFP104" i="16"/>
  <c r="VFO104" i="16"/>
  <c r="VFN104" i="16"/>
  <c r="VFM104" i="16"/>
  <c r="VFL104" i="16"/>
  <c r="VFK104" i="16"/>
  <c r="VFJ104" i="16"/>
  <c r="VFI104" i="16"/>
  <c r="VFH104" i="16"/>
  <c r="VFG104" i="16"/>
  <c r="VFF104" i="16"/>
  <c r="VFE104" i="16"/>
  <c r="VFD104" i="16"/>
  <c r="VFC104" i="16"/>
  <c r="VFB104" i="16"/>
  <c r="VFA104" i="16"/>
  <c r="VEZ104" i="16"/>
  <c r="VEY104" i="16"/>
  <c r="VEX104" i="16"/>
  <c r="VEW104" i="16"/>
  <c r="VEV104" i="16"/>
  <c r="VEU104" i="16"/>
  <c r="VET104" i="16"/>
  <c r="VES104" i="16"/>
  <c r="VER104" i="16"/>
  <c r="VEQ104" i="16"/>
  <c r="VEP104" i="16"/>
  <c r="VEO104" i="16"/>
  <c r="VEN104" i="16"/>
  <c r="VEM104" i="16"/>
  <c r="VEL104" i="16"/>
  <c r="VEK104" i="16"/>
  <c r="VEJ104" i="16"/>
  <c r="VEI104" i="16"/>
  <c r="VEH104" i="16"/>
  <c r="VEG104" i="16"/>
  <c r="VEF104" i="16"/>
  <c r="VEE104" i="16"/>
  <c r="VED104" i="16"/>
  <c r="VEC104" i="16"/>
  <c r="VEB104" i="16"/>
  <c r="VEA104" i="16"/>
  <c r="VDZ104" i="16"/>
  <c r="VDY104" i="16"/>
  <c r="VDX104" i="16"/>
  <c r="VDW104" i="16"/>
  <c r="VDV104" i="16"/>
  <c r="VDU104" i="16"/>
  <c r="VDT104" i="16"/>
  <c r="VDS104" i="16"/>
  <c r="VDR104" i="16"/>
  <c r="VDQ104" i="16"/>
  <c r="VDP104" i="16"/>
  <c r="VDO104" i="16"/>
  <c r="VDN104" i="16"/>
  <c r="VDM104" i="16"/>
  <c r="VDL104" i="16"/>
  <c r="VDK104" i="16"/>
  <c r="VDJ104" i="16"/>
  <c r="VDI104" i="16"/>
  <c r="VDH104" i="16"/>
  <c r="VDG104" i="16"/>
  <c r="VDF104" i="16"/>
  <c r="VDE104" i="16"/>
  <c r="VDD104" i="16"/>
  <c r="VDC104" i="16"/>
  <c r="VDB104" i="16"/>
  <c r="VDA104" i="16"/>
  <c r="VCZ104" i="16"/>
  <c r="VCY104" i="16"/>
  <c r="VCX104" i="16"/>
  <c r="VCW104" i="16"/>
  <c r="VCV104" i="16"/>
  <c r="VCU104" i="16"/>
  <c r="VCT104" i="16"/>
  <c r="VCS104" i="16"/>
  <c r="VCR104" i="16"/>
  <c r="VCQ104" i="16"/>
  <c r="VCP104" i="16"/>
  <c r="VCO104" i="16"/>
  <c r="VCN104" i="16"/>
  <c r="VCM104" i="16"/>
  <c r="VCL104" i="16"/>
  <c r="VCK104" i="16"/>
  <c r="VCJ104" i="16"/>
  <c r="VCI104" i="16"/>
  <c r="VCH104" i="16"/>
  <c r="VCG104" i="16"/>
  <c r="VCF104" i="16"/>
  <c r="VCE104" i="16"/>
  <c r="VCD104" i="16"/>
  <c r="VCC104" i="16"/>
  <c r="VCB104" i="16"/>
  <c r="VCA104" i="16"/>
  <c r="VBZ104" i="16"/>
  <c r="VBY104" i="16"/>
  <c r="VBX104" i="16"/>
  <c r="VBW104" i="16"/>
  <c r="VBV104" i="16"/>
  <c r="VBU104" i="16"/>
  <c r="VBT104" i="16"/>
  <c r="VBS104" i="16"/>
  <c r="VBR104" i="16"/>
  <c r="VBQ104" i="16"/>
  <c r="VBP104" i="16"/>
  <c r="VBO104" i="16"/>
  <c r="VBN104" i="16"/>
  <c r="VBM104" i="16"/>
  <c r="VBL104" i="16"/>
  <c r="VBK104" i="16"/>
  <c r="VBJ104" i="16"/>
  <c r="VBI104" i="16"/>
  <c r="VBH104" i="16"/>
  <c r="VBG104" i="16"/>
  <c r="VBF104" i="16"/>
  <c r="VBE104" i="16"/>
  <c r="VBD104" i="16"/>
  <c r="VBC104" i="16"/>
  <c r="VBB104" i="16"/>
  <c r="VBA104" i="16"/>
  <c r="VAZ104" i="16"/>
  <c r="VAY104" i="16"/>
  <c r="VAX104" i="16"/>
  <c r="VAW104" i="16"/>
  <c r="VAV104" i="16"/>
  <c r="VAU104" i="16"/>
  <c r="VAT104" i="16"/>
  <c r="VAS104" i="16"/>
  <c r="VAR104" i="16"/>
  <c r="VAQ104" i="16"/>
  <c r="VAP104" i="16"/>
  <c r="VAO104" i="16"/>
  <c r="VAN104" i="16"/>
  <c r="VAM104" i="16"/>
  <c r="VAL104" i="16"/>
  <c r="VAK104" i="16"/>
  <c r="VAJ104" i="16"/>
  <c r="VAI104" i="16"/>
  <c r="VAH104" i="16"/>
  <c r="VAG104" i="16"/>
  <c r="VAF104" i="16"/>
  <c r="VAE104" i="16"/>
  <c r="VAD104" i="16"/>
  <c r="VAC104" i="16"/>
  <c r="VAB104" i="16"/>
  <c r="VAA104" i="16"/>
  <c r="UZZ104" i="16"/>
  <c r="UZY104" i="16"/>
  <c r="UZX104" i="16"/>
  <c r="UZW104" i="16"/>
  <c r="UZV104" i="16"/>
  <c r="UZU104" i="16"/>
  <c r="UZT104" i="16"/>
  <c r="UZS104" i="16"/>
  <c r="UZR104" i="16"/>
  <c r="UZQ104" i="16"/>
  <c r="UZP104" i="16"/>
  <c r="UZO104" i="16"/>
  <c r="UZN104" i="16"/>
  <c r="UZM104" i="16"/>
  <c r="UZL104" i="16"/>
  <c r="UZK104" i="16"/>
  <c r="UZJ104" i="16"/>
  <c r="UZI104" i="16"/>
  <c r="UZH104" i="16"/>
  <c r="UZG104" i="16"/>
  <c r="UZF104" i="16"/>
  <c r="UZE104" i="16"/>
  <c r="UZD104" i="16"/>
  <c r="UZC104" i="16"/>
  <c r="UZB104" i="16"/>
  <c r="UZA104" i="16"/>
  <c r="UYZ104" i="16"/>
  <c r="UYY104" i="16"/>
  <c r="UYX104" i="16"/>
  <c r="UYW104" i="16"/>
  <c r="UYV104" i="16"/>
  <c r="UYU104" i="16"/>
  <c r="UYT104" i="16"/>
  <c r="UYS104" i="16"/>
  <c r="UYR104" i="16"/>
  <c r="UYQ104" i="16"/>
  <c r="UYP104" i="16"/>
  <c r="UYO104" i="16"/>
  <c r="UYN104" i="16"/>
  <c r="UYM104" i="16"/>
  <c r="UYL104" i="16"/>
  <c r="UYK104" i="16"/>
  <c r="UYJ104" i="16"/>
  <c r="UYI104" i="16"/>
  <c r="UYH104" i="16"/>
  <c r="UYG104" i="16"/>
  <c r="UYF104" i="16"/>
  <c r="UYE104" i="16"/>
  <c r="UYD104" i="16"/>
  <c r="UYC104" i="16"/>
  <c r="UYB104" i="16"/>
  <c r="UYA104" i="16"/>
  <c r="UXZ104" i="16"/>
  <c r="UXY104" i="16"/>
  <c r="UXX104" i="16"/>
  <c r="UXW104" i="16"/>
  <c r="UXV104" i="16"/>
  <c r="UXU104" i="16"/>
  <c r="UXT104" i="16"/>
  <c r="UXS104" i="16"/>
  <c r="UXR104" i="16"/>
  <c r="UXQ104" i="16"/>
  <c r="UXP104" i="16"/>
  <c r="UXO104" i="16"/>
  <c r="UXN104" i="16"/>
  <c r="UXM104" i="16"/>
  <c r="UXL104" i="16"/>
  <c r="UXK104" i="16"/>
  <c r="UXJ104" i="16"/>
  <c r="UXI104" i="16"/>
  <c r="UXH104" i="16"/>
  <c r="UXG104" i="16"/>
  <c r="UXF104" i="16"/>
  <c r="UXE104" i="16"/>
  <c r="UXD104" i="16"/>
  <c r="UXC104" i="16"/>
  <c r="UXB104" i="16"/>
  <c r="UXA104" i="16"/>
  <c r="UWZ104" i="16"/>
  <c r="UWY104" i="16"/>
  <c r="UWX104" i="16"/>
  <c r="UWW104" i="16"/>
  <c r="UWV104" i="16"/>
  <c r="UWU104" i="16"/>
  <c r="UWT104" i="16"/>
  <c r="UWS104" i="16"/>
  <c r="UWR104" i="16"/>
  <c r="UWQ104" i="16"/>
  <c r="UWP104" i="16"/>
  <c r="UWO104" i="16"/>
  <c r="UWN104" i="16"/>
  <c r="UWM104" i="16"/>
  <c r="UWL104" i="16"/>
  <c r="UWK104" i="16"/>
  <c r="UWJ104" i="16"/>
  <c r="UWI104" i="16"/>
  <c r="UWH104" i="16"/>
  <c r="UWG104" i="16"/>
  <c r="UWF104" i="16"/>
  <c r="UWE104" i="16"/>
  <c r="UWD104" i="16"/>
  <c r="UWC104" i="16"/>
  <c r="UWB104" i="16"/>
  <c r="UWA104" i="16"/>
  <c r="UVZ104" i="16"/>
  <c r="UVY104" i="16"/>
  <c r="UVX104" i="16"/>
  <c r="UVW104" i="16"/>
  <c r="UVV104" i="16"/>
  <c r="UVU104" i="16"/>
  <c r="UVT104" i="16"/>
  <c r="UVS104" i="16"/>
  <c r="UVR104" i="16"/>
  <c r="UVQ104" i="16"/>
  <c r="UVP104" i="16"/>
  <c r="UVO104" i="16"/>
  <c r="UVN104" i="16"/>
  <c r="UVM104" i="16"/>
  <c r="UVL104" i="16"/>
  <c r="UVK104" i="16"/>
  <c r="UVJ104" i="16"/>
  <c r="UVI104" i="16"/>
  <c r="UVH104" i="16"/>
  <c r="UVG104" i="16"/>
  <c r="UVF104" i="16"/>
  <c r="UVE104" i="16"/>
  <c r="UVD104" i="16"/>
  <c r="UVC104" i="16"/>
  <c r="UVB104" i="16"/>
  <c r="UVA104" i="16"/>
  <c r="UUZ104" i="16"/>
  <c r="UUY104" i="16"/>
  <c r="UUX104" i="16"/>
  <c r="UUW104" i="16"/>
  <c r="UUV104" i="16"/>
  <c r="UUU104" i="16"/>
  <c r="UUT104" i="16"/>
  <c r="UUS104" i="16"/>
  <c r="UUR104" i="16"/>
  <c r="UUQ104" i="16"/>
  <c r="UUP104" i="16"/>
  <c r="UUO104" i="16"/>
  <c r="UUN104" i="16"/>
  <c r="UUM104" i="16"/>
  <c r="UUL104" i="16"/>
  <c r="UUK104" i="16"/>
  <c r="UUJ104" i="16"/>
  <c r="UUI104" i="16"/>
  <c r="UUH104" i="16"/>
  <c r="UUG104" i="16"/>
  <c r="UUF104" i="16"/>
  <c r="UUE104" i="16"/>
  <c r="UUD104" i="16"/>
  <c r="UUC104" i="16"/>
  <c r="UUB104" i="16"/>
  <c r="UUA104" i="16"/>
  <c r="UTZ104" i="16"/>
  <c r="UTY104" i="16"/>
  <c r="UTX104" i="16"/>
  <c r="UTW104" i="16"/>
  <c r="UTV104" i="16"/>
  <c r="UTU104" i="16"/>
  <c r="UTT104" i="16"/>
  <c r="UTS104" i="16"/>
  <c r="UTR104" i="16"/>
  <c r="UTQ104" i="16"/>
  <c r="UTP104" i="16"/>
  <c r="UTO104" i="16"/>
  <c r="UTN104" i="16"/>
  <c r="UTM104" i="16"/>
  <c r="UTL104" i="16"/>
  <c r="UTK104" i="16"/>
  <c r="UTJ104" i="16"/>
  <c r="UTI104" i="16"/>
  <c r="UTH104" i="16"/>
  <c r="UTG104" i="16"/>
  <c r="UTF104" i="16"/>
  <c r="UTE104" i="16"/>
  <c r="UTD104" i="16"/>
  <c r="UTC104" i="16"/>
  <c r="UTB104" i="16"/>
  <c r="UTA104" i="16"/>
  <c r="USZ104" i="16"/>
  <c r="USY104" i="16"/>
  <c r="USX104" i="16"/>
  <c r="USW104" i="16"/>
  <c r="USV104" i="16"/>
  <c r="USU104" i="16"/>
  <c r="UST104" i="16"/>
  <c r="USS104" i="16"/>
  <c r="USR104" i="16"/>
  <c r="USQ104" i="16"/>
  <c r="USP104" i="16"/>
  <c r="USO104" i="16"/>
  <c r="USN104" i="16"/>
  <c r="USM104" i="16"/>
  <c r="USL104" i="16"/>
  <c r="USK104" i="16"/>
  <c r="USJ104" i="16"/>
  <c r="USI104" i="16"/>
  <c r="USH104" i="16"/>
  <c r="USG104" i="16"/>
  <c r="USF104" i="16"/>
  <c r="USE104" i="16"/>
  <c r="USD104" i="16"/>
  <c r="USC104" i="16"/>
  <c r="USB104" i="16"/>
  <c r="USA104" i="16"/>
  <c r="URZ104" i="16"/>
  <c r="URY104" i="16"/>
  <c r="URX104" i="16"/>
  <c r="URW104" i="16"/>
  <c r="URV104" i="16"/>
  <c r="URU104" i="16"/>
  <c r="URT104" i="16"/>
  <c r="URS104" i="16"/>
  <c r="URR104" i="16"/>
  <c r="URQ104" i="16"/>
  <c r="URP104" i="16"/>
  <c r="URO104" i="16"/>
  <c r="URN104" i="16"/>
  <c r="URM104" i="16"/>
  <c r="URL104" i="16"/>
  <c r="URK104" i="16"/>
  <c r="URJ104" i="16"/>
  <c r="URI104" i="16"/>
  <c r="URH104" i="16"/>
  <c r="URG104" i="16"/>
  <c r="URF104" i="16"/>
  <c r="URE104" i="16"/>
  <c r="URD104" i="16"/>
  <c r="URC104" i="16"/>
  <c r="URB104" i="16"/>
  <c r="URA104" i="16"/>
  <c r="UQZ104" i="16"/>
  <c r="UQY104" i="16"/>
  <c r="UQX104" i="16"/>
  <c r="UQW104" i="16"/>
  <c r="UQV104" i="16"/>
  <c r="UQU104" i="16"/>
  <c r="UQT104" i="16"/>
  <c r="UQS104" i="16"/>
  <c r="UQR104" i="16"/>
  <c r="UQQ104" i="16"/>
  <c r="UQP104" i="16"/>
  <c r="UQO104" i="16"/>
  <c r="UQN104" i="16"/>
  <c r="UQM104" i="16"/>
  <c r="UQL104" i="16"/>
  <c r="UQK104" i="16"/>
  <c r="UQJ104" i="16"/>
  <c r="UQI104" i="16"/>
  <c r="UQH104" i="16"/>
  <c r="UQG104" i="16"/>
  <c r="UQF104" i="16"/>
  <c r="UQE104" i="16"/>
  <c r="UQD104" i="16"/>
  <c r="UQC104" i="16"/>
  <c r="UQB104" i="16"/>
  <c r="UQA104" i="16"/>
  <c r="UPZ104" i="16"/>
  <c r="UPY104" i="16"/>
  <c r="UPX104" i="16"/>
  <c r="UPW104" i="16"/>
  <c r="UPV104" i="16"/>
  <c r="UPU104" i="16"/>
  <c r="UPT104" i="16"/>
  <c r="UPS104" i="16"/>
  <c r="UPR104" i="16"/>
  <c r="UPQ104" i="16"/>
  <c r="UPP104" i="16"/>
  <c r="UPO104" i="16"/>
  <c r="UPN104" i="16"/>
  <c r="UPM104" i="16"/>
  <c r="UPL104" i="16"/>
  <c r="UPK104" i="16"/>
  <c r="UPJ104" i="16"/>
  <c r="UPI104" i="16"/>
  <c r="UPH104" i="16"/>
  <c r="UPG104" i="16"/>
  <c r="UPF104" i="16"/>
  <c r="UPE104" i="16"/>
  <c r="UPD104" i="16"/>
  <c r="UPC104" i="16"/>
  <c r="UPB104" i="16"/>
  <c r="UPA104" i="16"/>
  <c r="UOZ104" i="16"/>
  <c r="UOY104" i="16"/>
  <c r="UOX104" i="16"/>
  <c r="UOW104" i="16"/>
  <c r="UOV104" i="16"/>
  <c r="UOU104" i="16"/>
  <c r="UOT104" i="16"/>
  <c r="UOS104" i="16"/>
  <c r="UOR104" i="16"/>
  <c r="UOQ104" i="16"/>
  <c r="UOP104" i="16"/>
  <c r="UOO104" i="16"/>
  <c r="UON104" i="16"/>
  <c r="UOM104" i="16"/>
  <c r="UOL104" i="16"/>
  <c r="UOK104" i="16"/>
  <c r="UOJ104" i="16"/>
  <c r="UOI104" i="16"/>
  <c r="UOH104" i="16"/>
  <c r="UOG104" i="16"/>
  <c r="UOF104" i="16"/>
  <c r="UOE104" i="16"/>
  <c r="UOD104" i="16"/>
  <c r="UOC104" i="16"/>
  <c r="UOB104" i="16"/>
  <c r="UOA104" i="16"/>
  <c r="UNZ104" i="16"/>
  <c r="UNY104" i="16"/>
  <c r="UNX104" i="16"/>
  <c r="UNW104" i="16"/>
  <c r="UNV104" i="16"/>
  <c r="UNU104" i="16"/>
  <c r="UNT104" i="16"/>
  <c r="UNS104" i="16"/>
  <c r="UNR104" i="16"/>
  <c r="UNQ104" i="16"/>
  <c r="UNP104" i="16"/>
  <c r="UNO104" i="16"/>
  <c r="UNN104" i="16"/>
  <c r="UNM104" i="16"/>
  <c r="UNL104" i="16"/>
  <c r="UNK104" i="16"/>
  <c r="UNJ104" i="16"/>
  <c r="UNI104" i="16"/>
  <c r="UNH104" i="16"/>
  <c r="UNG104" i="16"/>
  <c r="UNF104" i="16"/>
  <c r="UNE104" i="16"/>
  <c r="UND104" i="16"/>
  <c r="UNC104" i="16"/>
  <c r="UNB104" i="16"/>
  <c r="UNA104" i="16"/>
  <c r="UMZ104" i="16"/>
  <c r="UMY104" i="16"/>
  <c r="UMX104" i="16"/>
  <c r="UMW104" i="16"/>
  <c r="UMV104" i="16"/>
  <c r="UMU104" i="16"/>
  <c r="UMT104" i="16"/>
  <c r="UMS104" i="16"/>
  <c r="UMR104" i="16"/>
  <c r="UMQ104" i="16"/>
  <c r="UMP104" i="16"/>
  <c r="UMO104" i="16"/>
  <c r="UMN104" i="16"/>
  <c r="UMM104" i="16"/>
  <c r="UML104" i="16"/>
  <c r="UMK104" i="16"/>
  <c r="UMJ104" i="16"/>
  <c r="UMI104" i="16"/>
  <c r="UMH104" i="16"/>
  <c r="UMG104" i="16"/>
  <c r="UMF104" i="16"/>
  <c r="UME104" i="16"/>
  <c r="UMD104" i="16"/>
  <c r="UMC104" i="16"/>
  <c r="UMB104" i="16"/>
  <c r="UMA104" i="16"/>
  <c r="ULZ104" i="16"/>
  <c r="ULY104" i="16"/>
  <c r="ULX104" i="16"/>
  <c r="ULW104" i="16"/>
  <c r="ULV104" i="16"/>
  <c r="ULU104" i="16"/>
  <c r="ULT104" i="16"/>
  <c r="ULS104" i="16"/>
  <c r="ULR104" i="16"/>
  <c r="ULQ104" i="16"/>
  <c r="ULP104" i="16"/>
  <c r="ULO104" i="16"/>
  <c r="ULN104" i="16"/>
  <c r="ULM104" i="16"/>
  <c r="ULL104" i="16"/>
  <c r="ULK104" i="16"/>
  <c r="ULJ104" i="16"/>
  <c r="ULI104" i="16"/>
  <c r="ULH104" i="16"/>
  <c r="ULG104" i="16"/>
  <c r="ULF104" i="16"/>
  <c r="ULE104" i="16"/>
  <c r="ULD104" i="16"/>
  <c r="ULC104" i="16"/>
  <c r="ULB104" i="16"/>
  <c r="ULA104" i="16"/>
  <c r="UKZ104" i="16"/>
  <c r="UKY104" i="16"/>
  <c r="UKX104" i="16"/>
  <c r="UKW104" i="16"/>
  <c r="UKV104" i="16"/>
  <c r="UKU104" i="16"/>
  <c r="UKT104" i="16"/>
  <c r="UKS104" i="16"/>
  <c r="UKR104" i="16"/>
  <c r="UKQ104" i="16"/>
  <c r="UKP104" i="16"/>
  <c r="UKO104" i="16"/>
  <c r="UKN104" i="16"/>
  <c r="UKM104" i="16"/>
  <c r="UKL104" i="16"/>
  <c r="UKK104" i="16"/>
  <c r="UKJ104" i="16"/>
  <c r="UKI104" i="16"/>
  <c r="UKH104" i="16"/>
  <c r="UKG104" i="16"/>
  <c r="UKF104" i="16"/>
  <c r="UKE104" i="16"/>
  <c r="UKD104" i="16"/>
  <c r="UKC104" i="16"/>
  <c r="UKB104" i="16"/>
  <c r="UKA104" i="16"/>
  <c r="UJZ104" i="16"/>
  <c r="UJY104" i="16"/>
  <c r="UJX104" i="16"/>
  <c r="UJW104" i="16"/>
  <c r="UJV104" i="16"/>
  <c r="UJU104" i="16"/>
  <c r="UJT104" i="16"/>
  <c r="UJS104" i="16"/>
  <c r="UJR104" i="16"/>
  <c r="UJQ104" i="16"/>
  <c r="UJP104" i="16"/>
  <c r="UJO104" i="16"/>
  <c r="UJN104" i="16"/>
  <c r="UJM104" i="16"/>
  <c r="UJL104" i="16"/>
  <c r="UJK104" i="16"/>
  <c r="UJJ104" i="16"/>
  <c r="UJI104" i="16"/>
  <c r="UJH104" i="16"/>
  <c r="UJG104" i="16"/>
  <c r="UJF104" i="16"/>
  <c r="UJE104" i="16"/>
  <c r="UJD104" i="16"/>
  <c r="UJC104" i="16"/>
  <c r="UJB104" i="16"/>
  <c r="UJA104" i="16"/>
  <c r="UIZ104" i="16"/>
  <c r="UIY104" i="16"/>
  <c r="UIX104" i="16"/>
  <c r="UIW104" i="16"/>
  <c r="UIV104" i="16"/>
  <c r="UIU104" i="16"/>
  <c r="UIT104" i="16"/>
  <c r="UIS104" i="16"/>
  <c r="UIR104" i="16"/>
  <c r="UIQ104" i="16"/>
  <c r="UIP104" i="16"/>
  <c r="UIO104" i="16"/>
  <c r="UIN104" i="16"/>
  <c r="UIM104" i="16"/>
  <c r="UIL104" i="16"/>
  <c r="UIK104" i="16"/>
  <c r="UIJ104" i="16"/>
  <c r="UII104" i="16"/>
  <c r="UIH104" i="16"/>
  <c r="UIG104" i="16"/>
  <c r="UIF104" i="16"/>
  <c r="UIE104" i="16"/>
  <c r="UID104" i="16"/>
  <c r="UIC104" i="16"/>
  <c r="UIB104" i="16"/>
  <c r="UIA104" i="16"/>
  <c r="UHZ104" i="16"/>
  <c r="UHY104" i="16"/>
  <c r="UHX104" i="16"/>
  <c r="UHW104" i="16"/>
  <c r="UHV104" i="16"/>
  <c r="UHU104" i="16"/>
  <c r="UHT104" i="16"/>
  <c r="UHS104" i="16"/>
  <c r="UHR104" i="16"/>
  <c r="UHQ104" i="16"/>
  <c r="UHP104" i="16"/>
  <c r="UHO104" i="16"/>
  <c r="UHN104" i="16"/>
  <c r="UHM104" i="16"/>
  <c r="UHL104" i="16"/>
  <c r="UHK104" i="16"/>
  <c r="UHJ104" i="16"/>
  <c r="UHI104" i="16"/>
  <c r="UHH104" i="16"/>
  <c r="UHG104" i="16"/>
  <c r="UHF104" i="16"/>
  <c r="UHE104" i="16"/>
  <c r="UHD104" i="16"/>
  <c r="UHC104" i="16"/>
  <c r="UHB104" i="16"/>
  <c r="UHA104" i="16"/>
  <c r="UGZ104" i="16"/>
  <c r="UGY104" i="16"/>
  <c r="UGX104" i="16"/>
  <c r="UGW104" i="16"/>
  <c r="UGV104" i="16"/>
  <c r="UGU104" i="16"/>
  <c r="UGT104" i="16"/>
  <c r="UGS104" i="16"/>
  <c r="UGR104" i="16"/>
  <c r="UGQ104" i="16"/>
  <c r="UGP104" i="16"/>
  <c r="UGO104" i="16"/>
  <c r="UGN104" i="16"/>
  <c r="UGM104" i="16"/>
  <c r="UGL104" i="16"/>
  <c r="UGK104" i="16"/>
  <c r="UGJ104" i="16"/>
  <c r="UGI104" i="16"/>
  <c r="UGH104" i="16"/>
  <c r="UGG104" i="16"/>
  <c r="UGF104" i="16"/>
  <c r="UGE104" i="16"/>
  <c r="UGD104" i="16"/>
  <c r="UGC104" i="16"/>
  <c r="UGB104" i="16"/>
  <c r="UGA104" i="16"/>
  <c r="UFZ104" i="16"/>
  <c r="UFY104" i="16"/>
  <c r="UFX104" i="16"/>
  <c r="UFW104" i="16"/>
  <c r="UFV104" i="16"/>
  <c r="UFU104" i="16"/>
  <c r="UFT104" i="16"/>
  <c r="UFS104" i="16"/>
  <c r="UFR104" i="16"/>
  <c r="UFQ104" i="16"/>
  <c r="UFP104" i="16"/>
  <c r="UFO104" i="16"/>
  <c r="UFN104" i="16"/>
  <c r="UFM104" i="16"/>
  <c r="UFL104" i="16"/>
  <c r="UFK104" i="16"/>
  <c r="UFJ104" i="16"/>
  <c r="UFI104" i="16"/>
  <c r="UFH104" i="16"/>
  <c r="UFG104" i="16"/>
  <c r="UFF104" i="16"/>
  <c r="UFE104" i="16"/>
  <c r="UFD104" i="16"/>
  <c r="UFC104" i="16"/>
  <c r="UFB104" i="16"/>
  <c r="UFA104" i="16"/>
  <c r="UEZ104" i="16"/>
  <c r="UEY104" i="16"/>
  <c r="UEX104" i="16"/>
  <c r="UEW104" i="16"/>
  <c r="UEV104" i="16"/>
  <c r="UEU104" i="16"/>
  <c r="UET104" i="16"/>
  <c r="UES104" i="16"/>
  <c r="UER104" i="16"/>
  <c r="UEQ104" i="16"/>
  <c r="UEP104" i="16"/>
  <c r="UEO104" i="16"/>
  <c r="UEN104" i="16"/>
  <c r="UEM104" i="16"/>
  <c r="UEL104" i="16"/>
  <c r="UEK104" i="16"/>
  <c r="UEJ104" i="16"/>
  <c r="UEI104" i="16"/>
  <c r="UEH104" i="16"/>
  <c r="UEG104" i="16"/>
  <c r="UEF104" i="16"/>
  <c r="UEE104" i="16"/>
  <c r="UED104" i="16"/>
  <c r="UEC104" i="16"/>
  <c r="UEB104" i="16"/>
  <c r="UEA104" i="16"/>
  <c r="UDZ104" i="16"/>
  <c r="UDY104" i="16"/>
  <c r="UDX104" i="16"/>
  <c r="UDW104" i="16"/>
  <c r="UDV104" i="16"/>
  <c r="UDU104" i="16"/>
  <c r="UDT104" i="16"/>
  <c r="UDS104" i="16"/>
  <c r="UDR104" i="16"/>
  <c r="UDQ104" i="16"/>
  <c r="UDP104" i="16"/>
  <c r="UDO104" i="16"/>
  <c r="UDN104" i="16"/>
  <c r="UDM104" i="16"/>
  <c r="UDL104" i="16"/>
  <c r="UDK104" i="16"/>
  <c r="UDJ104" i="16"/>
  <c r="UDI104" i="16"/>
  <c r="UDH104" i="16"/>
  <c r="UDG104" i="16"/>
  <c r="UDF104" i="16"/>
  <c r="UDE104" i="16"/>
  <c r="UDD104" i="16"/>
  <c r="UDC104" i="16"/>
  <c r="UDB104" i="16"/>
  <c r="UDA104" i="16"/>
  <c r="UCZ104" i="16"/>
  <c r="UCY104" i="16"/>
  <c r="UCX104" i="16"/>
  <c r="UCW104" i="16"/>
  <c r="UCV104" i="16"/>
  <c r="UCU104" i="16"/>
  <c r="UCT104" i="16"/>
  <c r="UCS104" i="16"/>
  <c r="UCR104" i="16"/>
  <c r="UCQ104" i="16"/>
  <c r="UCP104" i="16"/>
  <c r="UCO104" i="16"/>
  <c r="UCN104" i="16"/>
  <c r="UCM104" i="16"/>
  <c r="UCL104" i="16"/>
  <c r="UCK104" i="16"/>
  <c r="UCJ104" i="16"/>
  <c r="UCI104" i="16"/>
  <c r="UCH104" i="16"/>
  <c r="UCG104" i="16"/>
  <c r="UCF104" i="16"/>
  <c r="UCE104" i="16"/>
  <c r="UCD104" i="16"/>
  <c r="UCC104" i="16"/>
  <c r="UCB104" i="16"/>
  <c r="UCA104" i="16"/>
  <c r="UBZ104" i="16"/>
  <c r="UBY104" i="16"/>
  <c r="UBX104" i="16"/>
  <c r="UBW104" i="16"/>
  <c r="UBV104" i="16"/>
  <c r="UBU104" i="16"/>
  <c r="UBT104" i="16"/>
  <c r="UBS104" i="16"/>
  <c r="UBR104" i="16"/>
  <c r="UBQ104" i="16"/>
  <c r="UBP104" i="16"/>
  <c r="UBO104" i="16"/>
  <c r="UBN104" i="16"/>
  <c r="UBM104" i="16"/>
  <c r="UBL104" i="16"/>
  <c r="UBK104" i="16"/>
  <c r="UBJ104" i="16"/>
  <c r="UBI104" i="16"/>
  <c r="UBH104" i="16"/>
  <c r="UBG104" i="16"/>
  <c r="UBF104" i="16"/>
  <c r="UBE104" i="16"/>
  <c r="UBD104" i="16"/>
  <c r="UBC104" i="16"/>
  <c r="UBB104" i="16"/>
  <c r="UBA104" i="16"/>
  <c r="UAZ104" i="16"/>
  <c r="UAY104" i="16"/>
  <c r="UAX104" i="16"/>
  <c r="UAW104" i="16"/>
  <c r="UAV104" i="16"/>
  <c r="UAU104" i="16"/>
  <c r="UAT104" i="16"/>
  <c r="UAS104" i="16"/>
  <c r="UAR104" i="16"/>
  <c r="UAQ104" i="16"/>
  <c r="UAP104" i="16"/>
  <c r="UAO104" i="16"/>
  <c r="UAN104" i="16"/>
  <c r="UAM104" i="16"/>
  <c r="UAL104" i="16"/>
  <c r="UAK104" i="16"/>
  <c r="UAJ104" i="16"/>
  <c r="UAI104" i="16"/>
  <c r="UAH104" i="16"/>
  <c r="UAG104" i="16"/>
  <c r="UAF104" i="16"/>
  <c r="UAE104" i="16"/>
  <c r="UAD104" i="16"/>
  <c r="UAC104" i="16"/>
  <c r="UAB104" i="16"/>
  <c r="UAA104" i="16"/>
  <c r="TZZ104" i="16"/>
  <c r="TZY104" i="16"/>
  <c r="TZX104" i="16"/>
  <c r="TZW104" i="16"/>
  <c r="TZV104" i="16"/>
  <c r="TZU104" i="16"/>
  <c r="TZT104" i="16"/>
  <c r="TZS104" i="16"/>
  <c r="TZR104" i="16"/>
  <c r="TZQ104" i="16"/>
  <c r="TZP104" i="16"/>
  <c r="TZO104" i="16"/>
  <c r="TZN104" i="16"/>
  <c r="TZM104" i="16"/>
  <c r="TZL104" i="16"/>
  <c r="TZK104" i="16"/>
  <c r="TZJ104" i="16"/>
  <c r="TZI104" i="16"/>
  <c r="TZH104" i="16"/>
  <c r="TZG104" i="16"/>
  <c r="TZF104" i="16"/>
  <c r="TZE104" i="16"/>
  <c r="TZD104" i="16"/>
  <c r="TZC104" i="16"/>
  <c r="TZB104" i="16"/>
  <c r="TZA104" i="16"/>
  <c r="TYZ104" i="16"/>
  <c r="TYY104" i="16"/>
  <c r="TYX104" i="16"/>
  <c r="TYW104" i="16"/>
  <c r="TYV104" i="16"/>
  <c r="TYU104" i="16"/>
  <c r="TYT104" i="16"/>
  <c r="TYS104" i="16"/>
  <c r="TYR104" i="16"/>
  <c r="TYQ104" i="16"/>
  <c r="TYP104" i="16"/>
  <c r="TYO104" i="16"/>
  <c r="TYN104" i="16"/>
  <c r="TYM104" i="16"/>
  <c r="TYL104" i="16"/>
  <c r="TYK104" i="16"/>
  <c r="TYJ104" i="16"/>
  <c r="TYI104" i="16"/>
  <c r="TYH104" i="16"/>
  <c r="TYG104" i="16"/>
  <c r="TYF104" i="16"/>
  <c r="TYE104" i="16"/>
  <c r="TYD104" i="16"/>
  <c r="TYC104" i="16"/>
  <c r="TYB104" i="16"/>
  <c r="TYA104" i="16"/>
  <c r="TXZ104" i="16"/>
  <c r="TXY104" i="16"/>
  <c r="TXX104" i="16"/>
  <c r="TXW104" i="16"/>
  <c r="TXV104" i="16"/>
  <c r="TXU104" i="16"/>
  <c r="TXT104" i="16"/>
  <c r="TXS104" i="16"/>
  <c r="TXR104" i="16"/>
  <c r="TXQ104" i="16"/>
  <c r="TXP104" i="16"/>
  <c r="TXO104" i="16"/>
  <c r="TXN104" i="16"/>
  <c r="TXM104" i="16"/>
  <c r="TXL104" i="16"/>
  <c r="TXK104" i="16"/>
  <c r="TXJ104" i="16"/>
  <c r="TXI104" i="16"/>
  <c r="TXH104" i="16"/>
  <c r="TXG104" i="16"/>
  <c r="TXF104" i="16"/>
  <c r="TXE104" i="16"/>
  <c r="TXD104" i="16"/>
  <c r="TXC104" i="16"/>
  <c r="TXB104" i="16"/>
  <c r="TXA104" i="16"/>
  <c r="TWZ104" i="16"/>
  <c r="TWY104" i="16"/>
  <c r="TWX104" i="16"/>
  <c r="TWW104" i="16"/>
  <c r="TWV104" i="16"/>
  <c r="TWU104" i="16"/>
  <c r="TWT104" i="16"/>
  <c r="TWS104" i="16"/>
  <c r="TWR104" i="16"/>
  <c r="TWQ104" i="16"/>
  <c r="TWP104" i="16"/>
  <c r="TWO104" i="16"/>
  <c r="TWN104" i="16"/>
  <c r="TWM104" i="16"/>
  <c r="TWL104" i="16"/>
  <c r="TWK104" i="16"/>
  <c r="TWJ104" i="16"/>
  <c r="TWI104" i="16"/>
  <c r="TWH104" i="16"/>
  <c r="TWG104" i="16"/>
  <c r="TWF104" i="16"/>
  <c r="TWE104" i="16"/>
  <c r="TWD104" i="16"/>
  <c r="TWC104" i="16"/>
  <c r="TWB104" i="16"/>
  <c r="TWA104" i="16"/>
  <c r="TVZ104" i="16"/>
  <c r="TVY104" i="16"/>
  <c r="TVX104" i="16"/>
  <c r="TVW104" i="16"/>
  <c r="TVV104" i="16"/>
  <c r="TVU104" i="16"/>
  <c r="TVT104" i="16"/>
  <c r="TVS104" i="16"/>
  <c r="TVR104" i="16"/>
  <c r="TVQ104" i="16"/>
  <c r="TVP104" i="16"/>
  <c r="TVO104" i="16"/>
  <c r="TVN104" i="16"/>
  <c r="TVM104" i="16"/>
  <c r="TVL104" i="16"/>
  <c r="TVK104" i="16"/>
  <c r="TVJ104" i="16"/>
  <c r="TVI104" i="16"/>
  <c r="TVH104" i="16"/>
  <c r="TVG104" i="16"/>
  <c r="TVF104" i="16"/>
  <c r="TVE104" i="16"/>
  <c r="TVD104" i="16"/>
  <c r="TVC104" i="16"/>
  <c r="TVB104" i="16"/>
  <c r="TVA104" i="16"/>
  <c r="TUZ104" i="16"/>
  <c r="TUY104" i="16"/>
  <c r="TUX104" i="16"/>
  <c r="TUW104" i="16"/>
  <c r="TUV104" i="16"/>
  <c r="TUU104" i="16"/>
  <c r="TUT104" i="16"/>
  <c r="TUS104" i="16"/>
  <c r="TUR104" i="16"/>
  <c r="TUQ104" i="16"/>
  <c r="TUP104" i="16"/>
  <c r="TUO104" i="16"/>
  <c r="TUN104" i="16"/>
  <c r="TUM104" i="16"/>
  <c r="TUL104" i="16"/>
  <c r="TUK104" i="16"/>
  <c r="TUJ104" i="16"/>
  <c r="TUI104" i="16"/>
  <c r="TUH104" i="16"/>
  <c r="TUG104" i="16"/>
  <c r="TUF104" i="16"/>
  <c r="TUE104" i="16"/>
  <c r="TUD104" i="16"/>
  <c r="TUC104" i="16"/>
  <c r="TUB104" i="16"/>
  <c r="TUA104" i="16"/>
  <c r="TTZ104" i="16"/>
  <c r="TTY104" i="16"/>
  <c r="TTX104" i="16"/>
  <c r="TTW104" i="16"/>
  <c r="TTV104" i="16"/>
  <c r="TTU104" i="16"/>
  <c r="TTT104" i="16"/>
  <c r="TTS104" i="16"/>
  <c r="TTR104" i="16"/>
  <c r="TTQ104" i="16"/>
  <c r="TTP104" i="16"/>
  <c r="TTO104" i="16"/>
  <c r="TTN104" i="16"/>
  <c r="TTM104" i="16"/>
  <c r="TTL104" i="16"/>
  <c r="TTK104" i="16"/>
  <c r="TTJ104" i="16"/>
  <c r="TTI104" i="16"/>
  <c r="TTH104" i="16"/>
  <c r="TTG104" i="16"/>
  <c r="TTF104" i="16"/>
  <c r="TTE104" i="16"/>
  <c r="TTD104" i="16"/>
  <c r="TTC104" i="16"/>
  <c r="TTB104" i="16"/>
  <c r="TTA104" i="16"/>
  <c r="TSZ104" i="16"/>
  <c r="TSY104" i="16"/>
  <c r="TSX104" i="16"/>
  <c r="TSW104" i="16"/>
  <c r="TSV104" i="16"/>
  <c r="TSU104" i="16"/>
  <c r="TST104" i="16"/>
  <c r="TSS104" i="16"/>
  <c r="TSR104" i="16"/>
  <c r="TSQ104" i="16"/>
  <c r="TSP104" i="16"/>
  <c r="TSO104" i="16"/>
  <c r="TSN104" i="16"/>
  <c r="TSM104" i="16"/>
  <c r="TSL104" i="16"/>
  <c r="TSK104" i="16"/>
  <c r="TSJ104" i="16"/>
  <c r="TSI104" i="16"/>
  <c r="TSH104" i="16"/>
  <c r="TSG104" i="16"/>
  <c r="TSF104" i="16"/>
  <c r="TSE104" i="16"/>
  <c r="TSD104" i="16"/>
  <c r="TSC104" i="16"/>
  <c r="TSB104" i="16"/>
  <c r="TSA104" i="16"/>
  <c r="TRZ104" i="16"/>
  <c r="TRY104" i="16"/>
  <c r="TRX104" i="16"/>
  <c r="TRW104" i="16"/>
  <c r="TRV104" i="16"/>
  <c r="TRU104" i="16"/>
  <c r="TRT104" i="16"/>
  <c r="TRS104" i="16"/>
  <c r="TRR104" i="16"/>
  <c r="TRQ104" i="16"/>
  <c r="TRP104" i="16"/>
  <c r="TRO104" i="16"/>
  <c r="TRN104" i="16"/>
  <c r="TRM104" i="16"/>
  <c r="TRL104" i="16"/>
  <c r="TRK104" i="16"/>
  <c r="TRJ104" i="16"/>
  <c r="TRI104" i="16"/>
  <c r="TRH104" i="16"/>
  <c r="TRG104" i="16"/>
  <c r="TRF104" i="16"/>
  <c r="TRE104" i="16"/>
  <c r="TRD104" i="16"/>
  <c r="TRC104" i="16"/>
  <c r="TRB104" i="16"/>
  <c r="TRA104" i="16"/>
  <c r="TQZ104" i="16"/>
  <c r="TQY104" i="16"/>
  <c r="TQX104" i="16"/>
  <c r="TQW104" i="16"/>
  <c r="TQV104" i="16"/>
  <c r="TQU104" i="16"/>
  <c r="TQT104" i="16"/>
  <c r="TQS104" i="16"/>
  <c r="TQR104" i="16"/>
  <c r="TQQ104" i="16"/>
  <c r="TQP104" i="16"/>
  <c r="TQO104" i="16"/>
  <c r="TQN104" i="16"/>
  <c r="TQM104" i="16"/>
  <c r="TQL104" i="16"/>
  <c r="TQK104" i="16"/>
  <c r="TQJ104" i="16"/>
  <c r="TQI104" i="16"/>
  <c r="TQH104" i="16"/>
  <c r="TQG104" i="16"/>
  <c r="TQF104" i="16"/>
  <c r="TQE104" i="16"/>
  <c r="TQD104" i="16"/>
  <c r="TQC104" i="16"/>
  <c r="TQB104" i="16"/>
  <c r="TQA104" i="16"/>
  <c r="TPZ104" i="16"/>
  <c r="TPY104" i="16"/>
  <c r="TPX104" i="16"/>
  <c r="TPW104" i="16"/>
  <c r="TPV104" i="16"/>
  <c r="TPU104" i="16"/>
  <c r="TPT104" i="16"/>
  <c r="TPS104" i="16"/>
  <c r="TPR104" i="16"/>
  <c r="TPQ104" i="16"/>
  <c r="TPP104" i="16"/>
  <c r="TPO104" i="16"/>
  <c r="TPN104" i="16"/>
  <c r="TPM104" i="16"/>
  <c r="TPL104" i="16"/>
  <c r="TPK104" i="16"/>
  <c r="TPJ104" i="16"/>
  <c r="TPI104" i="16"/>
  <c r="TPH104" i="16"/>
  <c r="TPG104" i="16"/>
  <c r="TPF104" i="16"/>
  <c r="TPE104" i="16"/>
  <c r="TPD104" i="16"/>
  <c r="TPC104" i="16"/>
  <c r="TPB104" i="16"/>
  <c r="TPA104" i="16"/>
  <c r="TOZ104" i="16"/>
  <c r="TOY104" i="16"/>
  <c r="TOX104" i="16"/>
  <c r="TOW104" i="16"/>
  <c r="TOV104" i="16"/>
  <c r="TOU104" i="16"/>
  <c r="TOT104" i="16"/>
  <c r="TOS104" i="16"/>
  <c r="TOR104" i="16"/>
  <c r="TOQ104" i="16"/>
  <c r="TOP104" i="16"/>
  <c r="TOO104" i="16"/>
  <c r="TON104" i="16"/>
  <c r="TOM104" i="16"/>
  <c r="TOL104" i="16"/>
  <c r="TOK104" i="16"/>
  <c r="TOJ104" i="16"/>
  <c r="TOI104" i="16"/>
  <c r="TOH104" i="16"/>
  <c r="TOG104" i="16"/>
  <c r="TOF104" i="16"/>
  <c r="TOE104" i="16"/>
  <c r="TOD104" i="16"/>
  <c r="TOC104" i="16"/>
  <c r="TOB104" i="16"/>
  <c r="TOA104" i="16"/>
  <c r="TNZ104" i="16"/>
  <c r="TNY104" i="16"/>
  <c r="TNX104" i="16"/>
  <c r="TNW104" i="16"/>
  <c r="TNV104" i="16"/>
  <c r="TNU104" i="16"/>
  <c r="TNT104" i="16"/>
  <c r="TNS104" i="16"/>
  <c r="TNR104" i="16"/>
  <c r="TNQ104" i="16"/>
  <c r="TNP104" i="16"/>
  <c r="TNO104" i="16"/>
  <c r="TNN104" i="16"/>
  <c r="TNM104" i="16"/>
  <c r="TNL104" i="16"/>
  <c r="TNK104" i="16"/>
  <c r="TNJ104" i="16"/>
  <c r="TNI104" i="16"/>
  <c r="TNH104" i="16"/>
  <c r="TNG104" i="16"/>
  <c r="TNF104" i="16"/>
  <c r="TNE104" i="16"/>
  <c r="TND104" i="16"/>
  <c r="TNC104" i="16"/>
  <c r="TNB104" i="16"/>
  <c r="TNA104" i="16"/>
  <c r="TMZ104" i="16"/>
  <c r="TMY104" i="16"/>
  <c r="TMX104" i="16"/>
  <c r="TMW104" i="16"/>
  <c r="TMV104" i="16"/>
  <c r="TMU104" i="16"/>
  <c r="TMT104" i="16"/>
  <c r="TMS104" i="16"/>
  <c r="TMR104" i="16"/>
  <c r="TMQ104" i="16"/>
  <c r="TMP104" i="16"/>
  <c r="TMO104" i="16"/>
  <c r="TMN104" i="16"/>
  <c r="TMM104" i="16"/>
  <c r="TML104" i="16"/>
  <c r="TMK104" i="16"/>
  <c r="TMJ104" i="16"/>
  <c r="TMI104" i="16"/>
  <c r="TMH104" i="16"/>
  <c r="TMG104" i="16"/>
  <c r="TMF104" i="16"/>
  <c r="TME104" i="16"/>
  <c r="TMD104" i="16"/>
  <c r="TMC104" i="16"/>
  <c r="TMB104" i="16"/>
  <c r="TMA104" i="16"/>
  <c r="TLZ104" i="16"/>
  <c r="TLY104" i="16"/>
  <c r="TLX104" i="16"/>
  <c r="TLW104" i="16"/>
  <c r="TLV104" i="16"/>
  <c r="TLU104" i="16"/>
  <c r="TLT104" i="16"/>
  <c r="TLS104" i="16"/>
  <c r="TLR104" i="16"/>
  <c r="TLQ104" i="16"/>
  <c r="TLP104" i="16"/>
  <c r="TLO104" i="16"/>
  <c r="TLN104" i="16"/>
  <c r="TLM104" i="16"/>
  <c r="TLL104" i="16"/>
  <c r="TLK104" i="16"/>
  <c r="TLJ104" i="16"/>
  <c r="TLI104" i="16"/>
  <c r="TLH104" i="16"/>
  <c r="TLG104" i="16"/>
  <c r="TLF104" i="16"/>
  <c r="TLE104" i="16"/>
  <c r="TLD104" i="16"/>
  <c r="TLC104" i="16"/>
  <c r="TLB104" i="16"/>
  <c r="TLA104" i="16"/>
  <c r="TKZ104" i="16"/>
  <c r="TKY104" i="16"/>
  <c r="TKX104" i="16"/>
  <c r="TKW104" i="16"/>
  <c r="TKV104" i="16"/>
  <c r="TKU104" i="16"/>
  <c r="TKT104" i="16"/>
  <c r="TKS104" i="16"/>
  <c r="TKR104" i="16"/>
  <c r="TKQ104" i="16"/>
  <c r="TKP104" i="16"/>
  <c r="TKO104" i="16"/>
  <c r="TKN104" i="16"/>
  <c r="TKM104" i="16"/>
  <c r="TKL104" i="16"/>
  <c r="TKK104" i="16"/>
  <c r="TKJ104" i="16"/>
  <c r="TKI104" i="16"/>
  <c r="TKH104" i="16"/>
  <c r="TKG104" i="16"/>
  <c r="TKF104" i="16"/>
  <c r="TKE104" i="16"/>
  <c r="TKD104" i="16"/>
  <c r="TKC104" i="16"/>
  <c r="TKB104" i="16"/>
  <c r="TKA104" i="16"/>
  <c r="TJZ104" i="16"/>
  <c r="TJY104" i="16"/>
  <c r="TJX104" i="16"/>
  <c r="TJW104" i="16"/>
  <c r="TJV104" i="16"/>
  <c r="TJU104" i="16"/>
  <c r="TJT104" i="16"/>
  <c r="TJS104" i="16"/>
  <c r="TJR104" i="16"/>
  <c r="TJQ104" i="16"/>
  <c r="TJP104" i="16"/>
  <c r="TJO104" i="16"/>
  <c r="TJN104" i="16"/>
  <c r="TJM104" i="16"/>
  <c r="TJL104" i="16"/>
  <c r="TJK104" i="16"/>
  <c r="TJJ104" i="16"/>
  <c r="TJI104" i="16"/>
  <c r="TJH104" i="16"/>
  <c r="TJG104" i="16"/>
  <c r="TJF104" i="16"/>
  <c r="TJE104" i="16"/>
  <c r="TJD104" i="16"/>
  <c r="TJC104" i="16"/>
  <c r="TJB104" i="16"/>
  <c r="TJA104" i="16"/>
  <c r="TIZ104" i="16"/>
  <c r="TIY104" i="16"/>
  <c r="TIX104" i="16"/>
  <c r="TIW104" i="16"/>
  <c r="TIV104" i="16"/>
  <c r="TIU104" i="16"/>
  <c r="TIT104" i="16"/>
  <c r="TIS104" i="16"/>
  <c r="TIR104" i="16"/>
  <c r="TIQ104" i="16"/>
  <c r="TIP104" i="16"/>
  <c r="TIO104" i="16"/>
  <c r="TIN104" i="16"/>
  <c r="TIM104" i="16"/>
  <c r="TIL104" i="16"/>
  <c r="TIK104" i="16"/>
  <c r="TIJ104" i="16"/>
  <c r="TII104" i="16"/>
  <c r="TIH104" i="16"/>
  <c r="TIG104" i="16"/>
  <c r="TIF104" i="16"/>
  <c r="TIE104" i="16"/>
  <c r="TID104" i="16"/>
  <c r="TIC104" i="16"/>
  <c r="TIB104" i="16"/>
  <c r="TIA104" i="16"/>
  <c r="THZ104" i="16"/>
  <c r="THY104" i="16"/>
  <c r="THX104" i="16"/>
  <c r="THW104" i="16"/>
  <c r="THV104" i="16"/>
  <c r="THU104" i="16"/>
  <c r="THT104" i="16"/>
  <c r="THS104" i="16"/>
  <c r="THR104" i="16"/>
  <c r="THQ104" i="16"/>
  <c r="THP104" i="16"/>
  <c r="THO104" i="16"/>
  <c r="THN104" i="16"/>
  <c r="THM104" i="16"/>
  <c r="THL104" i="16"/>
  <c r="THK104" i="16"/>
  <c r="THJ104" i="16"/>
  <c r="THI104" i="16"/>
  <c r="THH104" i="16"/>
  <c r="THG104" i="16"/>
  <c r="THF104" i="16"/>
  <c r="THE104" i="16"/>
  <c r="THD104" i="16"/>
  <c r="THC104" i="16"/>
  <c r="THB104" i="16"/>
  <c r="THA104" i="16"/>
  <c r="TGZ104" i="16"/>
  <c r="TGY104" i="16"/>
  <c r="TGX104" i="16"/>
  <c r="TGW104" i="16"/>
  <c r="TGV104" i="16"/>
  <c r="TGU104" i="16"/>
  <c r="TGT104" i="16"/>
  <c r="TGS104" i="16"/>
  <c r="TGR104" i="16"/>
  <c r="TGQ104" i="16"/>
  <c r="TGP104" i="16"/>
  <c r="TGO104" i="16"/>
  <c r="TGN104" i="16"/>
  <c r="TGM104" i="16"/>
  <c r="TGL104" i="16"/>
  <c r="TGK104" i="16"/>
  <c r="TGJ104" i="16"/>
  <c r="TGI104" i="16"/>
  <c r="TGH104" i="16"/>
  <c r="TGG104" i="16"/>
  <c r="TGF104" i="16"/>
  <c r="TGE104" i="16"/>
  <c r="TGD104" i="16"/>
  <c r="TGC104" i="16"/>
  <c r="TGB104" i="16"/>
  <c r="TGA104" i="16"/>
  <c r="TFZ104" i="16"/>
  <c r="TFY104" i="16"/>
  <c r="TFX104" i="16"/>
  <c r="TFW104" i="16"/>
  <c r="TFV104" i="16"/>
  <c r="TFU104" i="16"/>
  <c r="TFT104" i="16"/>
  <c r="TFS104" i="16"/>
  <c r="TFR104" i="16"/>
  <c r="TFQ104" i="16"/>
  <c r="TFP104" i="16"/>
  <c r="TFO104" i="16"/>
  <c r="TFN104" i="16"/>
  <c r="TFM104" i="16"/>
  <c r="TFL104" i="16"/>
  <c r="TFK104" i="16"/>
  <c r="TFJ104" i="16"/>
  <c r="TFI104" i="16"/>
  <c r="TFH104" i="16"/>
  <c r="TFG104" i="16"/>
  <c r="TFF104" i="16"/>
  <c r="TFE104" i="16"/>
  <c r="TFD104" i="16"/>
  <c r="TFC104" i="16"/>
  <c r="TFB104" i="16"/>
  <c r="TFA104" i="16"/>
  <c r="TEZ104" i="16"/>
  <c r="TEY104" i="16"/>
  <c r="TEX104" i="16"/>
  <c r="TEW104" i="16"/>
  <c r="TEV104" i="16"/>
  <c r="TEU104" i="16"/>
  <c r="TET104" i="16"/>
  <c r="TES104" i="16"/>
  <c r="TER104" i="16"/>
  <c r="TEQ104" i="16"/>
  <c r="TEP104" i="16"/>
  <c r="TEO104" i="16"/>
  <c r="TEN104" i="16"/>
  <c r="TEM104" i="16"/>
  <c r="TEL104" i="16"/>
  <c r="TEK104" i="16"/>
  <c r="TEJ104" i="16"/>
  <c r="TEI104" i="16"/>
  <c r="TEH104" i="16"/>
  <c r="TEG104" i="16"/>
  <c r="TEF104" i="16"/>
  <c r="TEE104" i="16"/>
  <c r="TED104" i="16"/>
  <c r="TEC104" i="16"/>
  <c r="TEB104" i="16"/>
  <c r="TEA104" i="16"/>
  <c r="TDZ104" i="16"/>
  <c r="TDY104" i="16"/>
  <c r="TDX104" i="16"/>
  <c r="TDW104" i="16"/>
  <c r="TDV104" i="16"/>
  <c r="TDU104" i="16"/>
  <c r="TDT104" i="16"/>
  <c r="TDS104" i="16"/>
  <c r="TDR104" i="16"/>
  <c r="TDQ104" i="16"/>
  <c r="TDP104" i="16"/>
  <c r="TDO104" i="16"/>
  <c r="TDN104" i="16"/>
  <c r="TDM104" i="16"/>
  <c r="TDL104" i="16"/>
  <c r="TDK104" i="16"/>
  <c r="TDJ104" i="16"/>
  <c r="TDI104" i="16"/>
  <c r="TDH104" i="16"/>
  <c r="TDG104" i="16"/>
  <c r="TDF104" i="16"/>
  <c r="TDE104" i="16"/>
  <c r="TDD104" i="16"/>
  <c r="TDC104" i="16"/>
  <c r="TDB104" i="16"/>
  <c r="TDA104" i="16"/>
  <c r="TCZ104" i="16"/>
  <c r="TCY104" i="16"/>
  <c r="TCX104" i="16"/>
  <c r="TCW104" i="16"/>
  <c r="TCV104" i="16"/>
  <c r="TCU104" i="16"/>
  <c r="TCT104" i="16"/>
  <c r="TCS104" i="16"/>
  <c r="TCR104" i="16"/>
  <c r="TCQ104" i="16"/>
  <c r="TCP104" i="16"/>
  <c r="TCO104" i="16"/>
  <c r="TCN104" i="16"/>
  <c r="TCM104" i="16"/>
  <c r="TCL104" i="16"/>
  <c r="TCK104" i="16"/>
  <c r="TCJ104" i="16"/>
  <c r="TCI104" i="16"/>
  <c r="TCH104" i="16"/>
  <c r="TCG104" i="16"/>
  <c r="TCF104" i="16"/>
  <c r="TCE104" i="16"/>
  <c r="TCD104" i="16"/>
  <c r="TCC104" i="16"/>
  <c r="TCB104" i="16"/>
  <c r="TCA104" i="16"/>
  <c r="TBZ104" i="16"/>
  <c r="TBY104" i="16"/>
  <c r="TBX104" i="16"/>
  <c r="TBW104" i="16"/>
  <c r="TBV104" i="16"/>
  <c r="TBU104" i="16"/>
  <c r="TBT104" i="16"/>
  <c r="TBS104" i="16"/>
  <c r="TBR104" i="16"/>
  <c r="TBQ104" i="16"/>
  <c r="TBP104" i="16"/>
  <c r="TBO104" i="16"/>
  <c r="TBN104" i="16"/>
  <c r="TBM104" i="16"/>
  <c r="TBL104" i="16"/>
  <c r="TBK104" i="16"/>
  <c r="TBJ104" i="16"/>
  <c r="TBI104" i="16"/>
  <c r="TBH104" i="16"/>
  <c r="TBG104" i="16"/>
  <c r="TBF104" i="16"/>
  <c r="TBE104" i="16"/>
  <c r="TBD104" i="16"/>
  <c r="TBC104" i="16"/>
  <c r="TBB104" i="16"/>
  <c r="TBA104" i="16"/>
  <c r="TAZ104" i="16"/>
  <c r="TAY104" i="16"/>
  <c r="TAX104" i="16"/>
  <c r="TAW104" i="16"/>
  <c r="TAV104" i="16"/>
  <c r="TAU104" i="16"/>
  <c r="TAT104" i="16"/>
  <c r="TAS104" i="16"/>
  <c r="TAR104" i="16"/>
  <c r="TAQ104" i="16"/>
  <c r="TAP104" i="16"/>
  <c r="TAO104" i="16"/>
  <c r="TAN104" i="16"/>
  <c r="TAM104" i="16"/>
  <c r="TAL104" i="16"/>
  <c r="TAK104" i="16"/>
  <c r="TAJ104" i="16"/>
  <c r="TAI104" i="16"/>
  <c r="TAH104" i="16"/>
  <c r="TAG104" i="16"/>
  <c r="TAF104" i="16"/>
  <c r="TAE104" i="16"/>
  <c r="TAD104" i="16"/>
  <c r="TAC104" i="16"/>
  <c r="TAB104" i="16"/>
  <c r="TAA104" i="16"/>
  <c r="SZZ104" i="16"/>
  <c r="SZY104" i="16"/>
  <c r="SZX104" i="16"/>
  <c r="SZW104" i="16"/>
  <c r="SZV104" i="16"/>
  <c r="SZU104" i="16"/>
  <c r="SZT104" i="16"/>
  <c r="SZS104" i="16"/>
  <c r="SZR104" i="16"/>
  <c r="SZQ104" i="16"/>
  <c r="SZP104" i="16"/>
  <c r="SZO104" i="16"/>
  <c r="SZN104" i="16"/>
  <c r="SZM104" i="16"/>
  <c r="SZL104" i="16"/>
  <c r="SZK104" i="16"/>
  <c r="SZJ104" i="16"/>
  <c r="SZI104" i="16"/>
  <c r="SZH104" i="16"/>
  <c r="SZG104" i="16"/>
  <c r="SZF104" i="16"/>
  <c r="SZE104" i="16"/>
  <c r="SZD104" i="16"/>
  <c r="SZC104" i="16"/>
  <c r="SZB104" i="16"/>
  <c r="SZA104" i="16"/>
  <c r="SYZ104" i="16"/>
  <c r="SYY104" i="16"/>
  <c r="SYX104" i="16"/>
  <c r="SYW104" i="16"/>
  <c r="SYV104" i="16"/>
  <c r="SYU104" i="16"/>
  <c r="SYT104" i="16"/>
  <c r="SYS104" i="16"/>
  <c r="SYR104" i="16"/>
  <c r="SYQ104" i="16"/>
  <c r="SYP104" i="16"/>
  <c r="SYO104" i="16"/>
  <c r="SYN104" i="16"/>
  <c r="SYM104" i="16"/>
  <c r="SYL104" i="16"/>
  <c r="SYK104" i="16"/>
  <c r="SYJ104" i="16"/>
  <c r="SYI104" i="16"/>
  <c r="SYH104" i="16"/>
  <c r="SYG104" i="16"/>
  <c r="SYF104" i="16"/>
  <c r="SYE104" i="16"/>
  <c r="SYD104" i="16"/>
  <c r="SYC104" i="16"/>
  <c r="SYB104" i="16"/>
  <c r="SYA104" i="16"/>
  <c r="SXZ104" i="16"/>
  <c r="SXY104" i="16"/>
  <c r="SXX104" i="16"/>
  <c r="SXW104" i="16"/>
  <c r="SXV104" i="16"/>
  <c r="SXU104" i="16"/>
  <c r="SXT104" i="16"/>
  <c r="SXS104" i="16"/>
  <c r="SXR104" i="16"/>
  <c r="SXQ104" i="16"/>
  <c r="SXP104" i="16"/>
  <c r="SXO104" i="16"/>
  <c r="SXN104" i="16"/>
  <c r="SXM104" i="16"/>
  <c r="SXL104" i="16"/>
  <c r="SXK104" i="16"/>
  <c r="SXJ104" i="16"/>
  <c r="SXI104" i="16"/>
  <c r="SXH104" i="16"/>
  <c r="SXG104" i="16"/>
  <c r="SXF104" i="16"/>
  <c r="SXE104" i="16"/>
  <c r="SXD104" i="16"/>
  <c r="SXC104" i="16"/>
  <c r="SXB104" i="16"/>
  <c r="SXA104" i="16"/>
  <c r="SWZ104" i="16"/>
  <c r="SWY104" i="16"/>
  <c r="SWX104" i="16"/>
  <c r="SWW104" i="16"/>
  <c r="SWV104" i="16"/>
  <c r="SWU104" i="16"/>
  <c r="SWT104" i="16"/>
  <c r="SWS104" i="16"/>
  <c r="SWR104" i="16"/>
  <c r="SWQ104" i="16"/>
  <c r="SWP104" i="16"/>
  <c r="SWO104" i="16"/>
  <c r="SWN104" i="16"/>
  <c r="SWM104" i="16"/>
  <c r="SWL104" i="16"/>
  <c r="SWK104" i="16"/>
  <c r="SWJ104" i="16"/>
  <c r="SWI104" i="16"/>
  <c r="SWH104" i="16"/>
  <c r="SWG104" i="16"/>
  <c r="SWF104" i="16"/>
  <c r="SWE104" i="16"/>
  <c r="SWD104" i="16"/>
  <c r="SWC104" i="16"/>
  <c r="SWB104" i="16"/>
  <c r="SWA104" i="16"/>
  <c r="SVZ104" i="16"/>
  <c r="SVY104" i="16"/>
  <c r="SVX104" i="16"/>
  <c r="SVW104" i="16"/>
  <c r="SVV104" i="16"/>
  <c r="SVU104" i="16"/>
  <c r="SVT104" i="16"/>
  <c r="SVS104" i="16"/>
  <c r="SVR104" i="16"/>
  <c r="SVQ104" i="16"/>
  <c r="SVP104" i="16"/>
  <c r="SVO104" i="16"/>
  <c r="SVN104" i="16"/>
  <c r="SVM104" i="16"/>
  <c r="SVL104" i="16"/>
  <c r="SVK104" i="16"/>
  <c r="SVJ104" i="16"/>
  <c r="SVI104" i="16"/>
  <c r="SVH104" i="16"/>
  <c r="SVG104" i="16"/>
  <c r="SVF104" i="16"/>
  <c r="SVE104" i="16"/>
  <c r="SVD104" i="16"/>
  <c r="SVC104" i="16"/>
  <c r="SVB104" i="16"/>
  <c r="SVA104" i="16"/>
  <c r="SUZ104" i="16"/>
  <c r="SUY104" i="16"/>
  <c r="SUX104" i="16"/>
  <c r="SUW104" i="16"/>
  <c r="SUV104" i="16"/>
  <c r="SUU104" i="16"/>
  <c r="SUT104" i="16"/>
  <c r="SUS104" i="16"/>
  <c r="SUR104" i="16"/>
  <c r="SUQ104" i="16"/>
  <c r="SUP104" i="16"/>
  <c r="SUO104" i="16"/>
  <c r="SUN104" i="16"/>
  <c r="SUM104" i="16"/>
  <c r="SUL104" i="16"/>
  <c r="SUK104" i="16"/>
  <c r="SUJ104" i="16"/>
  <c r="SUI104" i="16"/>
  <c r="SUH104" i="16"/>
  <c r="SUG104" i="16"/>
  <c r="SUF104" i="16"/>
  <c r="SUE104" i="16"/>
  <c r="SUD104" i="16"/>
  <c r="SUC104" i="16"/>
  <c r="SUB104" i="16"/>
  <c r="SUA104" i="16"/>
  <c r="STZ104" i="16"/>
  <c r="STY104" i="16"/>
  <c r="STX104" i="16"/>
  <c r="STW104" i="16"/>
  <c r="STV104" i="16"/>
  <c r="STU104" i="16"/>
  <c r="STT104" i="16"/>
  <c r="STS104" i="16"/>
  <c r="STR104" i="16"/>
  <c r="STQ104" i="16"/>
  <c r="STP104" i="16"/>
  <c r="STO104" i="16"/>
  <c r="STN104" i="16"/>
  <c r="STM104" i="16"/>
  <c r="STL104" i="16"/>
  <c r="STK104" i="16"/>
  <c r="STJ104" i="16"/>
  <c r="STI104" i="16"/>
  <c r="STH104" i="16"/>
  <c r="STG104" i="16"/>
  <c r="STF104" i="16"/>
  <c r="STE104" i="16"/>
  <c r="STD104" i="16"/>
  <c r="STC104" i="16"/>
  <c r="STB104" i="16"/>
  <c r="STA104" i="16"/>
  <c r="SSZ104" i="16"/>
  <c r="SSY104" i="16"/>
  <c r="SSX104" i="16"/>
  <c r="SSW104" i="16"/>
  <c r="SSV104" i="16"/>
  <c r="SSU104" i="16"/>
  <c r="SST104" i="16"/>
  <c r="SSS104" i="16"/>
  <c r="SSR104" i="16"/>
  <c r="SSQ104" i="16"/>
  <c r="SSP104" i="16"/>
  <c r="SSO104" i="16"/>
  <c r="SSN104" i="16"/>
  <c r="SSM104" i="16"/>
  <c r="SSL104" i="16"/>
  <c r="SSK104" i="16"/>
  <c r="SSJ104" i="16"/>
  <c r="SSI104" i="16"/>
  <c r="SSH104" i="16"/>
  <c r="SSG104" i="16"/>
  <c r="SSF104" i="16"/>
  <c r="SSE104" i="16"/>
  <c r="SSD104" i="16"/>
  <c r="SSC104" i="16"/>
  <c r="SSB104" i="16"/>
  <c r="SSA104" i="16"/>
  <c r="SRZ104" i="16"/>
  <c r="SRY104" i="16"/>
  <c r="SRX104" i="16"/>
  <c r="SRW104" i="16"/>
  <c r="SRV104" i="16"/>
  <c r="SRU104" i="16"/>
  <c r="SRT104" i="16"/>
  <c r="SRS104" i="16"/>
  <c r="SRR104" i="16"/>
  <c r="SRQ104" i="16"/>
  <c r="SRP104" i="16"/>
  <c r="SRO104" i="16"/>
  <c r="SRN104" i="16"/>
  <c r="SRM104" i="16"/>
  <c r="SRL104" i="16"/>
  <c r="SRK104" i="16"/>
  <c r="SRJ104" i="16"/>
  <c r="SRI104" i="16"/>
  <c r="SRH104" i="16"/>
  <c r="SRG104" i="16"/>
  <c r="SRF104" i="16"/>
  <c r="SRE104" i="16"/>
  <c r="SRD104" i="16"/>
  <c r="SRC104" i="16"/>
  <c r="SRB104" i="16"/>
  <c r="SRA104" i="16"/>
  <c r="SQZ104" i="16"/>
  <c r="SQY104" i="16"/>
  <c r="SQX104" i="16"/>
  <c r="SQW104" i="16"/>
  <c r="SQV104" i="16"/>
  <c r="SQU104" i="16"/>
  <c r="SQT104" i="16"/>
  <c r="SQS104" i="16"/>
  <c r="SQR104" i="16"/>
  <c r="SQQ104" i="16"/>
  <c r="SQP104" i="16"/>
  <c r="SQO104" i="16"/>
  <c r="SQN104" i="16"/>
  <c r="SQM104" i="16"/>
  <c r="SQL104" i="16"/>
  <c r="SQK104" i="16"/>
  <c r="SQJ104" i="16"/>
  <c r="SQI104" i="16"/>
  <c r="SQH104" i="16"/>
  <c r="SQG104" i="16"/>
  <c r="SQF104" i="16"/>
  <c r="SQE104" i="16"/>
  <c r="SQD104" i="16"/>
  <c r="SQC104" i="16"/>
  <c r="SQB104" i="16"/>
  <c r="SQA104" i="16"/>
  <c r="SPZ104" i="16"/>
  <c r="SPY104" i="16"/>
  <c r="SPX104" i="16"/>
  <c r="SPW104" i="16"/>
  <c r="SPV104" i="16"/>
  <c r="SPU104" i="16"/>
  <c r="SPT104" i="16"/>
  <c r="SPS104" i="16"/>
  <c r="SPR104" i="16"/>
  <c r="SPQ104" i="16"/>
  <c r="SPP104" i="16"/>
  <c r="SPO104" i="16"/>
  <c r="SPN104" i="16"/>
  <c r="SPM104" i="16"/>
  <c r="SPL104" i="16"/>
  <c r="SPK104" i="16"/>
  <c r="SPJ104" i="16"/>
  <c r="SPI104" i="16"/>
  <c r="SPH104" i="16"/>
  <c r="SPG104" i="16"/>
  <c r="SPF104" i="16"/>
  <c r="SPE104" i="16"/>
  <c r="SPD104" i="16"/>
  <c r="SPC104" i="16"/>
  <c r="SPB104" i="16"/>
  <c r="SPA104" i="16"/>
  <c r="SOZ104" i="16"/>
  <c r="SOY104" i="16"/>
  <c r="SOX104" i="16"/>
  <c r="SOW104" i="16"/>
  <c r="SOV104" i="16"/>
  <c r="SOU104" i="16"/>
  <c r="SOT104" i="16"/>
  <c r="SOS104" i="16"/>
  <c r="SOR104" i="16"/>
  <c r="SOQ104" i="16"/>
  <c r="SOP104" i="16"/>
  <c r="SOO104" i="16"/>
  <c r="SON104" i="16"/>
  <c r="SOM104" i="16"/>
  <c r="SOL104" i="16"/>
  <c r="SOK104" i="16"/>
  <c r="SOJ104" i="16"/>
  <c r="SOI104" i="16"/>
  <c r="SOH104" i="16"/>
  <c r="SOG104" i="16"/>
  <c r="SOF104" i="16"/>
  <c r="SOE104" i="16"/>
  <c r="SOD104" i="16"/>
  <c r="SOC104" i="16"/>
  <c r="SOB104" i="16"/>
  <c r="SOA104" i="16"/>
  <c r="SNZ104" i="16"/>
  <c r="SNY104" i="16"/>
  <c r="SNX104" i="16"/>
  <c r="SNW104" i="16"/>
  <c r="SNV104" i="16"/>
  <c r="SNU104" i="16"/>
  <c r="SNT104" i="16"/>
  <c r="SNS104" i="16"/>
  <c r="SNR104" i="16"/>
  <c r="SNQ104" i="16"/>
  <c r="SNP104" i="16"/>
  <c r="SNO104" i="16"/>
  <c r="SNN104" i="16"/>
  <c r="SNM104" i="16"/>
  <c r="SNL104" i="16"/>
  <c r="SNK104" i="16"/>
  <c r="SNJ104" i="16"/>
  <c r="SNI104" i="16"/>
  <c r="SNH104" i="16"/>
  <c r="SNG104" i="16"/>
  <c r="SNF104" i="16"/>
  <c r="SNE104" i="16"/>
  <c r="SND104" i="16"/>
  <c r="SNC104" i="16"/>
  <c r="SNB104" i="16"/>
  <c r="SNA104" i="16"/>
  <c r="SMZ104" i="16"/>
  <c r="SMY104" i="16"/>
  <c r="SMX104" i="16"/>
  <c r="SMW104" i="16"/>
  <c r="SMV104" i="16"/>
  <c r="SMU104" i="16"/>
  <c r="SMT104" i="16"/>
  <c r="SMS104" i="16"/>
  <c r="SMR104" i="16"/>
  <c r="SMQ104" i="16"/>
  <c r="SMP104" i="16"/>
  <c r="SMO104" i="16"/>
  <c r="SMN104" i="16"/>
  <c r="SMM104" i="16"/>
  <c r="SML104" i="16"/>
  <c r="SMK104" i="16"/>
  <c r="SMJ104" i="16"/>
  <c r="SMI104" i="16"/>
  <c r="SMH104" i="16"/>
  <c r="SMG104" i="16"/>
  <c r="SMF104" i="16"/>
  <c r="SME104" i="16"/>
  <c r="SMD104" i="16"/>
  <c r="SMC104" i="16"/>
  <c r="SMB104" i="16"/>
  <c r="SMA104" i="16"/>
  <c r="SLZ104" i="16"/>
  <c r="SLY104" i="16"/>
  <c r="SLX104" i="16"/>
  <c r="SLW104" i="16"/>
  <c r="SLV104" i="16"/>
  <c r="SLU104" i="16"/>
  <c r="SLT104" i="16"/>
  <c r="SLS104" i="16"/>
  <c r="SLR104" i="16"/>
  <c r="SLQ104" i="16"/>
  <c r="SLP104" i="16"/>
  <c r="SLO104" i="16"/>
  <c r="SLN104" i="16"/>
  <c r="SLM104" i="16"/>
  <c r="SLL104" i="16"/>
  <c r="SLK104" i="16"/>
  <c r="SLJ104" i="16"/>
  <c r="SLI104" i="16"/>
  <c r="SLH104" i="16"/>
  <c r="SLG104" i="16"/>
  <c r="SLF104" i="16"/>
  <c r="SLE104" i="16"/>
  <c r="SLD104" i="16"/>
  <c r="SLC104" i="16"/>
  <c r="SLB104" i="16"/>
  <c r="SLA104" i="16"/>
  <c r="SKZ104" i="16"/>
  <c r="SKY104" i="16"/>
  <c r="SKX104" i="16"/>
  <c r="SKW104" i="16"/>
  <c r="SKV104" i="16"/>
  <c r="SKU104" i="16"/>
  <c r="SKT104" i="16"/>
  <c r="SKS104" i="16"/>
  <c r="SKR104" i="16"/>
  <c r="SKQ104" i="16"/>
  <c r="SKP104" i="16"/>
  <c r="SKO104" i="16"/>
  <c r="SKN104" i="16"/>
  <c r="SKM104" i="16"/>
  <c r="SKL104" i="16"/>
  <c r="SKK104" i="16"/>
  <c r="SKJ104" i="16"/>
  <c r="SKI104" i="16"/>
  <c r="SKH104" i="16"/>
  <c r="SKG104" i="16"/>
  <c r="SKF104" i="16"/>
  <c r="SKE104" i="16"/>
  <c r="SKD104" i="16"/>
  <c r="SKC104" i="16"/>
  <c r="SKB104" i="16"/>
  <c r="SKA104" i="16"/>
  <c r="SJZ104" i="16"/>
  <c r="SJY104" i="16"/>
  <c r="SJX104" i="16"/>
  <c r="SJW104" i="16"/>
  <c r="SJV104" i="16"/>
  <c r="SJU104" i="16"/>
  <c r="SJT104" i="16"/>
  <c r="SJS104" i="16"/>
  <c r="SJR104" i="16"/>
  <c r="SJQ104" i="16"/>
  <c r="SJP104" i="16"/>
  <c r="SJO104" i="16"/>
  <c r="SJN104" i="16"/>
  <c r="SJM104" i="16"/>
  <c r="SJL104" i="16"/>
  <c r="SJK104" i="16"/>
  <c r="SJJ104" i="16"/>
  <c r="SJI104" i="16"/>
  <c r="SJH104" i="16"/>
  <c r="SJG104" i="16"/>
  <c r="SJF104" i="16"/>
  <c r="SJE104" i="16"/>
  <c r="SJD104" i="16"/>
  <c r="SJC104" i="16"/>
  <c r="SJB104" i="16"/>
  <c r="SJA104" i="16"/>
  <c r="SIZ104" i="16"/>
  <c r="SIY104" i="16"/>
  <c r="SIX104" i="16"/>
  <c r="SIW104" i="16"/>
  <c r="SIV104" i="16"/>
  <c r="SIU104" i="16"/>
  <c r="SIT104" i="16"/>
  <c r="SIS104" i="16"/>
  <c r="SIR104" i="16"/>
  <c r="SIQ104" i="16"/>
  <c r="SIP104" i="16"/>
  <c r="SIO104" i="16"/>
  <c r="SIN104" i="16"/>
  <c r="SIM104" i="16"/>
  <c r="SIL104" i="16"/>
  <c r="SIK104" i="16"/>
  <c r="SIJ104" i="16"/>
  <c r="SII104" i="16"/>
  <c r="SIH104" i="16"/>
  <c r="SIG104" i="16"/>
  <c r="SIF104" i="16"/>
  <c r="SIE104" i="16"/>
  <c r="SID104" i="16"/>
  <c r="SIC104" i="16"/>
  <c r="SIB104" i="16"/>
  <c r="SIA104" i="16"/>
  <c r="SHZ104" i="16"/>
  <c r="SHY104" i="16"/>
  <c r="SHX104" i="16"/>
  <c r="SHW104" i="16"/>
  <c r="SHV104" i="16"/>
  <c r="SHU104" i="16"/>
  <c r="SHT104" i="16"/>
  <c r="SHS104" i="16"/>
  <c r="SHR104" i="16"/>
  <c r="SHQ104" i="16"/>
  <c r="SHP104" i="16"/>
  <c r="SHO104" i="16"/>
  <c r="SHN104" i="16"/>
  <c r="SHM104" i="16"/>
  <c r="SHL104" i="16"/>
  <c r="SHK104" i="16"/>
  <c r="SHJ104" i="16"/>
  <c r="SHI104" i="16"/>
  <c r="SHH104" i="16"/>
  <c r="SHG104" i="16"/>
  <c r="SHF104" i="16"/>
  <c r="SHE104" i="16"/>
  <c r="SHD104" i="16"/>
  <c r="SHC104" i="16"/>
  <c r="SHB104" i="16"/>
  <c r="SHA104" i="16"/>
  <c r="SGZ104" i="16"/>
  <c r="SGY104" i="16"/>
  <c r="SGX104" i="16"/>
  <c r="SGW104" i="16"/>
  <c r="SGV104" i="16"/>
  <c r="SGU104" i="16"/>
  <c r="SGT104" i="16"/>
  <c r="SGS104" i="16"/>
  <c r="SGR104" i="16"/>
  <c r="SGQ104" i="16"/>
  <c r="SGP104" i="16"/>
  <c r="SGO104" i="16"/>
  <c r="SGN104" i="16"/>
  <c r="SGM104" i="16"/>
  <c r="SGL104" i="16"/>
  <c r="SGK104" i="16"/>
  <c r="SGJ104" i="16"/>
  <c r="SGI104" i="16"/>
  <c r="SGH104" i="16"/>
  <c r="SGG104" i="16"/>
  <c r="SGF104" i="16"/>
  <c r="SGE104" i="16"/>
  <c r="SGD104" i="16"/>
  <c r="SGC104" i="16"/>
  <c r="SGB104" i="16"/>
  <c r="SGA104" i="16"/>
  <c r="SFZ104" i="16"/>
  <c r="SFY104" i="16"/>
  <c r="SFX104" i="16"/>
  <c r="SFW104" i="16"/>
  <c r="SFV104" i="16"/>
  <c r="SFU104" i="16"/>
  <c r="SFT104" i="16"/>
  <c r="SFS104" i="16"/>
  <c r="SFR104" i="16"/>
  <c r="SFQ104" i="16"/>
  <c r="SFP104" i="16"/>
  <c r="SFO104" i="16"/>
  <c r="SFN104" i="16"/>
  <c r="SFM104" i="16"/>
  <c r="SFL104" i="16"/>
  <c r="SFK104" i="16"/>
  <c r="SFJ104" i="16"/>
  <c r="SFI104" i="16"/>
  <c r="SFH104" i="16"/>
  <c r="SFG104" i="16"/>
  <c r="SFF104" i="16"/>
  <c r="SFE104" i="16"/>
  <c r="SFD104" i="16"/>
  <c r="SFC104" i="16"/>
  <c r="SFB104" i="16"/>
  <c r="SFA104" i="16"/>
  <c r="SEZ104" i="16"/>
  <c r="SEY104" i="16"/>
  <c r="SEX104" i="16"/>
  <c r="SEW104" i="16"/>
  <c r="SEV104" i="16"/>
  <c r="SEU104" i="16"/>
  <c r="SET104" i="16"/>
  <c r="SES104" i="16"/>
  <c r="SER104" i="16"/>
  <c r="SEQ104" i="16"/>
  <c r="SEP104" i="16"/>
  <c r="SEO104" i="16"/>
  <c r="SEN104" i="16"/>
  <c r="SEM104" i="16"/>
  <c r="SEL104" i="16"/>
  <c r="SEK104" i="16"/>
  <c r="SEJ104" i="16"/>
  <c r="SEI104" i="16"/>
  <c r="SEH104" i="16"/>
  <c r="SEG104" i="16"/>
  <c r="SEF104" i="16"/>
  <c r="SEE104" i="16"/>
  <c r="SED104" i="16"/>
  <c r="SEC104" i="16"/>
  <c r="SEB104" i="16"/>
  <c r="SEA104" i="16"/>
  <c r="SDZ104" i="16"/>
  <c r="SDY104" i="16"/>
  <c r="SDX104" i="16"/>
  <c r="SDW104" i="16"/>
  <c r="SDV104" i="16"/>
  <c r="SDU104" i="16"/>
  <c r="SDT104" i="16"/>
  <c r="SDS104" i="16"/>
  <c r="SDR104" i="16"/>
  <c r="SDQ104" i="16"/>
  <c r="SDP104" i="16"/>
  <c r="SDO104" i="16"/>
  <c r="SDN104" i="16"/>
  <c r="SDM104" i="16"/>
  <c r="SDL104" i="16"/>
  <c r="SDK104" i="16"/>
  <c r="SDJ104" i="16"/>
  <c r="SDI104" i="16"/>
  <c r="SDH104" i="16"/>
  <c r="SDG104" i="16"/>
  <c r="SDF104" i="16"/>
  <c r="SDE104" i="16"/>
  <c r="SDD104" i="16"/>
  <c r="SDC104" i="16"/>
  <c r="SDB104" i="16"/>
  <c r="SDA104" i="16"/>
  <c r="SCZ104" i="16"/>
  <c r="SCY104" i="16"/>
  <c r="SCX104" i="16"/>
  <c r="SCW104" i="16"/>
  <c r="SCV104" i="16"/>
  <c r="SCU104" i="16"/>
  <c r="SCT104" i="16"/>
  <c r="SCS104" i="16"/>
  <c r="SCR104" i="16"/>
  <c r="SCQ104" i="16"/>
  <c r="SCP104" i="16"/>
  <c r="SCO104" i="16"/>
  <c r="SCN104" i="16"/>
  <c r="SCM104" i="16"/>
  <c r="SCL104" i="16"/>
  <c r="SCK104" i="16"/>
  <c r="SCJ104" i="16"/>
  <c r="SCI104" i="16"/>
  <c r="SCH104" i="16"/>
  <c r="SCG104" i="16"/>
  <c r="SCF104" i="16"/>
  <c r="SCE104" i="16"/>
  <c r="SCD104" i="16"/>
  <c r="SCC104" i="16"/>
  <c r="SCB104" i="16"/>
  <c r="SCA104" i="16"/>
  <c r="SBZ104" i="16"/>
  <c r="SBY104" i="16"/>
  <c r="SBX104" i="16"/>
  <c r="SBW104" i="16"/>
  <c r="SBV104" i="16"/>
  <c r="SBU104" i="16"/>
  <c r="SBT104" i="16"/>
  <c r="SBS104" i="16"/>
  <c r="SBR104" i="16"/>
  <c r="SBQ104" i="16"/>
  <c r="SBP104" i="16"/>
  <c r="SBO104" i="16"/>
  <c r="SBN104" i="16"/>
  <c r="SBM104" i="16"/>
  <c r="SBL104" i="16"/>
  <c r="SBK104" i="16"/>
  <c r="SBJ104" i="16"/>
  <c r="SBI104" i="16"/>
  <c r="SBH104" i="16"/>
  <c r="SBG104" i="16"/>
  <c r="SBF104" i="16"/>
  <c r="SBE104" i="16"/>
  <c r="SBD104" i="16"/>
  <c r="SBC104" i="16"/>
  <c r="SBB104" i="16"/>
  <c r="SBA104" i="16"/>
  <c r="SAZ104" i="16"/>
  <c r="SAY104" i="16"/>
  <c r="SAX104" i="16"/>
  <c r="SAW104" i="16"/>
  <c r="SAV104" i="16"/>
  <c r="SAU104" i="16"/>
  <c r="SAT104" i="16"/>
  <c r="SAS104" i="16"/>
  <c r="SAR104" i="16"/>
  <c r="SAQ104" i="16"/>
  <c r="SAP104" i="16"/>
  <c r="SAO104" i="16"/>
  <c r="SAN104" i="16"/>
  <c r="SAM104" i="16"/>
  <c r="SAL104" i="16"/>
  <c r="SAK104" i="16"/>
  <c r="SAJ104" i="16"/>
  <c r="SAI104" i="16"/>
  <c r="SAH104" i="16"/>
  <c r="SAG104" i="16"/>
  <c r="SAF104" i="16"/>
  <c r="SAE104" i="16"/>
  <c r="SAD104" i="16"/>
  <c r="SAC104" i="16"/>
  <c r="SAB104" i="16"/>
  <c r="SAA104" i="16"/>
  <c r="RZZ104" i="16"/>
  <c r="RZY104" i="16"/>
  <c r="RZX104" i="16"/>
  <c r="RZW104" i="16"/>
  <c r="RZV104" i="16"/>
  <c r="RZU104" i="16"/>
  <c r="RZT104" i="16"/>
  <c r="RZS104" i="16"/>
  <c r="RZR104" i="16"/>
  <c r="RZQ104" i="16"/>
  <c r="RZP104" i="16"/>
  <c r="RZO104" i="16"/>
  <c r="RZN104" i="16"/>
  <c r="RZM104" i="16"/>
  <c r="RZL104" i="16"/>
  <c r="RZK104" i="16"/>
  <c r="RZJ104" i="16"/>
  <c r="RZI104" i="16"/>
  <c r="RZH104" i="16"/>
  <c r="RZG104" i="16"/>
  <c r="RZF104" i="16"/>
  <c r="RZE104" i="16"/>
  <c r="RZD104" i="16"/>
  <c r="RZC104" i="16"/>
  <c r="RZB104" i="16"/>
  <c r="RZA104" i="16"/>
  <c r="RYZ104" i="16"/>
  <c r="RYY104" i="16"/>
  <c r="RYX104" i="16"/>
  <c r="RYW104" i="16"/>
  <c r="RYV104" i="16"/>
  <c r="RYU104" i="16"/>
  <c r="RYT104" i="16"/>
  <c r="RYS104" i="16"/>
  <c r="RYR104" i="16"/>
  <c r="RYQ104" i="16"/>
  <c r="RYP104" i="16"/>
  <c r="RYO104" i="16"/>
  <c r="RYN104" i="16"/>
  <c r="RYM104" i="16"/>
  <c r="RYL104" i="16"/>
  <c r="RYK104" i="16"/>
  <c r="RYJ104" i="16"/>
  <c r="RYI104" i="16"/>
  <c r="RYH104" i="16"/>
  <c r="RYG104" i="16"/>
  <c r="RYF104" i="16"/>
  <c r="RYE104" i="16"/>
  <c r="RYD104" i="16"/>
  <c r="RYC104" i="16"/>
  <c r="RYB104" i="16"/>
  <c r="RYA104" i="16"/>
  <c r="RXZ104" i="16"/>
  <c r="RXY104" i="16"/>
  <c r="RXX104" i="16"/>
  <c r="RXW104" i="16"/>
  <c r="RXV104" i="16"/>
  <c r="RXU104" i="16"/>
  <c r="RXT104" i="16"/>
  <c r="RXS104" i="16"/>
  <c r="RXR104" i="16"/>
  <c r="RXQ104" i="16"/>
  <c r="RXP104" i="16"/>
  <c r="RXO104" i="16"/>
  <c r="RXN104" i="16"/>
  <c r="RXM104" i="16"/>
  <c r="RXL104" i="16"/>
  <c r="RXK104" i="16"/>
  <c r="RXJ104" i="16"/>
  <c r="RXI104" i="16"/>
  <c r="RXH104" i="16"/>
  <c r="RXG104" i="16"/>
  <c r="RXF104" i="16"/>
  <c r="RXE104" i="16"/>
  <c r="RXD104" i="16"/>
  <c r="RXC104" i="16"/>
  <c r="RXB104" i="16"/>
  <c r="RXA104" i="16"/>
  <c r="RWZ104" i="16"/>
  <c r="RWY104" i="16"/>
  <c r="RWX104" i="16"/>
  <c r="RWW104" i="16"/>
  <c r="RWV104" i="16"/>
  <c r="RWU104" i="16"/>
  <c r="RWT104" i="16"/>
  <c r="RWS104" i="16"/>
  <c r="RWR104" i="16"/>
  <c r="RWQ104" i="16"/>
  <c r="RWP104" i="16"/>
  <c r="RWO104" i="16"/>
  <c r="RWN104" i="16"/>
  <c r="RWM104" i="16"/>
  <c r="RWL104" i="16"/>
  <c r="RWK104" i="16"/>
  <c r="RWJ104" i="16"/>
  <c r="RWI104" i="16"/>
  <c r="RWH104" i="16"/>
  <c r="RWG104" i="16"/>
  <c r="RWF104" i="16"/>
  <c r="RWE104" i="16"/>
  <c r="RWD104" i="16"/>
  <c r="RWC104" i="16"/>
  <c r="RWB104" i="16"/>
  <c r="RWA104" i="16"/>
  <c r="RVZ104" i="16"/>
  <c r="RVY104" i="16"/>
  <c r="RVX104" i="16"/>
  <c r="RVW104" i="16"/>
  <c r="RVV104" i="16"/>
  <c r="RVU104" i="16"/>
  <c r="RVT104" i="16"/>
  <c r="RVS104" i="16"/>
  <c r="RVR104" i="16"/>
  <c r="RVQ104" i="16"/>
  <c r="RVP104" i="16"/>
  <c r="RVO104" i="16"/>
  <c r="RVN104" i="16"/>
  <c r="RVM104" i="16"/>
  <c r="RVL104" i="16"/>
  <c r="RVK104" i="16"/>
  <c r="RVJ104" i="16"/>
  <c r="RVI104" i="16"/>
  <c r="RVH104" i="16"/>
  <c r="RVG104" i="16"/>
  <c r="RVF104" i="16"/>
  <c r="RVE104" i="16"/>
  <c r="RVD104" i="16"/>
  <c r="RVC104" i="16"/>
  <c r="RVB104" i="16"/>
  <c r="RVA104" i="16"/>
  <c r="RUZ104" i="16"/>
  <c r="RUY104" i="16"/>
  <c r="RUX104" i="16"/>
  <c r="RUW104" i="16"/>
  <c r="RUV104" i="16"/>
  <c r="RUU104" i="16"/>
  <c r="RUT104" i="16"/>
  <c r="RUS104" i="16"/>
  <c r="RUR104" i="16"/>
  <c r="RUQ104" i="16"/>
  <c r="RUP104" i="16"/>
  <c r="RUO104" i="16"/>
  <c r="RUN104" i="16"/>
  <c r="RUM104" i="16"/>
  <c r="RUL104" i="16"/>
  <c r="RUK104" i="16"/>
  <c r="RUJ104" i="16"/>
  <c r="RUI104" i="16"/>
  <c r="RUH104" i="16"/>
  <c r="RUG104" i="16"/>
  <c r="RUF104" i="16"/>
  <c r="RUE104" i="16"/>
  <c r="RUD104" i="16"/>
  <c r="RUC104" i="16"/>
  <c r="RUB104" i="16"/>
  <c r="RUA104" i="16"/>
  <c r="RTZ104" i="16"/>
  <c r="RTY104" i="16"/>
  <c r="RTX104" i="16"/>
  <c r="RTW104" i="16"/>
  <c r="RTV104" i="16"/>
  <c r="RTU104" i="16"/>
  <c r="RTT104" i="16"/>
  <c r="RTS104" i="16"/>
  <c r="RTR104" i="16"/>
  <c r="RTQ104" i="16"/>
  <c r="RTP104" i="16"/>
  <c r="RTO104" i="16"/>
  <c r="RTN104" i="16"/>
  <c r="RTM104" i="16"/>
  <c r="RTL104" i="16"/>
  <c r="RTK104" i="16"/>
  <c r="RTJ104" i="16"/>
  <c r="RTI104" i="16"/>
  <c r="RTH104" i="16"/>
  <c r="RTG104" i="16"/>
  <c r="RTF104" i="16"/>
  <c r="RTE104" i="16"/>
  <c r="RTD104" i="16"/>
  <c r="RTC104" i="16"/>
  <c r="RTB104" i="16"/>
  <c r="RTA104" i="16"/>
  <c r="RSZ104" i="16"/>
  <c r="RSY104" i="16"/>
  <c r="RSX104" i="16"/>
  <c r="RSW104" i="16"/>
  <c r="RSV104" i="16"/>
  <c r="RSU104" i="16"/>
  <c r="RST104" i="16"/>
  <c r="RSS104" i="16"/>
  <c r="RSR104" i="16"/>
  <c r="RSQ104" i="16"/>
  <c r="RSP104" i="16"/>
  <c r="RSO104" i="16"/>
  <c r="RSN104" i="16"/>
  <c r="RSM104" i="16"/>
  <c r="RSL104" i="16"/>
  <c r="RSK104" i="16"/>
  <c r="RSJ104" i="16"/>
  <c r="RSI104" i="16"/>
  <c r="RSH104" i="16"/>
  <c r="RSG104" i="16"/>
  <c r="RSF104" i="16"/>
  <c r="RSE104" i="16"/>
  <c r="RSD104" i="16"/>
  <c r="RSC104" i="16"/>
  <c r="RSB104" i="16"/>
  <c r="RSA104" i="16"/>
  <c r="RRZ104" i="16"/>
  <c r="RRY104" i="16"/>
  <c r="RRX104" i="16"/>
  <c r="RRW104" i="16"/>
  <c r="RRV104" i="16"/>
  <c r="RRU104" i="16"/>
  <c r="RRT104" i="16"/>
  <c r="RRS104" i="16"/>
  <c r="RRR104" i="16"/>
  <c r="RRQ104" i="16"/>
  <c r="RRP104" i="16"/>
  <c r="RRO104" i="16"/>
  <c r="RRN104" i="16"/>
  <c r="RRM104" i="16"/>
  <c r="RRL104" i="16"/>
  <c r="RRK104" i="16"/>
  <c r="RRJ104" i="16"/>
  <c r="RRI104" i="16"/>
  <c r="RRH104" i="16"/>
  <c r="RRG104" i="16"/>
  <c r="RRF104" i="16"/>
  <c r="RRE104" i="16"/>
  <c r="RRD104" i="16"/>
  <c r="RRC104" i="16"/>
  <c r="RRB104" i="16"/>
  <c r="RRA104" i="16"/>
  <c r="RQZ104" i="16"/>
  <c r="RQY104" i="16"/>
  <c r="RQX104" i="16"/>
  <c r="RQW104" i="16"/>
  <c r="RQV104" i="16"/>
  <c r="RQU104" i="16"/>
  <c r="RQT104" i="16"/>
  <c r="RQS104" i="16"/>
  <c r="RQR104" i="16"/>
  <c r="RQQ104" i="16"/>
  <c r="RQP104" i="16"/>
  <c r="RQO104" i="16"/>
  <c r="RQN104" i="16"/>
  <c r="RQM104" i="16"/>
  <c r="RQL104" i="16"/>
  <c r="RQK104" i="16"/>
  <c r="RQJ104" i="16"/>
  <c r="RQI104" i="16"/>
  <c r="RQH104" i="16"/>
  <c r="RQG104" i="16"/>
  <c r="RQF104" i="16"/>
  <c r="RQE104" i="16"/>
  <c r="RQD104" i="16"/>
  <c r="RQC104" i="16"/>
  <c r="RQB104" i="16"/>
  <c r="RQA104" i="16"/>
  <c r="RPZ104" i="16"/>
  <c r="RPY104" i="16"/>
  <c r="RPX104" i="16"/>
  <c r="RPW104" i="16"/>
  <c r="RPV104" i="16"/>
  <c r="RPU104" i="16"/>
  <c r="RPT104" i="16"/>
  <c r="RPS104" i="16"/>
  <c r="RPR104" i="16"/>
  <c r="RPQ104" i="16"/>
  <c r="RPP104" i="16"/>
  <c r="RPO104" i="16"/>
  <c r="RPN104" i="16"/>
  <c r="RPM104" i="16"/>
  <c r="RPL104" i="16"/>
  <c r="RPK104" i="16"/>
  <c r="RPJ104" i="16"/>
  <c r="RPI104" i="16"/>
  <c r="RPH104" i="16"/>
  <c r="RPG104" i="16"/>
  <c r="RPF104" i="16"/>
  <c r="RPE104" i="16"/>
  <c r="RPD104" i="16"/>
  <c r="RPC104" i="16"/>
  <c r="RPB104" i="16"/>
  <c r="RPA104" i="16"/>
  <c r="ROZ104" i="16"/>
  <c r="ROY104" i="16"/>
  <c r="ROX104" i="16"/>
  <c r="ROW104" i="16"/>
  <c r="ROV104" i="16"/>
  <c r="ROU104" i="16"/>
  <c r="ROT104" i="16"/>
  <c r="ROS104" i="16"/>
  <c r="ROR104" i="16"/>
  <c r="ROQ104" i="16"/>
  <c r="ROP104" i="16"/>
  <c r="ROO104" i="16"/>
  <c r="RON104" i="16"/>
  <c r="ROM104" i="16"/>
  <c r="ROL104" i="16"/>
  <c r="ROK104" i="16"/>
  <c r="ROJ104" i="16"/>
  <c r="ROI104" i="16"/>
  <c r="ROH104" i="16"/>
  <c r="ROG104" i="16"/>
  <c r="ROF104" i="16"/>
  <c r="ROE104" i="16"/>
  <c r="ROD104" i="16"/>
  <c r="ROC104" i="16"/>
  <c r="ROB104" i="16"/>
  <c r="ROA104" i="16"/>
  <c r="RNZ104" i="16"/>
  <c r="RNY104" i="16"/>
  <c r="RNX104" i="16"/>
  <c r="RNW104" i="16"/>
  <c r="RNV104" i="16"/>
  <c r="RNU104" i="16"/>
  <c r="RNT104" i="16"/>
  <c r="RNS104" i="16"/>
  <c r="RNR104" i="16"/>
  <c r="RNQ104" i="16"/>
  <c r="RNP104" i="16"/>
  <c r="RNO104" i="16"/>
  <c r="RNN104" i="16"/>
  <c r="RNM104" i="16"/>
  <c r="RNL104" i="16"/>
  <c r="RNK104" i="16"/>
  <c r="RNJ104" i="16"/>
  <c r="RNI104" i="16"/>
  <c r="RNH104" i="16"/>
  <c r="RNG104" i="16"/>
  <c r="RNF104" i="16"/>
  <c r="RNE104" i="16"/>
  <c r="RND104" i="16"/>
  <c r="RNC104" i="16"/>
  <c r="RNB104" i="16"/>
  <c r="RNA104" i="16"/>
  <c r="RMZ104" i="16"/>
  <c r="RMY104" i="16"/>
  <c r="RMX104" i="16"/>
  <c r="RMW104" i="16"/>
  <c r="RMV104" i="16"/>
  <c r="RMU104" i="16"/>
  <c r="RMT104" i="16"/>
  <c r="RMS104" i="16"/>
  <c r="RMR104" i="16"/>
  <c r="RMQ104" i="16"/>
  <c r="RMP104" i="16"/>
  <c r="RMO104" i="16"/>
  <c r="RMN104" i="16"/>
  <c r="RMM104" i="16"/>
  <c r="RML104" i="16"/>
  <c r="RMK104" i="16"/>
  <c r="RMJ104" i="16"/>
  <c r="RMI104" i="16"/>
  <c r="RMH104" i="16"/>
  <c r="RMG104" i="16"/>
  <c r="RMF104" i="16"/>
  <c r="RME104" i="16"/>
  <c r="RMD104" i="16"/>
  <c r="RMC104" i="16"/>
  <c r="RMB104" i="16"/>
  <c r="RMA104" i="16"/>
  <c r="RLZ104" i="16"/>
  <c r="RLY104" i="16"/>
  <c r="RLX104" i="16"/>
  <c r="RLW104" i="16"/>
  <c r="RLV104" i="16"/>
  <c r="RLU104" i="16"/>
  <c r="RLT104" i="16"/>
  <c r="RLS104" i="16"/>
  <c r="RLR104" i="16"/>
  <c r="RLQ104" i="16"/>
  <c r="RLP104" i="16"/>
  <c r="RLO104" i="16"/>
  <c r="RLN104" i="16"/>
  <c r="RLM104" i="16"/>
  <c r="RLL104" i="16"/>
  <c r="RLK104" i="16"/>
  <c r="RLJ104" i="16"/>
  <c r="RLI104" i="16"/>
  <c r="RLH104" i="16"/>
  <c r="RLG104" i="16"/>
  <c r="RLF104" i="16"/>
  <c r="RLE104" i="16"/>
  <c r="RLD104" i="16"/>
  <c r="RLC104" i="16"/>
  <c r="RLB104" i="16"/>
  <c r="RLA104" i="16"/>
  <c r="RKZ104" i="16"/>
  <c r="RKY104" i="16"/>
  <c r="RKX104" i="16"/>
  <c r="RKW104" i="16"/>
  <c r="RKV104" i="16"/>
  <c r="RKU104" i="16"/>
  <c r="RKT104" i="16"/>
  <c r="RKS104" i="16"/>
  <c r="RKR104" i="16"/>
  <c r="RKQ104" i="16"/>
  <c r="RKP104" i="16"/>
  <c r="RKO104" i="16"/>
  <c r="RKN104" i="16"/>
  <c r="RKM104" i="16"/>
  <c r="RKL104" i="16"/>
  <c r="RKK104" i="16"/>
  <c r="RKJ104" i="16"/>
  <c r="RKI104" i="16"/>
  <c r="RKH104" i="16"/>
  <c r="RKG104" i="16"/>
  <c r="RKF104" i="16"/>
  <c r="RKE104" i="16"/>
  <c r="RKD104" i="16"/>
  <c r="RKC104" i="16"/>
  <c r="RKB104" i="16"/>
  <c r="RKA104" i="16"/>
  <c r="RJZ104" i="16"/>
  <c r="RJY104" i="16"/>
  <c r="RJX104" i="16"/>
  <c r="RJW104" i="16"/>
  <c r="RJV104" i="16"/>
  <c r="RJU104" i="16"/>
  <c r="RJT104" i="16"/>
  <c r="RJS104" i="16"/>
  <c r="RJR104" i="16"/>
  <c r="RJQ104" i="16"/>
  <c r="RJP104" i="16"/>
  <c r="RJO104" i="16"/>
  <c r="RJN104" i="16"/>
  <c r="RJM104" i="16"/>
  <c r="RJL104" i="16"/>
  <c r="RJK104" i="16"/>
  <c r="RJJ104" i="16"/>
  <c r="RJI104" i="16"/>
  <c r="RJH104" i="16"/>
  <c r="RJG104" i="16"/>
  <c r="RJF104" i="16"/>
  <c r="RJE104" i="16"/>
  <c r="RJD104" i="16"/>
  <c r="RJC104" i="16"/>
  <c r="RJB104" i="16"/>
  <c r="RJA104" i="16"/>
  <c r="RIZ104" i="16"/>
  <c r="RIY104" i="16"/>
  <c r="RIX104" i="16"/>
  <c r="RIW104" i="16"/>
  <c r="RIV104" i="16"/>
  <c r="RIU104" i="16"/>
  <c r="RIT104" i="16"/>
  <c r="RIS104" i="16"/>
  <c r="RIR104" i="16"/>
  <c r="RIQ104" i="16"/>
  <c r="RIP104" i="16"/>
  <c r="RIO104" i="16"/>
  <c r="RIN104" i="16"/>
  <c r="RIM104" i="16"/>
  <c r="RIL104" i="16"/>
  <c r="RIK104" i="16"/>
  <c r="RIJ104" i="16"/>
  <c r="RII104" i="16"/>
  <c r="RIH104" i="16"/>
  <c r="RIG104" i="16"/>
  <c r="RIF104" i="16"/>
  <c r="RIE104" i="16"/>
  <c r="RID104" i="16"/>
  <c r="RIC104" i="16"/>
  <c r="RIB104" i="16"/>
  <c r="RIA104" i="16"/>
  <c r="RHZ104" i="16"/>
  <c r="RHY104" i="16"/>
  <c r="RHX104" i="16"/>
  <c r="RHW104" i="16"/>
  <c r="RHV104" i="16"/>
  <c r="RHU104" i="16"/>
  <c r="RHT104" i="16"/>
  <c r="RHS104" i="16"/>
  <c r="RHR104" i="16"/>
  <c r="RHQ104" i="16"/>
  <c r="RHP104" i="16"/>
  <c r="RHO104" i="16"/>
  <c r="RHN104" i="16"/>
  <c r="RHM104" i="16"/>
  <c r="RHL104" i="16"/>
  <c r="RHK104" i="16"/>
  <c r="RHJ104" i="16"/>
  <c r="RHI104" i="16"/>
  <c r="RHH104" i="16"/>
  <c r="RHG104" i="16"/>
  <c r="RHF104" i="16"/>
  <c r="RHE104" i="16"/>
  <c r="RHD104" i="16"/>
  <c r="RHC104" i="16"/>
  <c r="RHB104" i="16"/>
  <c r="RHA104" i="16"/>
  <c r="RGZ104" i="16"/>
  <c r="RGY104" i="16"/>
  <c r="RGX104" i="16"/>
  <c r="RGW104" i="16"/>
  <c r="RGV104" i="16"/>
  <c r="RGU104" i="16"/>
  <c r="RGT104" i="16"/>
  <c r="RGS104" i="16"/>
  <c r="RGR104" i="16"/>
  <c r="RGQ104" i="16"/>
  <c r="RGP104" i="16"/>
  <c r="RGO104" i="16"/>
  <c r="RGN104" i="16"/>
  <c r="RGM104" i="16"/>
  <c r="RGL104" i="16"/>
  <c r="RGK104" i="16"/>
  <c r="RGJ104" i="16"/>
  <c r="RGI104" i="16"/>
  <c r="RGH104" i="16"/>
  <c r="RGG104" i="16"/>
  <c r="RGF104" i="16"/>
  <c r="RGE104" i="16"/>
  <c r="RGD104" i="16"/>
  <c r="RGC104" i="16"/>
  <c r="RGB104" i="16"/>
  <c r="RGA104" i="16"/>
  <c r="RFZ104" i="16"/>
  <c r="RFY104" i="16"/>
  <c r="RFX104" i="16"/>
  <c r="RFW104" i="16"/>
  <c r="RFV104" i="16"/>
  <c r="RFU104" i="16"/>
  <c r="RFT104" i="16"/>
  <c r="RFS104" i="16"/>
  <c r="RFR104" i="16"/>
  <c r="RFQ104" i="16"/>
  <c r="RFP104" i="16"/>
  <c r="RFO104" i="16"/>
  <c r="RFN104" i="16"/>
  <c r="RFM104" i="16"/>
  <c r="RFL104" i="16"/>
  <c r="RFK104" i="16"/>
  <c r="RFJ104" i="16"/>
  <c r="RFI104" i="16"/>
  <c r="RFH104" i="16"/>
  <c r="RFG104" i="16"/>
  <c r="RFF104" i="16"/>
  <c r="RFE104" i="16"/>
  <c r="RFD104" i="16"/>
  <c r="RFC104" i="16"/>
  <c r="RFB104" i="16"/>
  <c r="RFA104" i="16"/>
  <c r="REZ104" i="16"/>
  <c r="REY104" i="16"/>
  <c r="REX104" i="16"/>
  <c r="REW104" i="16"/>
  <c r="REV104" i="16"/>
  <c r="REU104" i="16"/>
  <c r="RET104" i="16"/>
  <c r="RES104" i="16"/>
  <c r="RER104" i="16"/>
  <c r="REQ104" i="16"/>
  <c r="REP104" i="16"/>
  <c r="REO104" i="16"/>
  <c r="REN104" i="16"/>
  <c r="REM104" i="16"/>
  <c r="REL104" i="16"/>
  <c r="REK104" i="16"/>
  <c r="REJ104" i="16"/>
  <c r="REI104" i="16"/>
  <c r="REH104" i="16"/>
  <c r="REG104" i="16"/>
  <c r="REF104" i="16"/>
  <c r="REE104" i="16"/>
  <c r="RED104" i="16"/>
  <c r="REC104" i="16"/>
  <c r="REB104" i="16"/>
  <c r="REA104" i="16"/>
  <c r="RDZ104" i="16"/>
  <c r="RDY104" i="16"/>
  <c r="RDX104" i="16"/>
  <c r="RDW104" i="16"/>
  <c r="RDV104" i="16"/>
  <c r="RDU104" i="16"/>
  <c r="RDT104" i="16"/>
  <c r="RDS104" i="16"/>
  <c r="RDR104" i="16"/>
  <c r="RDQ104" i="16"/>
  <c r="RDP104" i="16"/>
  <c r="RDO104" i="16"/>
  <c r="RDN104" i="16"/>
  <c r="RDM104" i="16"/>
  <c r="RDL104" i="16"/>
  <c r="RDK104" i="16"/>
  <c r="RDJ104" i="16"/>
  <c r="RDI104" i="16"/>
  <c r="RDH104" i="16"/>
  <c r="RDG104" i="16"/>
  <c r="RDF104" i="16"/>
  <c r="RDE104" i="16"/>
  <c r="RDD104" i="16"/>
  <c r="RDC104" i="16"/>
  <c r="RDB104" i="16"/>
  <c r="RDA104" i="16"/>
  <c r="RCZ104" i="16"/>
  <c r="RCY104" i="16"/>
  <c r="RCX104" i="16"/>
  <c r="RCW104" i="16"/>
  <c r="RCV104" i="16"/>
  <c r="RCU104" i="16"/>
  <c r="RCT104" i="16"/>
  <c r="RCS104" i="16"/>
  <c r="RCR104" i="16"/>
  <c r="RCQ104" i="16"/>
  <c r="RCP104" i="16"/>
  <c r="RCO104" i="16"/>
  <c r="RCN104" i="16"/>
  <c r="RCM104" i="16"/>
  <c r="RCL104" i="16"/>
  <c r="RCK104" i="16"/>
  <c r="RCJ104" i="16"/>
  <c r="RCI104" i="16"/>
  <c r="RCH104" i="16"/>
  <c r="RCG104" i="16"/>
  <c r="RCF104" i="16"/>
  <c r="RCE104" i="16"/>
  <c r="RCD104" i="16"/>
  <c r="RCC104" i="16"/>
  <c r="RCB104" i="16"/>
  <c r="RCA104" i="16"/>
  <c r="RBZ104" i="16"/>
  <c r="RBY104" i="16"/>
  <c r="RBX104" i="16"/>
  <c r="RBW104" i="16"/>
  <c r="RBV104" i="16"/>
  <c r="RBU104" i="16"/>
  <c r="RBT104" i="16"/>
  <c r="RBS104" i="16"/>
  <c r="RBR104" i="16"/>
  <c r="RBQ104" i="16"/>
  <c r="RBP104" i="16"/>
  <c r="RBO104" i="16"/>
  <c r="RBN104" i="16"/>
  <c r="RBM104" i="16"/>
  <c r="RBL104" i="16"/>
  <c r="RBK104" i="16"/>
  <c r="RBJ104" i="16"/>
  <c r="RBI104" i="16"/>
  <c r="RBH104" i="16"/>
  <c r="RBG104" i="16"/>
  <c r="RBF104" i="16"/>
  <c r="RBE104" i="16"/>
  <c r="RBD104" i="16"/>
  <c r="RBC104" i="16"/>
  <c r="RBB104" i="16"/>
  <c r="RBA104" i="16"/>
  <c r="RAZ104" i="16"/>
  <c r="RAY104" i="16"/>
  <c r="RAX104" i="16"/>
  <c r="RAW104" i="16"/>
  <c r="RAV104" i="16"/>
  <c r="RAU104" i="16"/>
  <c r="RAT104" i="16"/>
  <c r="RAS104" i="16"/>
  <c r="RAR104" i="16"/>
  <c r="RAQ104" i="16"/>
  <c r="RAP104" i="16"/>
  <c r="RAO104" i="16"/>
  <c r="RAN104" i="16"/>
  <c r="RAM104" i="16"/>
  <c r="RAL104" i="16"/>
  <c r="RAK104" i="16"/>
  <c r="RAJ104" i="16"/>
  <c r="RAI104" i="16"/>
  <c r="RAH104" i="16"/>
  <c r="RAG104" i="16"/>
  <c r="RAF104" i="16"/>
  <c r="RAE104" i="16"/>
  <c r="RAD104" i="16"/>
  <c r="RAC104" i="16"/>
  <c r="RAB104" i="16"/>
  <c r="RAA104" i="16"/>
  <c r="QZZ104" i="16"/>
  <c r="QZY104" i="16"/>
  <c r="QZX104" i="16"/>
  <c r="QZW104" i="16"/>
  <c r="QZV104" i="16"/>
  <c r="QZU104" i="16"/>
  <c r="QZT104" i="16"/>
  <c r="QZS104" i="16"/>
  <c r="QZR104" i="16"/>
  <c r="QZQ104" i="16"/>
  <c r="QZP104" i="16"/>
  <c r="QZO104" i="16"/>
  <c r="QZN104" i="16"/>
  <c r="QZM104" i="16"/>
  <c r="QZL104" i="16"/>
  <c r="QZK104" i="16"/>
  <c r="QZJ104" i="16"/>
  <c r="QZI104" i="16"/>
  <c r="QZH104" i="16"/>
  <c r="QZG104" i="16"/>
  <c r="QZF104" i="16"/>
  <c r="QZE104" i="16"/>
  <c r="QZD104" i="16"/>
  <c r="QZC104" i="16"/>
  <c r="QZB104" i="16"/>
  <c r="QZA104" i="16"/>
  <c r="QYZ104" i="16"/>
  <c r="QYY104" i="16"/>
  <c r="QYX104" i="16"/>
  <c r="QYW104" i="16"/>
  <c r="QYV104" i="16"/>
  <c r="QYU104" i="16"/>
  <c r="QYT104" i="16"/>
  <c r="QYS104" i="16"/>
  <c r="QYR104" i="16"/>
  <c r="QYQ104" i="16"/>
  <c r="QYP104" i="16"/>
  <c r="QYO104" i="16"/>
  <c r="QYN104" i="16"/>
  <c r="QYM104" i="16"/>
  <c r="QYL104" i="16"/>
  <c r="QYK104" i="16"/>
  <c r="QYJ104" i="16"/>
  <c r="QYI104" i="16"/>
  <c r="QYH104" i="16"/>
  <c r="QYG104" i="16"/>
  <c r="QYF104" i="16"/>
  <c r="QYE104" i="16"/>
  <c r="QYD104" i="16"/>
  <c r="QYC104" i="16"/>
  <c r="QYB104" i="16"/>
  <c r="QYA104" i="16"/>
  <c r="QXZ104" i="16"/>
  <c r="QXY104" i="16"/>
  <c r="QXX104" i="16"/>
  <c r="QXW104" i="16"/>
  <c r="QXV104" i="16"/>
  <c r="QXU104" i="16"/>
  <c r="QXT104" i="16"/>
  <c r="QXS104" i="16"/>
  <c r="QXR104" i="16"/>
  <c r="QXQ104" i="16"/>
  <c r="QXP104" i="16"/>
  <c r="QXO104" i="16"/>
  <c r="QXN104" i="16"/>
  <c r="QXM104" i="16"/>
  <c r="QXL104" i="16"/>
  <c r="QXK104" i="16"/>
  <c r="QXJ104" i="16"/>
  <c r="QXI104" i="16"/>
  <c r="QXH104" i="16"/>
  <c r="QXG104" i="16"/>
  <c r="QXF104" i="16"/>
  <c r="QXE104" i="16"/>
  <c r="QXD104" i="16"/>
  <c r="QXC104" i="16"/>
  <c r="QXB104" i="16"/>
  <c r="QXA104" i="16"/>
  <c r="QWZ104" i="16"/>
  <c r="QWY104" i="16"/>
  <c r="QWX104" i="16"/>
  <c r="QWW104" i="16"/>
  <c r="QWV104" i="16"/>
  <c r="QWU104" i="16"/>
  <c r="QWT104" i="16"/>
  <c r="QWS104" i="16"/>
  <c r="QWR104" i="16"/>
  <c r="QWQ104" i="16"/>
  <c r="QWP104" i="16"/>
  <c r="QWO104" i="16"/>
  <c r="QWN104" i="16"/>
  <c r="QWM104" i="16"/>
  <c r="QWL104" i="16"/>
  <c r="QWK104" i="16"/>
  <c r="QWJ104" i="16"/>
  <c r="QWI104" i="16"/>
  <c r="QWH104" i="16"/>
  <c r="QWG104" i="16"/>
  <c r="QWF104" i="16"/>
  <c r="QWE104" i="16"/>
  <c r="QWD104" i="16"/>
  <c r="QWC104" i="16"/>
  <c r="QWB104" i="16"/>
  <c r="QWA104" i="16"/>
  <c r="QVZ104" i="16"/>
  <c r="QVY104" i="16"/>
  <c r="QVX104" i="16"/>
  <c r="QVW104" i="16"/>
  <c r="QVV104" i="16"/>
  <c r="QVU104" i="16"/>
  <c r="QVT104" i="16"/>
  <c r="QVS104" i="16"/>
  <c r="QVR104" i="16"/>
  <c r="QVQ104" i="16"/>
  <c r="QVP104" i="16"/>
  <c r="QVO104" i="16"/>
  <c r="QVN104" i="16"/>
  <c r="QVM104" i="16"/>
  <c r="QVL104" i="16"/>
  <c r="QVK104" i="16"/>
  <c r="QVJ104" i="16"/>
  <c r="QVI104" i="16"/>
  <c r="QVH104" i="16"/>
  <c r="QVG104" i="16"/>
  <c r="QVF104" i="16"/>
  <c r="QVE104" i="16"/>
  <c r="QVD104" i="16"/>
  <c r="QVC104" i="16"/>
  <c r="QVB104" i="16"/>
  <c r="QVA104" i="16"/>
  <c r="QUZ104" i="16"/>
  <c r="QUY104" i="16"/>
  <c r="QUX104" i="16"/>
  <c r="QUW104" i="16"/>
  <c r="QUV104" i="16"/>
  <c r="QUU104" i="16"/>
  <c r="QUT104" i="16"/>
  <c r="QUS104" i="16"/>
  <c r="QUR104" i="16"/>
  <c r="QUQ104" i="16"/>
  <c r="QUP104" i="16"/>
  <c r="QUO104" i="16"/>
  <c r="QUN104" i="16"/>
  <c r="QUM104" i="16"/>
  <c r="QUL104" i="16"/>
  <c r="QUK104" i="16"/>
  <c r="QUJ104" i="16"/>
  <c r="QUI104" i="16"/>
  <c r="QUH104" i="16"/>
  <c r="QUG104" i="16"/>
  <c r="QUF104" i="16"/>
  <c r="QUE104" i="16"/>
  <c r="QUD104" i="16"/>
  <c r="QUC104" i="16"/>
  <c r="QUB104" i="16"/>
  <c r="QUA104" i="16"/>
  <c r="QTZ104" i="16"/>
  <c r="QTY104" i="16"/>
  <c r="QTX104" i="16"/>
  <c r="QTW104" i="16"/>
  <c r="QTV104" i="16"/>
  <c r="QTU104" i="16"/>
  <c r="QTT104" i="16"/>
  <c r="QTS104" i="16"/>
  <c r="QTR104" i="16"/>
  <c r="QTQ104" i="16"/>
  <c r="QTP104" i="16"/>
  <c r="QTO104" i="16"/>
  <c r="QTN104" i="16"/>
  <c r="QTM104" i="16"/>
  <c r="QTL104" i="16"/>
  <c r="QTK104" i="16"/>
  <c r="QTJ104" i="16"/>
  <c r="QTI104" i="16"/>
  <c r="QTH104" i="16"/>
  <c r="QTG104" i="16"/>
  <c r="QTF104" i="16"/>
  <c r="QTE104" i="16"/>
  <c r="QTD104" i="16"/>
  <c r="QTC104" i="16"/>
  <c r="QTB104" i="16"/>
  <c r="QTA104" i="16"/>
  <c r="QSZ104" i="16"/>
  <c r="QSY104" i="16"/>
  <c r="QSX104" i="16"/>
  <c r="QSW104" i="16"/>
  <c r="QSV104" i="16"/>
  <c r="QSU104" i="16"/>
  <c r="QST104" i="16"/>
  <c r="QSS104" i="16"/>
  <c r="QSR104" i="16"/>
  <c r="QSQ104" i="16"/>
  <c r="QSP104" i="16"/>
  <c r="QSO104" i="16"/>
  <c r="QSN104" i="16"/>
  <c r="QSM104" i="16"/>
  <c r="QSL104" i="16"/>
  <c r="QSK104" i="16"/>
  <c r="QSJ104" i="16"/>
  <c r="QSI104" i="16"/>
  <c r="QSH104" i="16"/>
  <c r="QSG104" i="16"/>
  <c r="QSF104" i="16"/>
  <c r="QSE104" i="16"/>
  <c r="QSD104" i="16"/>
  <c r="QSC104" i="16"/>
  <c r="QSB104" i="16"/>
  <c r="QSA104" i="16"/>
  <c r="QRZ104" i="16"/>
  <c r="QRY104" i="16"/>
  <c r="QRX104" i="16"/>
  <c r="QRW104" i="16"/>
  <c r="QRV104" i="16"/>
  <c r="QRU104" i="16"/>
  <c r="QRT104" i="16"/>
  <c r="QRS104" i="16"/>
  <c r="QRR104" i="16"/>
  <c r="QRQ104" i="16"/>
  <c r="QRP104" i="16"/>
  <c r="QRO104" i="16"/>
  <c r="QRN104" i="16"/>
  <c r="QRM104" i="16"/>
  <c r="QRL104" i="16"/>
  <c r="QRK104" i="16"/>
  <c r="QRJ104" i="16"/>
  <c r="QRI104" i="16"/>
  <c r="QRH104" i="16"/>
  <c r="QRG104" i="16"/>
  <c r="QRF104" i="16"/>
  <c r="QRE104" i="16"/>
  <c r="QRD104" i="16"/>
  <c r="QRC104" i="16"/>
  <c r="QRB104" i="16"/>
  <c r="QRA104" i="16"/>
  <c r="QQZ104" i="16"/>
  <c r="QQY104" i="16"/>
  <c r="QQX104" i="16"/>
  <c r="QQW104" i="16"/>
  <c r="QQV104" i="16"/>
  <c r="QQU104" i="16"/>
  <c r="QQT104" i="16"/>
  <c r="QQS104" i="16"/>
  <c r="QQR104" i="16"/>
  <c r="QQQ104" i="16"/>
  <c r="QQP104" i="16"/>
  <c r="QQO104" i="16"/>
  <c r="QQN104" i="16"/>
  <c r="QQM104" i="16"/>
  <c r="QQL104" i="16"/>
  <c r="QQK104" i="16"/>
  <c r="QQJ104" i="16"/>
  <c r="QQI104" i="16"/>
  <c r="QQH104" i="16"/>
  <c r="QQG104" i="16"/>
  <c r="QQF104" i="16"/>
  <c r="QQE104" i="16"/>
  <c r="QQD104" i="16"/>
  <c r="QQC104" i="16"/>
  <c r="QQB104" i="16"/>
  <c r="QQA104" i="16"/>
  <c r="QPZ104" i="16"/>
  <c r="QPY104" i="16"/>
  <c r="QPX104" i="16"/>
  <c r="QPW104" i="16"/>
  <c r="QPV104" i="16"/>
  <c r="QPU104" i="16"/>
  <c r="QPT104" i="16"/>
  <c r="QPS104" i="16"/>
  <c r="QPR104" i="16"/>
  <c r="QPQ104" i="16"/>
  <c r="QPP104" i="16"/>
  <c r="QPO104" i="16"/>
  <c r="QPN104" i="16"/>
  <c r="QPM104" i="16"/>
  <c r="QPL104" i="16"/>
  <c r="QPK104" i="16"/>
  <c r="QPJ104" i="16"/>
  <c r="QPI104" i="16"/>
  <c r="QPH104" i="16"/>
  <c r="QPG104" i="16"/>
  <c r="QPF104" i="16"/>
  <c r="QPE104" i="16"/>
  <c r="QPD104" i="16"/>
  <c r="QPC104" i="16"/>
  <c r="QPB104" i="16"/>
  <c r="QPA104" i="16"/>
  <c r="QOZ104" i="16"/>
  <c r="QOY104" i="16"/>
  <c r="QOX104" i="16"/>
  <c r="QOW104" i="16"/>
  <c r="QOV104" i="16"/>
  <c r="QOU104" i="16"/>
  <c r="QOT104" i="16"/>
  <c r="QOS104" i="16"/>
  <c r="QOR104" i="16"/>
  <c r="QOQ104" i="16"/>
  <c r="QOP104" i="16"/>
  <c r="QOO104" i="16"/>
  <c r="QON104" i="16"/>
  <c r="QOM104" i="16"/>
  <c r="QOL104" i="16"/>
  <c r="QOK104" i="16"/>
  <c r="QOJ104" i="16"/>
  <c r="QOI104" i="16"/>
  <c r="QOH104" i="16"/>
  <c r="QOG104" i="16"/>
  <c r="QOF104" i="16"/>
  <c r="QOE104" i="16"/>
  <c r="QOD104" i="16"/>
  <c r="QOC104" i="16"/>
  <c r="QOB104" i="16"/>
  <c r="QOA104" i="16"/>
  <c r="QNZ104" i="16"/>
  <c r="QNY104" i="16"/>
  <c r="QNX104" i="16"/>
  <c r="QNW104" i="16"/>
  <c r="QNV104" i="16"/>
  <c r="QNU104" i="16"/>
  <c r="QNT104" i="16"/>
  <c r="QNS104" i="16"/>
  <c r="QNR104" i="16"/>
  <c r="QNQ104" i="16"/>
  <c r="QNP104" i="16"/>
  <c r="QNO104" i="16"/>
  <c r="QNN104" i="16"/>
  <c r="QNM104" i="16"/>
  <c r="QNL104" i="16"/>
  <c r="QNK104" i="16"/>
  <c r="QNJ104" i="16"/>
  <c r="QNI104" i="16"/>
  <c r="QNH104" i="16"/>
  <c r="QNG104" i="16"/>
  <c r="QNF104" i="16"/>
  <c r="QNE104" i="16"/>
  <c r="QND104" i="16"/>
  <c r="QNC104" i="16"/>
  <c r="QNB104" i="16"/>
  <c r="QNA104" i="16"/>
  <c r="QMZ104" i="16"/>
  <c r="QMY104" i="16"/>
  <c r="QMX104" i="16"/>
  <c r="QMW104" i="16"/>
  <c r="QMV104" i="16"/>
  <c r="QMU104" i="16"/>
  <c r="QMT104" i="16"/>
  <c r="QMS104" i="16"/>
  <c r="QMR104" i="16"/>
  <c r="QMQ104" i="16"/>
  <c r="QMP104" i="16"/>
  <c r="QMO104" i="16"/>
  <c r="QMN104" i="16"/>
  <c r="QMM104" i="16"/>
  <c r="QML104" i="16"/>
  <c r="QMK104" i="16"/>
  <c r="QMJ104" i="16"/>
  <c r="QMI104" i="16"/>
  <c r="QMH104" i="16"/>
  <c r="QMG104" i="16"/>
  <c r="QMF104" i="16"/>
  <c r="QME104" i="16"/>
  <c r="QMD104" i="16"/>
  <c r="QMC104" i="16"/>
  <c r="QMB104" i="16"/>
  <c r="QMA104" i="16"/>
  <c r="QLZ104" i="16"/>
  <c r="QLY104" i="16"/>
  <c r="QLX104" i="16"/>
  <c r="QLW104" i="16"/>
  <c r="QLV104" i="16"/>
  <c r="QLU104" i="16"/>
  <c r="QLT104" i="16"/>
  <c r="QLS104" i="16"/>
  <c r="QLR104" i="16"/>
  <c r="QLQ104" i="16"/>
  <c r="QLP104" i="16"/>
  <c r="QLO104" i="16"/>
  <c r="QLN104" i="16"/>
  <c r="QLM104" i="16"/>
  <c r="QLL104" i="16"/>
  <c r="QLK104" i="16"/>
  <c r="QLJ104" i="16"/>
  <c r="QLI104" i="16"/>
  <c r="QLH104" i="16"/>
  <c r="QLG104" i="16"/>
  <c r="QLF104" i="16"/>
  <c r="QLE104" i="16"/>
  <c r="QLD104" i="16"/>
  <c r="QLC104" i="16"/>
  <c r="QLB104" i="16"/>
  <c r="QLA104" i="16"/>
  <c r="QKZ104" i="16"/>
  <c r="QKY104" i="16"/>
  <c r="QKX104" i="16"/>
  <c r="QKW104" i="16"/>
  <c r="QKV104" i="16"/>
  <c r="QKU104" i="16"/>
  <c r="QKT104" i="16"/>
  <c r="QKS104" i="16"/>
  <c r="QKR104" i="16"/>
  <c r="QKQ104" i="16"/>
  <c r="QKP104" i="16"/>
  <c r="QKO104" i="16"/>
  <c r="QKN104" i="16"/>
  <c r="QKM104" i="16"/>
  <c r="QKL104" i="16"/>
  <c r="QKK104" i="16"/>
  <c r="QKJ104" i="16"/>
  <c r="QKI104" i="16"/>
  <c r="QKH104" i="16"/>
  <c r="QKG104" i="16"/>
  <c r="QKF104" i="16"/>
  <c r="QKE104" i="16"/>
  <c r="QKD104" i="16"/>
  <c r="QKC104" i="16"/>
  <c r="QKB104" i="16"/>
  <c r="QKA104" i="16"/>
  <c r="QJZ104" i="16"/>
  <c r="QJY104" i="16"/>
  <c r="QJX104" i="16"/>
  <c r="QJW104" i="16"/>
  <c r="QJV104" i="16"/>
  <c r="QJU104" i="16"/>
  <c r="QJT104" i="16"/>
  <c r="QJS104" i="16"/>
  <c r="QJR104" i="16"/>
  <c r="QJQ104" i="16"/>
  <c r="QJP104" i="16"/>
  <c r="QJO104" i="16"/>
  <c r="QJN104" i="16"/>
  <c r="QJM104" i="16"/>
  <c r="QJL104" i="16"/>
  <c r="QJK104" i="16"/>
  <c r="QJJ104" i="16"/>
  <c r="QJI104" i="16"/>
  <c r="QJH104" i="16"/>
  <c r="QJG104" i="16"/>
  <c r="QJF104" i="16"/>
  <c r="QJE104" i="16"/>
  <c r="QJD104" i="16"/>
  <c r="QJC104" i="16"/>
  <c r="QJB104" i="16"/>
  <c r="QJA104" i="16"/>
  <c r="QIZ104" i="16"/>
  <c r="QIY104" i="16"/>
  <c r="QIX104" i="16"/>
  <c r="QIW104" i="16"/>
  <c r="QIV104" i="16"/>
  <c r="QIU104" i="16"/>
  <c r="QIT104" i="16"/>
  <c r="QIS104" i="16"/>
  <c r="QIR104" i="16"/>
  <c r="QIQ104" i="16"/>
  <c r="QIP104" i="16"/>
  <c r="QIO104" i="16"/>
  <c r="QIN104" i="16"/>
  <c r="QIM104" i="16"/>
  <c r="QIL104" i="16"/>
  <c r="QIK104" i="16"/>
  <c r="QIJ104" i="16"/>
  <c r="QII104" i="16"/>
  <c r="QIH104" i="16"/>
  <c r="QIG104" i="16"/>
  <c r="QIF104" i="16"/>
  <c r="QIE104" i="16"/>
  <c r="QID104" i="16"/>
  <c r="QIC104" i="16"/>
  <c r="QIB104" i="16"/>
  <c r="QIA104" i="16"/>
  <c r="QHZ104" i="16"/>
  <c r="QHY104" i="16"/>
  <c r="QHX104" i="16"/>
  <c r="QHW104" i="16"/>
  <c r="QHV104" i="16"/>
  <c r="QHU104" i="16"/>
  <c r="QHT104" i="16"/>
  <c r="QHS104" i="16"/>
  <c r="QHR104" i="16"/>
  <c r="QHQ104" i="16"/>
  <c r="QHP104" i="16"/>
  <c r="QHO104" i="16"/>
  <c r="QHN104" i="16"/>
  <c r="QHM104" i="16"/>
  <c r="QHL104" i="16"/>
  <c r="QHK104" i="16"/>
  <c r="QHJ104" i="16"/>
  <c r="QHI104" i="16"/>
  <c r="QHH104" i="16"/>
  <c r="QHG104" i="16"/>
  <c r="QHF104" i="16"/>
  <c r="QHE104" i="16"/>
  <c r="QHD104" i="16"/>
  <c r="QHC104" i="16"/>
  <c r="QHB104" i="16"/>
  <c r="QHA104" i="16"/>
  <c r="QGZ104" i="16"/>
  <c r="QGY104" i="16"/>
  <c r="QGX104" i="16"/>
  <c r="QGW104" i="16"/>
  <c r="QGV104" i="16"/>
  <c r="QGU104" i="16"/>
  <c r="QGT104" i="16"/>
  <c r="QGS104" i="16"/>
  <c r="QGR104" i="16"/>
  <c r="QGQ104" i="16"/>
  <c r="QGP104" i="16"/>
  <c r="QGO104" i="16"/>
  <c r="QGN104" i="16"/>
  <c r="QGM104" i="16"/>
  <c r="QGL104" i="16"/>
  <c r="QGK104" i="16"/>
  <c r="QGJ104" i="16"/>
  <c r="QGI104" i="16"/>
  <c r="QGH104" i="16"/>
  <c r="QGG104" i="16"/>
  <c r="QGF104" i="16"/>
  <c r="QGE104" i="16"/>
  <c r="QGD104" i="16"/>
  <c r="QGC104" i="16"/>
  <c r="QGB104" i="16"/>
  <c r="QGA104" i="16"/>
  <c r="QFZ104" i="16"/>
  <c r="QFY104" i="16"/>
  <c r="QFX104" i="16"/>
  <c r="QFW104" i="16"/>
  <c r="QFV104" i="16"/>
  <c r="QFU104" i="16"/>
  <c r="QFT104" i="16"/>
  <c r="QFS104" i="16"/>
  <c r="QFR104" i="16"/>
  <c r="QFQ104" i="16"/>
  <c r="QFP104" i="16"/>
  <c r="QFO104" i="16"/>
  <c r="QFN104" i="16"/>
  <c r="QFM104" i="16"/>
  <c r="QFL104" i="16"/>
  <c r="QFK104" i="16"/>
  <c r="QFJ104" i="16"/>
  <c r="QFI104" i="16"/>
  <c r="QFH104" i="16"/>
  <c r="QFG104" i="16"/>
  <c r="QFF104" i="16"/>
  <c r="QFE104" i="16"/>
  <c r="QFD104" i="16"/>
  <c r="QFC104" i="16"/>
  <c r="QFB104" i="16"/>
  <c r="QFA104" i="16"/>
  <c r="QEZ104" i="16"/>
  <c r="QEY104" i="16"/>
  <c r="QEX104" i="16"/>
  <c r="QEW104" i="16"/>
  <c r="QEV104" i="16"/>
  <c r="QEU104" i="16"/>
  <c r="QET104" i="16"/>
  <c r="QES104" i="16"/>
  <c r="QER104" i="16"/>
  <c r="QEQ104" i="16"/>
  <c r="QEP104" i="16"/>
  <c r="QEO104" i="16"/>
  <c r="QEN104" i="16"/>
  <c r="QEM104" i="16"/>
  <c r="QEL104" i="16"/>
  <c r="QEK104" i="16"/>
  <c r="QEJ104" i="16"/>
  <c r="QEI104" i="16"/>
  <c r="QEH104" i="16"/>
  <c r="QEG104" i="16"/>
  <c r="QEF104" i="16"/>
  <c r="QEE104" i="16"/>
  <c r="QED104" i="16"/>
  <c r="QEC104" i="16"/>
  <c r="QEB104" i="16"/>
  <c r="QEA104" i="16"/>
  <c r="QDZ104" i="16"/>
  <c r="QDY104" i="16"/>
  <c r="QDX104" i="16"/>
  <c r="QDW104" i="16"/>
  <c r="QDV104" i="16"/>
  <c r="QDU104" i="16"/>
  <c r="QDT104" i="16"/>
  <c r="QDS104" i="16"/>
  <c r="QDR104" i="16"/>
  <c r="QDQ104" i="16"/>
  <c r="QDP104" i="16"/>
  <c r="QDO104" i="16"/>
  <c r="QDN104" i="16"/>
  <c r="QDM104" i="16"/>
  <c r="QDL104" i="16"/>
  <c r="QDK104" i="16"/>
  <c r="QDJ104" i="16"/>
  <c r="QDI104" i="16"/>
  <c r="QDH104" i="16"/>
  <c r="QDG104" i="16"/>
  <c r="QDF104" i="16"/>
  <c r="QDE104" i="16"/>
  <c r="QDD104" i="16"/>
  <c r="QDC104" i="16"/>
  <c r="QDB104" i="16"/>
  <c r="QDA104" i="16"/>
  <c r="QCZ104" i="16"/>
  <c r="QCY104" i="16"/>
  <c r="QCX104" i="16"/>
  <c r="QCW104" i="16"/>
  <c r="QCV104" i="16"/>
  <c r="QCU104" i="16"/>
  <c r="QCT104" i="16"/>
  <c r="QCS104" i="16"/>
  <c r="QCR104" i="16"/>
  <c r="QCQ104" i="16"/>
  <c r="QCP104" i="16"/>
  <c r="QCO104" i="16"/>
  <c r="QCN104" i="16"/>
  <c r="QCM104" i="16"/>
  <c r="QCL104" i="16"/>
  <c r="QCK104" i="16"/>
  <c r="QCJ104" i="16"/>
  <c r="QCI104" i="16"/>
  <c r="QCH104" i="16"/>
  <c r="QCG104" i="16"/>
  <c r="QCF104" i="16"/>
  <c r="QCE104" i="16"/>
  <c r="QCD104" i="16"/>
  <c r="QCC104" i="16"/>
  <c r="QCB104" i="16"/>
  <c r="QCA104" i="16"/>
  <c r="QBZ104" i="16"/>
  <c r="QBY104" i="16"/>
  <c r="QBX104" i="16"/>
  <c r="QBW104" i="16"/>
  <c r="QBV104" i="16"/>
  <c r="QBU104" i="16"/>
  <c r="QBT104" i="16"/>
  <c r="QBS104" i="16"/>
  <c r="QBR104" i="16"/>
  <c r="QBQ104" i="16"/>
  <c r="QBP104" i="16"/>
  <c r="QBO104" i="16"/>
  <c r="QBN104" i="16"/>
  <c r="QBM104" i="16"/>
  <c r="QBL104" i="16"/>
  <c r="QBK104" i="16"/>
  <c r="QBJ104" i="16"/>
  <c r="QBI104" i="16"/>
  <c r="QBH104" i="16"/>
  <c r="QBG104" i="16"/>
  <c r="QBF104" i="16"/>
  <c r="QBE104" i="16"/>
  <c r="QBD104" i="16"/>
  <c r="QBC104" i="16"/>
  <c r="QBB104" i="16"/>
  <c r="QBA104" i="16"/>
  <c r="QAZ104" i="16"/>
  <c r="QAY104" i="16"/>
  <c r="QAX104" i="16"/>
  <c r="QAW104" i="16"/>
  <c r="QAV104" i="16"/>
  <c r="QAU104" i="16"/>
  <c r="QAT104" i="16"/>
  <c r="QAS104" i="16"/>
  <c r="QAR104" i="16"/>
  <c r="QAQ104" i="16"/>
  <c r="QAP104" i="16"/>
  <c r="QAO104" i="16"/>
  <c r="QAN104" i="16"/>
  <c r="QAM104" i="16"/>
  <c r="QAL104" i="16"/>
  <c r="QAK104" i="16"/>
  <c r="QAJ104" i="16"/>
  <c r="QAI104" i="16"/>
  <c r="QAH104" i="16"/>
  <c r="QAG104" i="16"/>
  <c r="QAF104" i="16"/>
  <c r="QAE104" i="16"/>
  <c r="QAD104" i="16"/>
  <c r="QAC104" i="16"/>
  <c r="QAB104" i="16"/>
  <c r="QAA104" i="16"/>
  <c r="PZZ104" i="16"/>
  <c r="PZY104" i="16"/>
  <c r="PZX104" i="16"/>
  <c r="PZW104" i="16"/>
  <c r="PZV104" i="16"/>
  <c r="PZU104" i="16"/>
  <c r="PZT104" i="16"/>
  <c r="PZS104" i="16"/>
  <c r="PZR104" i="16"/>
  <c r="PZQ104" i="16"/>
  <c r="PZP104" i="16"/>
  <c r="PZO104" i="16"/>
  <c r="PZN104" i="16"/>
  <c r="PZM104" i="16"/>
  <c r="PZL104" i="16"/>
  <c r="PZK104" i="16"/>
  <c r="PZJ104" i="16"/>
  <c r="PZI104" i="16"/>
  <c r="PZH104" i="16"/>
  <c r="PZG104" i="16"/>
  <c r="PZF104" i="16"/>
  <c r="PZE104" i="16"/>
  <c r="PZD104" i="16"/>
  <c r="PZC104" i="16"/>
  <c r="PZB104" i="16"/>
  <c r="PZA104" i="16"/>
  <c r="PYZ104" i="16"/>
  <c r="PYY104" i="16"/>
  <c r="PYX104" i="16"/>
  <c r="PYW104" i="16"/>
  <c r="PYV104" i="16"/>
  <c r="PYU104" i="16"/>
  <c r="PYT104" i="16"/>
  <c r="PYS104" i="16"/>
  <c r="PYR104" i="16"/>
  <c r="PYQ104" i="16"/>
  <c r="PYP104" i="16"/>
  <c r="PYO104" i="16"/>
  <c r="PYN104" i="16"/>
  <c r="PYM104" i="16"/>
  <c r="PYL104" i="16"/>
  <c r="PYK104" i="16"/>
  <c r="PYJ104" i="16"/>
  <c r="PYI104" i="16"/>
  <c r="PYH104" i="16"/>
  <c r="PYG104" i="16"/>
  <c r="PYF104" i="16"/>
  <c r="PYE104" i="16"/>
  <c r="PYD104" i="16"/>
  <c r="PYC104" i="16"/>
  <c r="PYB104" i="16"/>
  <c r="PYA104" i="16"/>
  <c r="PXZ104" i="16"/>
  <c r="PXY104" i="16"/>
  <c r="PXX104" i="16"/>
  <c r="PXW104" i="16"/>
  <c r="PXV104" i="16"/>
  <c r="PXU104" i="16"/>
  <c r="PXT104" i="16"/>
  <c r="PXS104" i="16"/>
  <c r="PXR104" i="16"/>
  <c r="PXQ104" i="16"/>
  <c r="PXP104" i="16"/>
  <c r="PXO104" i="16"/>
  <c r="PXN104" i="16"/>
  <c r="PXM104" i="16"/>
  <c r="PXL104" i="16"/>
  <c r="PXK104" i="16"/>
  <c r="PXJ104" i="16"/>
  <c r="PXI104" i="16"/>
  <c r="PXH104" i="16"/>
  <c r="PXG104" i="16"/>
  <c r="PXF104" i="16"/>
  <c r="PXE104" i="16"/>
  <c r="PXD104" i="16"/>
  <c r="PXC104" i="16"/>
  <c r="PXB104" i="16"/>
  <c r="PXA104" i="16"/>
  <c r="PWZ104" i="16"/>
  <c r="PWY104" i="16"/>
  <c r="PWX104" i="16"/>
  <c r="PWW104" i="16"/>
  <c r="PWV104" i="16"/>
  <c r="PWU104" i="16"/>
  <c r="PWT104" i="16"/>
  <c r="PWS104" i="16"/>
  <c r="PWR104" i="16"/>
  <c r="PWQ104" i="16"/>
  <c r="PWP104" i="16"/>
  <c r="PWO104" i="16"/>
  <c r="PWN104" i="16"/>
  <c r="PWM104" i="16"/>
  <c r="PWL104" i="16"/>
  <c r="PWK104" i="16"/>
  <c r="PWJ104" i="16"/>
  <c r="PWI104" i="16"/>
  <c r="PWH104" i="16"/>
  <c r="PWG104" i="16"/>
  <c r="PWF104" i="16"/>
  <c r="PWE104" i="16"/>
  <c r="PWD104" i="16"/>
  <c r="PWC104" i="16"/>
  <c r="PWB104" i="16"/>
  <c r="PWA104" i="16"/>
  <c r="PVZ104" i="16"/>
  <c r="PVY104" i="16"/>
  <c r="PVX104" i="16"/>
  <c r="PVW104" i="16"/>
  <c r="PVV104" i="16"/>
  <c r="PVU104" i="16"/>
  <c r="PVT104" i="16"/>
  <c r="PVS104" i="16"/>
  <c r="PVR104" i="16"/>
  <c r="PVQ104" i="16"/>
  <c r="PVP104" i="16"/>
  <c r="PVO104" i="16"/>
  <c r="PVN104" i="16"/>
  <c r="PVM104" i="16"/>
  <c r="PVL104" i="16"/>
  <c r="PVK104" i="16"/>
  <c r="PVJ104" i="16"/>
  <c r="PVI104" i="16"/>
  <c r="PVH104" i="16"/>
  <c r="PVG104" i="16"/>
  <c r="PVF104" i="16"/>
  <c r="PVE104" i="16"/>
  <c r="PVD104" i="16"/>
  <c r="PVC104" i="16"/>
  <c r="PVB104" i="16"/>
  <c r="PVA104" i="16"/>
  <c r="PUZ104" i="16"/>
  <c r="PUY104" i="16"/>
  <c r="PUX104" i="16"/>
  <c r="PUW104" i="16"/>
  <c r="PUV104" i="16"/>
  <c r="PUU104" i="16"/>
  <c r="PUT104" i="16"/>
  <c r="PUS104" i="16"/>
  <c r="PUR104" i="16"/>
  <c r="PUQ104" i="16"/>
  <c r="PUP104" i="16"/>
  <c r="PUO104" i="16"/>
  <c r="PUN104" i="16"/>
  <c r="PUM104" i="16"/>
  <c r="PUL104" i="16"/>
  <c r="PUK104" i="16"/>
  <c r="PUJ104" i="16"/>
  <c r="PUI104" i="16"/>
  <c r="PUH104" i="16"/>
  <c r="PUG104" i="16"/>
  <c r="PUF104" i="16"/>
  <c r="PUE104" i="16"/>
  <c r="PUD104" i="16"/>
  <c r="PUC104" i="16"/>
  <c r="PUB104" i="16"/>
  <c r="PUA104" i="16"/>
  <c r="PTZ104" i="16"/>
  <c r="PTY104" i="16"/>
  <c r="PTX104" i="16"/>
  <c r="PTW104" i="16"/>
  <c r="PTV104" i="16"/>
  <c r="PTU104" i="16"/>
  <c r="PTT104" i="16"/>
  <c r="PTS104" i="16"/>
  <c r="PTR104" i="16"/>
  <c r="PTQ104" i="16"/>
  <c r="PTP104" i="16"/>
  <c r="PTO104" i="16"/>
  <c r="PTN104" i="16"/>
  <c r="PTM104" i="16"/>
  <c r="PTL104" i="16"/>
  <c r="PTK104" i="16"/>
  <c r="PTJ104" i="16"/>
  <c r="PTI104" i="16"/>
  <c r="PTH104" i="16"/>
  <c r="PTG104" i="16"/>
  <c r="PTF104" i="16"/>
  <c r="PTE104" i="16"/>
  <c r="PTD104" i="16"/>
  <c r="PTC104" i="16"/>
  <c r="PTB104" i="16"/>
  <c r="PTA104" i="16"/>
  <c r="PSZ104" i="16"/>
  <c r="PSY104" i="16"/>
  <c r="PSX104" i="16"/>
  <c r="PSW104" i="16"/>
  <c r="PSV104" i="16"/>
  <c r="PSU104" i="16"/>
  <c r="PST104" i="16"/>
  <c r="PSS104" i="16"/>
  <c r="PSR104" i="16"/>
  <c r="PSQ104" i="16"/>
  <c r="PSP104" i="16"/>
  <c r="PSO104" i="16"/>
  <c r="PSN104" i="16"/>
  <c r="PSM104" i="16"/>
  <c r="PSL104" i="16"/>
  <c r="PSK104" i="16"/>
  <c r="PSJ104" i="16"/>
  <c r="PSI104" i="16"/>
  <c r="PSH104" i="16"/>
  <c r="PSG104" i="16"/>
  <c r="PSF104" i="16"/>
  <c r="PSE104" i="16"/>
  <c r="PSD104" i="16"/>
  <c r="PSC104" i="16"/>
  <c r="PSB104" i="16"/>
  <c r="PSA104" i="16"/>
  <c r="PRZ104" i="16"/>
  <c r="PRY104" i="16"/>
  <c r="PRX104" i="16"/>
  <c r="PRW104" i="16"/>
  <c r="PRV104" i="16"/>
  <c r="PRU104" i="16"/>
  <c r="PRT104" i="16"/>
  <c r="PRS104" i="16"/>
  <c r="PRR104" i="16"/>
  <c r="PRQ104" i="16"/>
  <c r="PRP104" i="16"/>
  <c r="PRO104" i="16"/>
  <c r="PRN104" i="16"/>
  <c r="PRM104" i="16"/>
  <c r="PRL104" i="16"/>
  <c r="PRK104" i="16"/>
  <c r="PRJ104" i="16"/>
  <c r="PRI104" i="16"/>
  <c r="PRH104" i="16"/>
  <c r="PRG104" i="16"/>
  <c r="PRF104" i="16"/>
  <c r="PRE104" i="16"/>
  <c r="PRD104" i="16"/>
  <c r="PRC104" i="16"/>
  <c r="PRB104" i="16"/>
  <c r="PRA104" i="16"/>
  <c r="PQZ104" i="16"/>
  <c r="PQY104" i="16"/>
  <c r="PQX104" i="16"/>
  <c r="PQW104" i="16"/>
  <c r="PQV104" i="16"/>
  <c r="PQU104" i="16"/>
  <c r="PQT104" i="16"/>
  <c r="PQS104" i="16"/>
  <c r="PQR104" i="16"/>
  <c r="PQQ104" i="16"/>
  <c r="PQP104" i="16"/>
  <c r="PQO104" i="16"/>
  <c r="PQN104" i="16"/>
  <c r="PQM104" i="16"/>
  <c r="PQL104" i="16"/>
  <c r="PQK104" i="16"/>
  <c r="PQJ104" i="16"/>
  <c r="PQI104" i="16"/>
  <c r="PQH104" i="16"/>
  <c r="PQG104" i="16"/>
  <c r="PQF104" i="16"/>
  <c r="PQE104" i="16"/>
  <c r="PQD104" i="16"/>
  <c r="PQC104" i="16"/>
  <c r="PQB104" i="16"/>
  <c r="PQA104" i="16"/>
  <c r="PPZ104" i="16"/>
  <c r="PPY104" i="16"/>
  <c r="PPX104" i="16"/>
  <c r="PPW104" i="16"/>
  <c r="PPV104" i="16"/>
  <c r="PPU104" i="16"/>
  <c r="PPT104" i="16"/>
  <c r="PPS104" i="16"/>
  <c r="PPR104" i="16"/>
  <c r="PPQ104" i="16"/>
  <c r="PPP104" i="16"/>
  <c r="PPO104" i="16"/>
  <c r="PPN104" i="16"/>
  <c r="PPM104" i="16"/>
  <c r="PPL104" i="16"/>
  <c r="PPK104" i="16"/>
  <c r="PPJ104" i="16"/>
  <c r="PPI104" i="16"/>
  <c r="PPH104" i="16"/>
  <c r="PPG104" i="16"/>
  <c r="PPF104" i="16"/>
  <c r="PPE104" i="16"/>
  <c r="PPD104" i="16"/>
  <c r="PPC104" i="16"/>
  <c r="PPB104" i="16"/>
  <c r="PPA104" i="16"/>
  <c r="POZ104" i="16"/>
  <c r="POY104" i="16"/>
  <c r="POX104" i="16"/>
  <c r="POW104" i="16"/>
  <c r="POV104" i="16"/>
  <c r="POU104" i="16"/>
  <c r="POT104" i="16"/>
  <c r="POS104" i="16"/>
  <c r="POR104" i="16"/>
  <c r="POQ104" i="16"/>
  <c r="POP104" i="16"/>
  <c r="POO104" i="16"/>
  <c r="PON104" i="16"/>
  <c r="POM104" i="16"/>
  <c r="POL104" i="16"/>
  <c r="POK104" i="16"/>
  <c r="POJ104" i="16"/>
  <c r="POI104" i="16"/>
  <c r="POH104" i="16"/>
  <c r="POG104" i="16"/>
  <c r="POF104" i="16"/>
  <c r="POE104" i="16"/>
  <c r="POD104" i="16"/>
  <c r="POC104" i="16"/>
  <c r="POB104" i="16"/>
  <c r="POA104" i="16"/>
  <c r="PNZ104" i="16"/>
  <c r="PNY104" i="16"/>
  <c r="PNX104" i="16"/>
  <c r="PNW104" i="16"/>
  <c r="PNV104" i="16"/>
  <c r="PNU104" i="16"/>
  <c r="PNT104" i="16"/>
  <c r="PNS104" i="16"/>
  <c r="PNR104" i="16"/>
  <c r="PNQ104" i="16"/>
  <c r="PNP104" i="16"/>
  <c r="PNO104" i="16"/>
  <c r="PNN104" i="16"/>
  <c r="PNM104" i="16"/>
  <c r="PNL104" i="16"/>
  <c r="PNK104" i="16"/>
  <c r="PNJ104" i="16"/>
  <c r="PNI104" i="16"/>
  <c r="PNH104" i="16"/>
  <c r="PNG104" i="16"/>
  <c r="PNF104" i="16"/>
  <c r="PNE104" i="16"/>
  <c r="PND104" i="16"/>
  <c r="PNC104" i="16"/>
  <c r="PNB104" i="16"/>
  <c r="PNA104" i="16"/>
  <c r="PMZ104" i="16"/>
  <c r="PMY104" i="16"/>
  <c r="PMX104" i="16"/>
  <c r="PMW104" i="16"/>
  <c r="PMV104" i="16"/>
  <c r="PMU104" i="16"/>
  <c r="PMT104" i="16"/>
  <c r="PMS104" i="16"/>
  <c r="PMR104" i="16"/>
  <c r="PMQ104" i="16"/>
  <c r="PMP104" i="16"/>
  <c r="PMO104" i="16"/>
  <c r="PMN104" i="16"/>
  <c r="PMM104" i="16"/>
  <c r="PML104" i="16"/>
  <c r="PMK104" i="16"/>
  <c r="PMJ104" i="16"/>
  <c r="PMI104" i="16"/>
  <c r="PMH104" i="16"/>
  <c r="PMG104" i="16"/>
  <c r="PMF104" i="16"/>
  <c r="PME104" i="16"/>
  <c r="PMD104" i="16"/>
  <c r="PMC104" i="16"/>
  <c r="PMB104" i="16"/>
  <c r="PMA104" i="16"/>
  <c r="PLZ104" i="16"/>
  <c r="PLY104" i="16"/>
  <c r="PLX104" i="16"/>
  <c r="PLW104" i="16"/>
  <c r="PLV104" i="16"/>
  <c r="PLU104" i="16"/>
  <c r="PLT104" i="16"/>
  <c r="PLS104" i="16"/>
  <c r="PLR104" i="16"/>
  <c r="PLQ104" i="16"/>
  <c r="PLP104" i="16"/>
  <c r="PLO104" i="16"/>
  <c r="PLN104" i="16"/>
  <c r="PLM104" i="16"/>
  <c r="PLL104" i="16"/>
  <c r="PLK104" i="16"/>
  <c r="PLJ104" i="16"/>
  <c r="PLI104" i="16"/>
  <c r="PLH104" i="16"/>
  <c r="PLG104" i="16"/>
  <c r="PLF104" i="16"/>
  <c r="PLE104" i="16"/>
  <c r="PLD104" i="16"/>
  <c r="PLC104" i="16"/>
  <c r="PLB104" i="16"/>
  <c r="PLA104" i="16"/>
  <c r="PKZ104" i="16"/>
  <c r="PKY104" i="16"/>
  <c r="PKX104" i="16"/>
  <c r="PKW104" i="16"/>
  <c r="PKV104" i="16"/>
  <c r="PKU104" i="16"/>
  <c r="PKT104" i="16"/>
  <c r="PKS104" i="16"/>
  <c r="PKR104" i="16"/>
  <c r="PKQ104" i="16"/>
  <c r="PKP104" i="16"/>
  <c r="PKO104" i="16"/>
  <c r="PKN104" i="16"/>
  <c r="PKM104" i="16"/>
  <c r="PKL104" i="16"/>
  <c r="PKK104" i="16"/>
  <c r="PKJ104" i="16"/>
  <c r="PKI104" i="16"/>
  <c r="PKH104" i="16"/>
  <c r="PKG104" i="16"/>
  <c r="PKF104" i="16"/>
  <c r="PKE104" i="16"/>
  <c r="PKD104" i="16"/>
  <c r="PKC104" i="16"/>
  <c r="PKB104" i="16"/>
  <c r="PKA104" i="16"/>
  <c r="PJZ104" i="16"/>
  <c r="PJY104" i="16"/>
  <c r="PJX104" i="16"/>
  <c r="PJW104" i="16"/>
  <c r="PJV104" i="16"/>
  <c r="PJU104" i="16"/>
  <c r="PJT104" i="16"/>
  <c r="PJS104" i="16"/>
  <c r="PJR104" i="16"/>
  <c r="PJQ104" i="16"/>
  <c r="PJP104" i="16"/>
  <c r="PJO104" i="16"/>
  <c r="PJN104" i="16"/>
  <c r="PJM104" i="16"/>
  <c r="PJL104" i="16"/>
  <c r="PJK104" i="16"/>
  <c r="PJJ104" i="16"/>
  <c r="PJI104" i="16"/>
  <c r="PJH104" i="16"/>
  <c r="PJG104" i="16"/>
  <c r="PJF104" i="16"/>
  <c r="PJE104" i="16"/>
  <c r="PJD104" i="16"/>
  <c r="PJC104" i="16"/>
  <c r="PJB104" i="16"/>
  <c r="PJA104" i="16"/>
  <c r="PIZ104" i="16"/>
  <c r="PIY104" i="16"/>
  <c r="PIX104" i="16"/>
  <c r="PIW104" i="16"/>
  <c r="PIV104" i="16"/>
  <c r="PIU104" i="16"/>
  <c r="PIT104" i="16"/>
  <c r="PIS104" i="16"/>
  <c r="PIR104" i="16"/>
  <c r="PIQ104" i="16"/>
  <c r="PIP104" i="16"/>
  <c r="PIO104" i="16"/>
  <c r="PIN104" i="16"/>
  <c r="PIM104" i="16"/>
  <c r="PIL104" i="16"/>
  <c r="PIK104" i="16"/>
  <c r="PIJ104" i="16"/>
  <c r="PII104" i="16"/>
  <c r="PIH104" i="16"/>
  <c r="PIG104" i="16"/>
  <c r="PIF104" i="16"/>
  <c r="PIE104" i="16"/>
  <c r="PID104" i="16"/>
  <c r="PIC104" i="16"/>
  <c r="PIB104" i="16"/>
  <c r="PIA104" i="16"/>
  <c r="PHZ104" i="16"/>
  <c r="PHY104" i="16"/>
  <c r="PHX104" i="16"/>
  <c r="PHW104" i="16"/>
  <c r="PHV104" i="16"/>
  <c r="PHU104" i="16"/>
  <c r="PHT104" i="16"/>
  <c r="PHS104" i="16"/>
  <c r="PHR104" i="16"/>
  <c r="PHQ104" i="16"/>
  <c r="PHP104" i="16"/>
  <c r="PHO104" i="16"/>
  <c r="PHN104" i="16"/>
  <c r="PHM104" i="16"/>
  <c r="PHL104" i="16"/>
  <c r="PHK104" i="16"/>
  <c r="PHJ104" i="16"/>
  <c r="PHI104" i="16"/>
  <c r="PHH104" i="16"/>
  <c r="PHG104" i="16"/>
  <c r="PHF104" i="16"/>
  <c r="PHE104" i="16"/>
  <c r="PHD104" i="16"/>
  <c r="PHC104" i="16"/>
  <c r="PHB104" i="16"/>
  <c r="PHA104" i="16"/>
  <c r="PGZ104" i="16"/>
  <c r="PGY104" i="16"/>
  <c r="PGX104" i="16"/>
  <c r="PGW104" i="16"/>
  <c r="PGV104" i="16"/>
  <c r="PGU104" i="16"/>
  <c r="PGT104" i="16"/>
  <c r="PGS104" i="16"/>
  <c r="PGR104" i="16"/>
  <c r="PGQ104" i="16"/>
  <c r="PGP104" i="16"/>
  <c r="PGO104" i="16"/>
  <c r="PGN104" i="16"/>
  <c r="PGM104" i="16"/>
  <c r="PGL104" i="16"/>
  <c r="PGK104" i="16"/>
  <c r="PGJ104" i="16"/>
  <c r="PGI104" i="16"/>
  <c r="PGH104" i="16"/>
  <c r="PGG104" i="16"/>
  <c r="PGF104" i="16"/>
  <c r="PGE104" i="16"/>
  <c r="PGD104" i="16"/>
  <c r="PGC104" i="16"/>
  <c r="PGB104" i="16"/>
  <c r="PGA104" i="16"/>
  <c r="PFZ104" i="16"/>
  <c r="PFY104" i="16"/>
  <c r="PFX104" i="16"/>
  <c r="PFW104" i="16"/>
  <c r="PFV104" i="16"/>
  <c r="PFU104" i="16"/>
  <c r="PFT104" i="16"/>
  <c r="PFS104" i="16"/>
  <c r="PFR104" i="16"/>
  <c r="PFQ104" i="16"/>
  <c r="PFP104" i="16"/>
  <c r="PFO104" i="16"/>
  <c r="PFN104" i="16"/>
  <c r="PFM104" i="16"/>
  <c r="PFL104" i="16"/>
  <c r="PFK104" i="16"/>
  <c r="PFJ104" i="16"/>
  <c r="PFI104" i="16"/>
  <c r="PFH104" i="16"/>
  <c r="PFG104" i="16"/>
  <c r="PFF104" i="16"/>
  <c r="PFE104" i="16"/>
  <c r="PFD104" i="16"/>
  <c r="PFC104" i="16"/>
  <c r="PFB104" i="16"/>
  <c r="PFA104" i="16"/>
  <c r="PEZ104" i="16"/>
  <c r="PEY104" i="16"/>
  <c r="PEX104" i="16"/>
  <c r="PEW104" i="16"/>
  <c r="PEV104" i="16"/>
  <c r="PEU104" i="16"/>
  <c r="PET104" i="16"/>
  <c r="PES104" i="16"/>
  <c r="PER104" i="16"/>
  <c r="PEQ104" i="16"/>
  <c r="PEP104" i="16"/>
  <c r="PEO104" i="16"/>
  <c r="PEN104" i="16"/>
  <c r="PEM104" i="16"/>
  <c r="PEL104" i="16"/>
  <c r="PEK104" i="16"/>
  <c r="PEJ104" i="16"/>
  <c r="PEI104" i="16"/>
  <c r="PEH104" i="16"/>
  <c r="PEG104" i="16"/>
  <c r="PEF104" i="16"/>
  <c r="PEE104" i="16"/>
  <c r="PED104" i="16"/>
  <c r="PEC104" i="16"/>
  <c r="PEB104" i="16"/>
  <c r="PEA104" i="16"/>
  <c r="PDZ104" i="16"/>
  <c r="PDY104" i="16"/>
  <c r="PDX104" i="16"/>
  <c r="PDW104" i="16"/>
  <c r="PDV104" i="16"/>
  <c r="PDU104" i="16"/>
  <c r="PDT104" i="16"/>
  <c r="PDS104" i="16"/>
  <c r="PDR104" i="16"/>
  <c r="PDQ104" i="16"/>
  <c r="PDP104" i="16"/>
  <c r="PDO104" i="16"/>
  <c r="PDN104" i="16"/>
  <c r="PDM104" i="16"/>
  <c r="PDL104" i="16"/>
  <c r="PDK104" i="16"/>
  <c r="PDJ104" i="16"/>
  <c r="PDI104" i="16"/>
  <c r="PDH104" i="16"/>
  <c r="PDG104" i="16"/>
  <c r="PDF104" i="16"/>
  <c r="PDE104" i="16"/>
  <c r="PDD104" i="16"/>
  <c r="PDC104" i="16"/>
  <c r="PDB104" i="16"/>
  <c r="PDA104" i="16"/>
  <c r="PCZ104" i="16"/>
  <c r="PCY104" i="16"/>
  <c r="PCX104" i="16"/>
  <c r="PCW104" i="16"/>
  <c r="PCV104" i="16"/>
  <c r="PCU104" i="16"/>
  <c r="PCT104" i="16"/>
  <c r="PCS104" i="16"/>
  <c r="PCR104" i="16"/>
  <c r="PCQ104" i="16"/>
  <c r="PCP104" i="16"/>
  <c r="PCO104" i="16"/>
  <c r="PCN104" i="16"/>
  <c r="PCM104" i="16"/>
  <c r="PCL104" i="16"/>
  <c r="PCK104" i="16"/>
  <c r="PCJ104" i="16"/>
  <c r="PCI104" i="16"/>
  <c r="PCH104" i="16"/>
  <c r="PCG104" i="16"/>
  <c r="PCF104" i="16"/>
  <c r="PCE104" i="16"/>
  <c r="PCD104" i="16"/>
  <c r="PCC104" i="16"/>
  <c r="PCB104" i="16"/>
  <c r="PCA104" i="16"/>
  <c r="PBZ104" i="16"/>
  <c r="PBY104" i="16"/>
  <c r="PBX104" i="16"/>
  <c r="PBW104" i="16"/>
  <c r="PBV104" i="16"/>
  <c r="PBU104" i="16"/>
  <c r="PBT104" i="16"/>
  <c r="PBS104" i="16"/>
  <c r="PBR104" i="16"/>
  <c r="PBQ104" i="16"/>
  <c r="PBP104" i="16"/>
  <c r="PBO104" i="16"/>
  <c r="PBN104" i="16"/>
  <c r="PBM104" i="16"/>
  <c r="PBL104" i="16"/>
  <c r="PBK104" i="16"/>
  <c r="PBJ104" i="16"/>
  <c r="PBI104" i="16"/>
  <c r="PBH104" i="16"/>
  <c r="PBG104" i="16"/>
  <c r="PBF104" i="16"/>
  <c r="PBE104" i="16"/>
  <c r="PBD104" i="16"/>
  <c r="PBC104" i="16"/>
  <c r="PBB104" i="16"/>
  <c r="PBA104" i="16"/>
  <c r="PAZ104" i="16"/>
  <c r="PAY104" i="16"/>
  <c r="PAX104" i="16"/>
  <c r="PAW104" i="16"/>
  <c r="PAV104" i="16"/>
  <c r="PAU104" i="16"/>
  <c r="PAT104" i="16"/>
  <c r="PAS104" i="16"/>
  <c r="PAR104" i="16"/>
  <c r="PAQ104" i="16"/>
  <c r="PAP104" i="16"/>
  <c r="PAO104" i="16"/>
  <c r="PAN104" i="16"/>
  <c r="PAM104" i="16"/>
  <c r="PAL104" i="16"/>
  <c r="PAK104" i="16"/>
  <c r="PAJ104" i="16"/>
  <c r="PAI104" i="16"/>
  <c r="PAH104" i="16"/>
  <c r="PAG104" i="16"/>
  <c r="PAF104" i="16"/>
  <c r="PAE104" i="16"/>
  <c r="PAD104" i="16"/>
  <c r="PAC104" i="16"/>
  <c r="PAB104" i="16"/>
  <c r="PAA104" i="16"/>
  <c r="OZZ104" i="16"/>
  <c r="OZY104" i="16"/>
  <c r="OZX104" i="16"/>
  <c r="OZW104" i="16"/>
  <c r="OZV104" i="16"/>
  <c r="OZU104" i="16"/>
  <c r="OZT104" i="16"/>
  <c r="OZS104" i="16"/>
  <c r="OZR104" i="16"/>
  <c r="OZQ104" i="16"/>
  <c r="OZP104" i="16"/>
  <c r="OZO104" i="16"/>
  <c r="OZN104" i="16"/>
  <c r="OZM104" i="16"/>
  <c r="OZL104" i="16"/>
  <c r="OZK104" i="16"/>
  <c r="OZJ104" i="16"/>
  <c r="OZI104" i="16"/>
  <c r="OZH104" i="16"/>
  <c r="OZG104" i="16"/>
  <c r="OZF104" i="16"/>
  <c r="OZE104" i="16"/>
  <c r="OZD104" i="16"/>
  <c r="OZC104" i="16"/>
  <c r="OZB104" i="16"/>
  <c r="OZA104" i="16"/>
  <c r="OYZ104" i="16"/>
  <c r="OYY104" i="16"/>
  <c r="OYX104" i="16"/>
  <c r="OYW104" i="16"/>
  <c r="OYV104" i="16"/>
  <c r="OYU104" i="16"/>
  <c r="OYT104" i="16"/>
  <c r="OYS104" i="16"/>
  <c r="OYR104" i="16"/>
  <c r="OYQ104" i="16"/>
  <c r="OYP104" i="16"/>
  <c r="OYO104" i="16"/>
  <c r="OYN104" i="16"/>
  <c r="OYM104" i="16"/>
  <c r="OYL104" i="16"/>
  <c r="OYK104" i="16"/>
  <c r="OYJ104" i="16"/>
  <c r="OYI104" i="16"/>
  <c r="OYH104" i="16"/>
  <c r="OYG104" i="16"/>
  <c r="OYF104" i="16"/>
  <c r="OYE104" i="16"/>
  <c r="OYD104" i="16"/>
  <c r="OYC104" i="16"/>
  <c r="OYB104" i="16"/>
  <c r="OYA104" i="16"/>
  <c r="OXZ104" i="16"/>
  <c r="OXY104" i="16"/>
  <c r="OXX104" i="16"/>
  <c r="OXW104" i="16"/>
  <c r="OXV104" i="16"/>
  <c r="OXU104" i="16"/>
  <c r="OXT104" i="16"/>
  <c r="OXS104" i="16"/>
  <c r="OXR104" i="16"/>
  <c r="OXQ104" i="16"/>
  <c r="OXP104" i="16"/>
  <c r="OXO104" i="16"/>
  <c r="OXN104" i="16"/>
  <c r="OXM104" i="16"/>
  <c r="OXL104" i="16"/>
  <c r="OXK104" i="16"/>
  <c r="OXJ104" i="16"/>
  <c r="OXI104" i="16"/>
  <c r="OXH104" i="16"/>
  <c r="OXG104" i="16"/>
  <c r="OXF104" i="16"/>
  <c r="OXE104" i="16"/>
  <c r="OXD104" i="16"/>
  <c r="OXC104" i="16"/>
  <c r="OXB104" i="16"/>
  <c r="OXA104" i="16"/>
  <c r="OWZ104" i="16"/>
  <c r="OWY104" i="16"/>
  <c r="OWX104" i="16"/>
  <c r="OWW104" i="16"/>
  <c r="OWV104" i="16"/>
  <c r="OWU104" i="16"/>
  <c r="OWT104" i="16"/>
  <c r="OWS104" i="16"/>
  <c r="OWR104" i="16"/>
  <c r="OWQ104" i="16"/>
  <c r="OWP104" i="16"/>
  <c r="OWO104" i="16"/>
  <c r="OWN104" i="16"/>
  <c r="OWM104" i="16"/>
  <c r="OWL104" i="16"/>
  <c r="OWK104" i="16"/>
  <c r="OWJ104" i="16"/>
  <c r="OWI104" i="16"/>
  <c r="OWH104" i="16"/>
  <c r="OWG104" i="16"/>
  <c r="OWF104" i="16"/>
  <c r="OWE104" i="16"/>
  <c r="OWD104" i="16"/>
  <c r="OWC104" i="16"/>
  <c r="OWB104" i="16"/>
  <c r="OWA104" i="16"/>
  <c r="OVZ104" i="16"/>
  <c r="OVY104" i="16"/>
  <c r="OVX104" i="16"/>
  <c r="OVW104" i="16"/>
  <c r="OVV104" i="16"/>
  <c r="OVU104" i="16"/>
  <c r="OVT104" i="16"/>
  <c r="OVS104" i="16"/>
  <c r="OVR104" i="16"/>
  <c r="OVQ104" i="16"/>
  <c r="OVP104" i="16"/>
  <c r="OVO104" i="16"/>
  <c r="OVN104" i="16"/>
  <c r="OVM104" i="16"/>
  <c r="OVL104" i="16"/>
  <c r="OVK104" i="16"/>
  <c r="OVJ104" i="16"/>
  <c r="OVI104" i="16"/>
  <c r="OVH104" i="16"/>
  <c r="OVG104" i="16"/>
  <c r="OVF104" i="16"/>
  <c r="OVE104" i="16"/>
  <c r="OVD104" i="16"/>
  <c r="OVC104" i="16"/>
  <c r="OVB104" i="16"/>
  <c r="OVA104" i="16"/>
  <c r="OUZ104" i="16"/>
  <c r="OUY104" i="16"/>
  <c r="OUX104" i="16"/>
  <c r="OUW104" i="16"/>
  <c r="OUV104" i="16"/>
  <c r="OUU104" i="16"/>
  <c r="OUT104" i="16"/>
  <c r="OUS104" i="16"/>
  <c r="OUR104" i="16"/>
  <c r="OUQ104" i="16"/>
  <c r="OUP104" i="16"/>
  <c r="OUO104" i="16"/>
  <c r="OUN104" i="16"/>
  <c r="OUM104" i="16"/>
  <c r="OUL104" i="16"/>
  <c r="OUK104" i="16"/>
  <c r="OUJ104" i="16"/>
  <c r="OUI104" i="16"/>
  <c r="OUH104" i="16"/>
  <c r="OUG104" i="16"/>
  <c r="OUF104" i="16"/>
  <c r="OUE104" i="16"/>
  <c r="OUD104" i="16"/>
  <c r="OUC104" i="16"/>
  <c r="OUB104" i="16"/>
  <c r="OUA104" i="16"/>
  <c r="OTZ104" i="16"/>
  <c r="OTY104" i="16"/>
  <c r="OTX104" i="16"/>
  <c r="OTW104" i="16"/>
  <c r="OTV104" i="16"/>
  <c r="OTU104" i="16"/>
  <c r="OTT104" i="16"/>
  <c r="OTS104" i="16"/>
  <c r="OTR104" i="16"/>
  <c r="OTQ104" i="16"/>
  <c r="OTP104" i="16"/>
  <c r="OTO104" i="16"/>
  <c r="OTN104" i="16"/>
  <c r="OTM104" i="16"/>
  <c r="OTL104" i="16"/>
  <c r="OTK104" i="16"/>
  <c r="OTJ104" i="16"/>
  <c r="OTI104" i="16"/>
  <c r="OTH104" i="16"/>
  <c r="OTG104" i="16"/>
  <c r="OTF104" i="16"/>
  <c r="OTE104" i="16"/>
  <c r="OTD104" i="16"/>
  <c r="OTC104" i="16"/>
  <c r="OTB104" i="16"/>
  <c r="OTA104" i="16"/>
  <c r="OSZ104" i="16"/>
  <c r="OSY104" i="16"/>
  <c r="OSX104" i="16"/>
  <c r="OSW104" i="16"/>
  <c r="OSV104" i="16"/>
  <c r="OSU104" i="16"/>
  <c r="OST104" i="16"/>
  <c r="OSS104" i="16"/>
  <c r="OSR104" i="16"/>
  <c r="OSQ104" i="16"/>
  <c r="OSP104" i="16"/>
  <c r="OSO104" i="16"/>
  <c r="OSN104" i="16"/>
  <c r="OSM104" i="16"/>
  <c r="OSL104" i="16"/>
  <c r="OSK104" i="16"/>
  <c r="OSJ104" i="16"/>
  <c r="OSI104" i="16"/>
  <c r="OSH104" i="16"/>
  <c r="OSG104" i="16"/>
  <c r="OSF104" i="16"/>
  <c r="OSE104" i="16"/>
  <c r="OSD104" i="16"/>
  <c r="OSC104" i="16"/>
  <c r="OSB104" i="16"/>
  <c r="OSA104" i="16"/>
  <c r="ORZ104" i="16"/>
  <c r="ORY104" i="16"/>
  <c r="ORX104" i="16"/>
  <c r="ORW104" i="16"/>
  <c r="ORV104" i="16"/>
  <c r="ORU104" i="16"/>
  <c r="ORT104" i="16"/>
  <c r="ORS104" i="16"/>
  <c r="ORR104" i="16"/>
  <c r="ORQ104" i="16"/>
  <c r="ORP104" i="16"/>
  <c r="ORO104" i="16"/>
  <c r="ORN104" i="16"/>
  <c r="ORM104" i="16"/>
  <c r="ORL104" i="16"/>
  <c r="ORK104" i="16"/>
  <c r="ORJ104" i="16"/>
  <c r="ORI104" i="16"/>
  <c r="ORH104" i="16"/>
  <c r="ORG104" i="16"/>
  <c r="ORF104" i="16"/>
  <c r="ORE104" i="16"/>
  <c r="ORD104" i="16"/>
  <c r="ORC104" i="16"/>
  <c r="ORB104" i="16"/>
  <c r="ORA104" i="16"/>
  <c r="OQZ104" i="16"/>
  <c r="OQY104" i="16"/>
  <c r="OQX104" i="16"/>
  <c r="OQW104" i="16"/>
  <c r="OQV104" i="16"/>
  <c r="OQU104" i="16"/>
  <c r="OQT104" i="16"/>
  <c r="OQS104" i="16"/>
  <c r="OQR104" i="16"/>
  <c r="OQQ104" i="16"/>
  <c r="OQP104" i="16"/>
  <c r="OQO104" i="16"/>
  <c r="OQN104" i="16"/>
  <c r="OQM104" i="16"/>
  <c r="OQL104" i="16"/>
  <c r="OQK104" i="16"/>
  <c r="OQJ104" i="16"/>
  <c r="OQI104" i="16"/>
  <c r="OQH104" i="16"/>
  <c r="OQG104" i="16"/>
  <c r="OQF104" i="16"/>
  <c r="OQE104" i="16"/>
  <c r="OQD104" i="16"/>
  <c r="OQC104" i="16"/>
  <c r="OQB104" i="16"/>
  <c r="OQA104" i="16"/>
  <c r="OPZ104" i="16"/>
  <c r="OPY104" i="16"/>
  <c r="OPX104" i="16"/>
  <c r="OPW104" i="16"/>
  <c r="OPV104" i="16"/>
  <c r="OPU104" i="16"/>
  <c r="OPT104" i="16"/>
  <c r="OPS104" i="16"/>
  <c r="OPR104" i="16"/>
  <c r="OPQ104" i="16"/>
  <c r="OPP104" i="16"/>
  <c r="OPO104" i="16"/>
  <c r="OPN104" i="16"/>
  <c r="OPM104" i="16"/>
  <c r="OPL104" i="16"/>
  <c r="OPK104" i="16"/>
  <c r="OPJ104" i="16"/>
  <c r="OPI104" i="16"/>
  <c r="OPH104" i="16"/>
  <c r="OPG104" i="16"/>
  <c r="OPF104" i="16"/>
  <c r="OPE104" i="16"/>
  <c r="OPD104" i="16"/>
  <c r="OPC104" i="16"/>
  <c r="OPB104" i="16"/>
  <c r="OPA104" i="16"/>
  <c r="OOZ104" i="16"/>
  <c r="OOY104" i="16"/>
  <c r="OOX104" i="16"/>
  <c r="OOW104" i="16"/>
  <c r="OOV104" i="16"/>
  <c r="OOU104" i="16"/>
  <c r="OOT104" i="16"/>
  <c r="OOS104" i="16"/>
  <c r="OOR104" i="16"/>
  <c r="OOQ104" i="16"/>
  <c r="OOP104" i="16"/>
  <c r="OOO104" i="16"/>
  <c r="OON104" i="16"/>
  <c r="OOM104" i="16"/>
  <c r="OOL104" i="16"/>
  <c r="OOK104" i="16"/>
  <c r="OOJ104" i="16"/>
  <c r="OOI104" i="16"/>
  <c r="OOH104" i="16"/>
  <c r="OOG104" i="16"/>
  <c r="OOF104" i="16"/>
  <c r="OOE104" i="16"/>
  <c r="OOD104" i="16"/>
  <c r="OOC104" i="16"/>
  <c r="OOB104" i="16"/>
  <c r="OOA104" i="16"/>
  <c r="ONZ104" i="16"/>
  <c r="ONY104" i="16"/>
  <c r="ONX104" i="16"/>
  <c r="ONW104" i="16"/>
  <c r="ONV104" i="16"/>
  <c r="ONU104" i="16"/>
  <c r="ONT104" i="16"/>
  <c r="ONS104" i="16"/>
  <c r="ONR104" i="16"/>
  <c r="ONQ104" i="16"/>
  <c r="ONP104" i="16"/>
  <c r="ONO104" i="16"/>
  <c r="ONN104" i="16"/>
  <c r="ONM104" i="16"/>
  <c r="ONL104" i="16"/>
  <c r="ONK104" i="16"/>
  <c r="ONJ104" i="16"/>
  <c r="ONI104" i="16"/>
  <c r="ONH104" i="16"/>
  <c r="ONG104" i="16"/>
  <c r="ONF104" i="16"/>
  <c r="ONE104" i="16"/>
  <c r="OND104" i="16"/>
  <c r="ONC104" i="16"/>
  <c r="ONB104" i="16"/>
  <c r="ONA104" i="16"/>
  <c r="OMZ104" i="16"/>
  <c r="OMY104" i="16"/>
  <c r="OMX104" i="16"/>
  <c r="OMW104" i="16"/>
  <c r="OMV104" i="16"/>
  <c r="OMU104" i="16"/>
  <c r="OMT104" i="16"/>
  <c r="OMS104" i="16"/>
  <c r="OMR104" i="16"/>
  <c r="OMQ104" i="16"/>
  <c r="OMP104" i="16"/>
  <c r="OMO104" i="16"/>
  <c r="OMN104" i="16"/>
  <c r="OMM104" i="16"/>
  <c r="OML104" i="16"/>
  <c r="OMK104" i="16"/>
  <c r="OMJ104" i="16"/>
  <c r="OMI104" i="16"/>
  <c r="OMH104" i="16"/>
  <c r="OMG104" i="16"/>
  <c r="OMF104" i="16"/>
  <c r="OME104" i="16"/>
  <c r="OMD104" i="16"/>
  <c r="OMC104" i="16"/>
  <c r="OMB104" i="16"/>
  <c r="OMA104" i="16"/>
  <c r="OLZ104" i="16"/>
  <c r="OLY104" i="16"/>
  <c r="OLX104" i="16"/>
  <c r="OLW104" i="16"/>
  <c r="OLV104" i="16"/>
  <c r="OLU104" i="16"/>
  <c r="OLT104" i="16"/>
  <c r="OLS104" i="16"/>
  <c r="OLR104" i="16"/>
  <c r="OLQ104" i="16"/>
  <c r="OLP104" i="16"/>
  <c r="OLO104" i="16"/>
  <c r="OLN104" i="16"/>
  <c r="OLM104" i="16"/>
  <c r="OLL104" i="16"/>
  <c r="OLK104" i="16"/>
  <c r="OLJ104" i="16"/>
  <c r="OLI104" i="16"/>
  <c r="OLH104" i="16"/>
  <c r="OLG104" i="16"/>
  <c r="OLF104" i="16"/>
  <c r="OLE104" i="16"/>
  <c r="OLD104" i="16"/>
  <c r="OLC104" i="16"/>
  <c r="OLB104" i="16"/>
  <c r="OLA104" i="16"/>
  <c r="OKZ104" i="16"/>
  <c r="OKY104" i="16"/>
  <c r="OKX104" i="16"/>
  <c r="OKW104" i="16"/>
  <c r="OKV104" i="16"/>
  <c r="OKU104" i="16"/>
  <c r="OKT104" i="16"/>
  <c r="OKS104" i="16"/>
  <c r="OKR104" i="16"/>
  <c r="OKQ104" i="16"/>
  <c r="OKP104" i="16"/>
  <c r="OKO104" i="16"/>
  <c r="OKN104" i="16"/>
  <c r="OKM104" i="16"/>
  <c r="OKL104" i="16"/>
  <c r="OKK104" i="16"/>
  <c r="OKJ104" i="16"/>
  <c r="OKI104" i="16"/>
  <c r="OKH104" i="16"/>
  <c r="OKG104" i="16"/>
  <c r="OKF104" i="16"/>
  <c r="OKE104" i="16"/>
  <c r="OKD104" i="16"/>
  <c r="OKC104" i="16"/>
  <c r="OKB104" i="16"/>
  <c r="OKA104" i="16"/>
  <c r="OJZ104" i="16"/>
  <c r="OJY104" i="16"/>
  <c r="OJX104" i="16"/>
  <c r="OJW104" i="16"/>
  <c r="OJV104" i="16"/>
  <c r="OJU104" i="16"/>
  <c r="OJT104" i="16"/>
  <c r="OJS104" i="16"/>
  <c r="OJR104" i="16"/>
  <c r="OJQ104" i="16"/>
  <c r="OJP104" i="16"/>
  <c r="OJO104" i="16"/>
  <c r="OJN104" i="16"/>
  <c r="OJM104" i="16"/>
  <c r="OJL104" i="16"/>
  <c r="OJK104" i="16"/>
  <c r="OJJ104" i="16"/>
  <c r="OJI104" i="16"/>
  <c r="OJH104" i="16"/>
  <c r="OJG104" i="16"/>
  <c r="OJF104" i="16"/>
  <c r="OJE104" i="16"/>
  <c r="OJD104" i="16"/>
  <c r="OJC104" i="16"/>
  <c r="OJB104" i="16"/>
  <c r="OJA104" i="16"/>
  <c r="OIZ104" i="16"/>
  <c r="OIY104" i="16"/>
  <c r="OIX104" i="16"/>
  <c r="OIW104" i="16"/>
  <c r="OIV104" i="16"/>
  <c r="OIU104" i="16"/>
  <c r="OIT104" i="16"/>
  <c r="OIS104" i="16"/>
  <c r="OIR104" i="16"/>
  <c r="OIQ104" i="16"/>
  <c r="OIP104" i="16"/>
  <c r="OIO104" i="16"/>
  <c r="OIN104" i="16"/>
  <c r="OIM104" i="16"/>
  <c r="OIL104" i="16"/>
  <c r="OIK104" i="16"/>
  <c r="OIJ104" i="16"/>
  <c r="OII104" i="16"/>
  <c r="OIH104" i="16"/>
  <c r="OIG104" i="16"/>
  <c r="OIF104" i="16"/>
  <c r="OIE104" i="16"/>
  <c r="OID104" i="16"/>
  <c r="OIC104" i="16"/>
  <c r="OIB104" i="16"/>
  <c r="OIA104" i="16"/>
  <c r="OHZ104" i="16"/>
  <c r="OHY104" i="16"/>
  <c r="OHX104" i="16"/>
  <c r="OHW104" i="16"/>
  <c r="OHV104" i="16"/>
  <c r="OHU104" i="16"/>
  <c r="OHT104" i="16"/>
  <c r="OHS104" i="16"/>
  <c r="OHR104" i="16"/>
  <c r="OHQ104" i="16"/>
  <c r="OHP104" i="16"/>
  <c r="OHO104" i="16"/>
  <c r="OHN104" i="16"/>
  <c r="OHM104" i="16"/>
  <c r="OHL104" i="16"/>
  <c r="OHK104" i="16"/>
  <c r="OHJ104" i="16"/>
  <c r="OHI104" i="16"/>
  <c r="OHH104" i="16"/>
  <c r="OHG104" i="16"/>
  <c r="OHF104" i="16"/>
  <c r="OHE104" i="16"/>
  <c r="OHD104" i="16"/>
  <c r="OHC104" i="16"/>
  <c r="OHB104" i="16"/>
  <c r="OHA104" i="16"/>
  <c r="OGZ104" i="16"/>
  <c r="OGY104" i="16"/>
  <c r="OGX104" i="16"/>
  <c r="OGW104" i="16"/>
  <c r="OGV104" i="16"/>
  <c r="OGU104" i="16"/>
  <c r="OGT104" i="16"/>
  <c r="OGS104" i="16"/>
  <c r="OGR104" i="16"/>
  <c r="OGQ104" i="16"/>
  <c r="OGP104" i="16"/>
  <c r="OGO104" i="16"/>
  <c r="OGN104" i="16"/>
  <c r="OGM104" i="16"/>
  <c r="OGL104" i="16"/>
  <c r="OGK104" i="16"/>
  <c r="OGJ104" i="16"/>
  <c r="OGI104" i="16"/>
  <c r="OGH104" i="16"/>
  <c r="OGG104" i="16"/>
  <c r="OGF104" i="16"/>
  <c r="OGE104" i="16"/>
  <c r="OGD104" i="16"/>
  <c r="OGC104" i="16"/>
  <c r="OGB104" i="16"/>
  <c r="OGA104" i="16"/>
  <c r="OFZ104" i="16"/>
  <c r="OFY104" i="16"/>
  <c r="OFX104" i="16"/>
  <c r="OFW104" i="16"/>
  <c r="OFV104" i="16"/>
  <c r="OFU104" i="16"/>
  <c r="OFT104" i="16"/>
  <c r="OFS104" i="16"/>
  <c r="OFR104" i="16"/>
  <c r="OFQ104" i="16"/>
  <c r="OFP104" i="16"/>
  <c r="OFO104" i="16"/>
  <c r="OFN104" i="16"/>
  <c r="OFM104" i="16"/>
  <c r="OFL104" i="16"/>
  <c r="OFK104" i="16"/>
  <c r="OFJ104" i="16"/>
  <c r="OFI104" i="16"/>
  <c r="OFH104" i="16"/>
  <c r="OFG104" i="16"/>
  <c r="OFF104" i="16"/>
  <c r="OFE104" i="16"/>
  <c r="OFD104" i="16"/>
  <c r="OFC104" i="16"/>
  <c r="OFB104" i="16"/>
  <c r="OFA104" i="16"/>
  <c r="OEZ104" i="16"/>
  <c r="OEY104" i="16"/>
  <c r="OEX104" i="16"/>
  <c r="OEW104" i="16"/>
  <c r="OEV104" i="16"/>
  <c r="OEU104" i="16"/>
  <c r="OET104" i="16"/>
  <c r="OES104" i="16"/>
  <c r="OER104" i="16"/>
  <c r="OEQ104" i="16"/>
  <c r="OEP104" i="16"/>
  <c r="OEO104" i="16"/>
  <c r="OEN104" i="16"/>
  <c r="OEM104" i="16"/>
  <c r="OEL104" i="16"/>
  <c r="OEK104" i="16"/>
  <c r="OEJ104" i="16"/>
  <c r="OEI104" i="16"/>
  <c r="OEH104" i="16"/>
  <c r="OEG104" i="16"/>
  <c r="OEF104" i="16"/>
  <c r="OEE104" i="16"/>
  <c r="OED104" i="16"/>
  <c r="OEC104" i="16"/>
  <c r="OEB104" i="16"/>
  <c r="OEA104" i="16"/>
  <c r="ODZ104" i="16"/>
  <c r="ODY104" i="16"/>
  <c r="ODX104" i="16"/>
  <c r="ODW104" i="16"/>
  <c r="ODV104" i="16"/>
  <c r="ODU104" i="16"/>
  <c r="ODT104" i="16"/>
  <c r="ODS104" i="16"/>
  <c r="ODR104" i="16"/>
  <c r="ODQ104" i="16"/>
  <c r="ODP104" i="16"/>
  <c r="ODO104" i="16"/>
  <c r="ODN104" i="16"/>
  <c r="ODM104" i="16"/>
  <c r="ODL104" i="16"/>
  <c r="ODK104" i="16"/>
  <c r="ODJ104" i="16"/>
  <c r="ODI104" i="16"/>
  <c r="ODH104" i="16"/>
  <c r="ODG104" i="16"/>
  <c r="ODF104" i="16"/>
  <c r="ODE104" i="16"/>
  <c r="ODD104" i="16"/>
  <c r="ODC104" i="16"/>
  <c r="ODB104" i="16"/>
  <c r="ODA104" i="16"/>
  <c r="OCZ104" i="16"/>
  <c r="OCY104" i="16"/>
  <c r="OCX104" i="16"/>
  <c r="OCW104" i="16"/>
  <c r="OCV104" i="16"/>
  <c r="OCU104" i="16"/>
  <c r="OCT104" i="16"/>
  <c r="OCS104" i="16"/>
  <c r="OCR104" i="16"/>
  <c r="OCQ104" i="16"/>
  <c r="OCP104" i="16"/>
  <c r="OCO104" i="16"/>
  <c r="OCN104" i="16"/>
  <c r="OCM104" i="16"/>
  <c r="OCL104" i="16"/>
  <c r="OCK104" i="16"/>
  <c r="OCJ104" i="16"/>
  <c r="OCI104" i="16"/>
  <c r="OCH104" i="16"/>
  <c r="OCG104" i="16"/>
  <c r="OCF104" i="16"/>
  <c r="OCE104" i="16"/>
  <c r="OCD104" i="16"/>
  <c r="OCC104" i="16"/>
  <c r="OCB104" i="16"/>
  <c r="OCA104" i="16"/>
  <c r="OBZ104" i="16"/>
  <c r="OBY104" i="16"/>
  <c r="OBX104" i="16"/>
  <c r="OBW104" i="16"/>
  <c r="OBV104" i="16"/>
  <c r="OBU104" i="16"/>
  <c r="OBT104" i="16"/>
  <c r="OBS104" i="16"/>
  <c r="OBR104" i="16"/>
  <c r="OBQ104" i="16"/>
  <c r="OBP104" i="16"/>
  <c r="OBO104" i="16"/>
  <c r="OBN104" i="16"/>
  <c r="OBM104" i="16"/>
  <c r="OBL104" i="16"/>
  <c r="OBK104" i="16"/>
  <c r="OBJ104" i="16"/>
  <c r="OBI104" i="16"/>
  <c r="OBH104" i="16"/>
  <c r="OBG104" i="16"/>
  <c r="OBF104" i="16"/>
  <c r="OBE104" i="16"/>
  <c r="OBD104" i="16"/>
  <c r="OBC104" i="16"/>
  <c r="OBB104" i="16"/>
  <c r="OBA104" i="16"/>
  <c r="OAZ104" i="16"/>
  <c r="OAY104" i="16"/>
  <c r="OAX104" i="16"/>
  <c r="OAW104" i="16"/>
  <c r="OAV104" i="16"/>
  <c r="OAU104" i="16"/>
  <c r="OAT104" i="16"/>
  <c r="OAS104" i="16"/>
  <c r="OAR104" i="16"/>
  <c r="OAQ104" i="16"/>
  <c r="OAP104" i="16"/>
  <c r="OAO104" i="16"/>
  <c r="OAN104" i="16"/>
  <c r="OAM104" i="16"/>
  <c r="OAL104" i="16"/>
  <c r="OAK104" i="16"/>
  <c r="OAJ104" i="16"/>
  <c r="OAI104" i="16"/>
  <c r="OAH104" i="16"/>
  <c r="OAG104" i="16"/>
  <c r="OAF104" i="16"/>
  <c r="OAE104" i="16"/>
  <c r="OAD104" i="16"/>
  <c r="OAC104" i="16"/>
  <c r="OAB104" i="16"/>
  <c r="OAA104" i="16"/>
  <c r="NZZ104" i="16"/>
  <c r="NZY104" i="16"/>
  <c r="NZX104" i="16"/>
  <c r="NZW104" i="16"/>
  <c r="NZV104" i="16"/>
  <c r="NZU104" i="16"/>
  <c r="NZT104" i="16"/>
  <c r="NZS104" i="16"/>
  <c r="NZR104" i="16"/>
  <c r="NZQ104" i="16"/>
  <c r="NZP104" i="16"/>
  <c r="NZO104" i="16"/>
  <c r="NZN104" i="16"/>
  <c r="NZM104" i="16"/>
  <c r="NZL104" i="16"/>
  <c r="NZK104" i="16"/>
  <c r="NZJ104" i="16"/>
  <c r="NZI104" i="16"/>
  <c r="NZH104" i="16"/>
  <c r="NZG104" i="16"/>
  <c r="NZF104" i="16"/>
  <c r="NZE104" i="16"/>
  <c r="NZD104" i="16"/>
  <c r="NZC104" i="16"/>
  <c r="NZB104" i="16"/>
  <c r="NZA104" i="16"/>
  <c r="NYZ104" i="16"/>
  <c r="NYY104" i="16"/>
  <c r="NYX104" i="16"/>
  <c r="NYW104" i="16"/>
  <c r="NYV104" i="16"/>
  <c r="NYU104" i="16"/>
  <c r="NYT104" i="16"/>
  <c r="NYS104" i="16"/>
  <c r="NYR104" i="16"/>
  <c r="NYQ104" i="16"/>
  <c r="NYP104" i="16"/>
  <c r="NYO104" i="16"/>
  <c r="NYN104" i="16"/>
  <c r="NYM104" i="16"/>
  <c r="NYL104" i="16"/>
  <c r="NYK104" i="16"/>
  <c r="NYJ104" i="16"/>
  <c r="NYI104" i="16"/>
  <c r="NYH104" i="16"/>
  <c r="NYG104" i="16"/>
  <c r="NYF104" i="16"/>
  <c r="NYE104" i="16"/>
  <c r="NYD104" i="16"/>
  <c r="NYC104" i="16"/>
  <c r="NYB104" i="16"/>
  <c r="NYA104" i="16"/>
  <c r="NXZ104" i="16"/>
  <c r="NXY104" i="16"/>
  <c r="NXX104" i="16"/>
  <c r="NXW104" i="16"/>
  <c r="NXV104" i="16"/>
  <c r="NXU104" i="16"/>
  <c r="NXT104" i="16"/>
  <c r="NXS104" i="16"/>
  <c r="NXR104" i="16"/>
  <c r="NXQ104" i="16"/>
  <c r="NXP104" i="16"/>
  <c r="NXO104" i="16"/>
  <c r="NXN104" i="16"/>
  <c r="NXM104" i="16"/>
  <c r="NXL104" i="16"/>
  <c r="NXK104" i="16"/>
  <c r="NXJ104" i="16"/>
  <c r="NXI104" i="16"/>
  <c r="NXH104" i="16"/>
  <c r="NXG104" i="16"/>
  <c r="NXF104" i="16"/>
  <c r="NXE104" i="16"/>
  <c r="NXD104" i="16"/>
  <c r="NXC104" i="16"/>
  <c r="NXB104" i="16"/>
  <c r="NXA104" i="16"/>
  <c r="NWZ104" i="16"/>
  <c r="NWY104" i="16"/>
  <c r="NWX104" i="16"/>
  <c r="NWW104" i="16"/>
  <c r="NWV104" i="16"/>
  <c r="NWU104" i="16"/>
  <c r="NWT104" i="16"/>
  <c r="NWS104" i="16"/>
  <c r="NWR104" i="16"/>
  <c r="NWQ104" i="16"/>
  <c r="NWP104" i="16"/>
  <c r="NWO104" i="16"/>
  <c r="NWN104" i="16"/>
  <c r="NWM104" i="16"/>
  <c r="NWL104" i="16"/>
  <c r="NWK104" i="16"/>
  <c r="NWJ104" i="16"/>
  <c r="NWI104" i="16"/>
  <c r="NWH104" i="16"/>
  <c r="NWG104" i="16"/>
  <c r="NWF104" i="16"/>
  <c r="NWE104" i="16"/>
  <c r="NWD104" i="16"/>
  <c r="NWC104" i="16"/>
  <c r="NWB104" i="16"/>
  <c r="NWA104" i="16"/>
  <c r="NVZ104" i="16"/>
  <c r="NVY104" i="16"/>
  <c r="NVX104" i="16"/>
  <c r="NVW104" i="16"/>
  <c r="NVV104" i="16"/>
  <c r="NVU104" i="16"/>
  <c r="NVT104" i="16"/>
  <c r="NVS104" i="16"/>
  <c r="NVR104" i="16"/>
  <c r="NVQ104" i="16"/>
  <c r="NVP104" i="16"/>
  <c r="NVO104" i="16"/>
  <c r="NVN104" i="16"/>
  <c r="NVM104" i="16"/>
  <c r="NVL104" i="16"/>
  <c r="NVK104" i="16"/>
  <c r="NVJ104" i="16"/>
  <c r="NVI104" i="16"/>
  <c r="NVH104" i="16"/>
  <c r="NVG104" i="16"/>
  <c r="NVF104" i="16"/>
  <c r="NVE104" i="16"/>
  <c r="NVD104" i="16"/>
  <c r="NVC104" i="16"/>
  <c r="NVB104" i="16"/>
  <c r="NVA104" i="16"/>
  <c r="NUZ104" i="16"/>
  <c r="NUY104" i="16"/>
  <c r="NUX104" i="16"/>
  <c r="NUW104" i="16"/>
  <c r="NUV104" i="16"/>
  <c r="NUU104" i="16"/>
  <c r="NUT104" i="16"/>
  <c r="NUS104" i="16"/>
  <c r="NUR104" i="16"/>
  <c r="NUQ104" i="16"/>
  <c r="NUP104" i="16"/>
  <c r="NUO104" i="16"/>
  <c r="NUN104" i="16"/>
  <c r="NUM104" i="16"/>
  <c r="NUL104" i="16"/>
  <c r="NUK104" i="16"/>
  <c r="NUJ104" i="16"/>
  <c r="NUI104" i="16"/>
  <c r="NUH104" i="16"/>
  <c r="NUG104" i="16"/>
  <c r="NUF104" i="16"/>
  <c r="NUE104" i="16"/>
  <c r="NUD104" i="16"/>
  <c r="NUC104" i="16"/>
  <c r="NUB104" i="16"/>
  <c r="NUA104" i="16"/>
  <c r="NTZ104" i="16"/>
  <c r="NTY104" i="16"/>
  <c r="NTX104" i="16"/>
  <c r="NTW104" i="16"/>
  <c r="NTV104" i="16"/>
  <c r="NTU104" i="16"/>
  <c r="NTT104" i="16"/>
  <c r="NTS104" i="16"/>
  <c r="NTR104" i="16"/>
  <c r="NTQ104" i="16"/>
  <c r="NTP104" i="16"/>
  <c r="NTO104" i="16"/>
  <c r="NTN104" i="16"/>
  <c r="NTM104" i="16"/>
  <c r="NTL104" i="16"/>
  <c r="NTK104" i="16"/>
  <c r="NTJ104" i="16"/>
  <c r="NTI104" i="16"/>
  <c r="NTH104" i="16"/>
  <c r="NTG104" i="16"/>
  <c r="NTF104" i="16"/>
  <c r="NTE104" i="16"/>
  <c r="NTD104" i="16"/>
  <c r="NTC104" i="16"/>
  <c r="NTB104" i="16"/>
  <c r="NTA104" i="16"/>
  <c r="NSZ104" i="16"/>
  <c r="NSY104" i="16"/>
  <c r="NSX104" i="16"/>
  <c r="NSW104" i="16"/>
  <c r="NSV104" i="16"/>
  <c r="NSU104" i="16"/>
  <c r="NST104" i="16"/>
  <c r="NSS104" i="16"/>
  <c r="NSR104" i="16"/>
  <c r="NSQ104" i="16"/>
  <c r="NSP104" i="16"/>
  <c r="NSO104" i="16"/>
  <c r="NSN104" i="16"/>
  <c r="NSM104" i="16"/>
  <c r="NSL104" i="16"/>
  <c r="NSK104" i="16"/>
  <c r="NSJ104" i="16"/>
  <c r="NSI104" i="16"/>
  <c r="NSH104" i="16"/>
  <c r="NSG104" i="16"/>
  <c r="NSF104" i="16"/>
  <c r="NSE104" i="16"/>
  <c r="NSD104" i="16"/>
  <c r="NSC104" i="16"/>
  <c r="NSB104" i="16"/>
  <c r="NSA104" i="16"/>
  <c r="NRZ104" i="16"/>
  <c r="NRY104" i="16"/>
  <c r="NRX104" i="16"/>
  <c r="NRW104" i="16"/>
  <c r="NRV104" i="16"/>
  <c r="NRU104" i="16"/>
  <c r="NRT104" i="16"/>
  <c r="NRS104" i="16"/>
  <c r="NRR104" i="16"/>
  <c r="NRQ104" i="16"/>
  <c r="NRP104" i="16"/>
  <c r="NRO104" i="16"/>
  <c r="NRN104" i="16"/>
  <c r="NRM104" i="16"/>
  <c r="NRL104" i="16"/>
  <c r="NRK104" i="16"/>
  <c r="NRJ104" i="16"/>
  <c r="NRI104" i="16"/>
  <c r="NRH104" i="16"/>
  <c r="NRG104" i="16"/>
  <c r="NRF104" i="16"/>
  <c r="NRE104" i="16"/>
  <c r="NRD104" i="16"/>
  <c r="NRC104" i="16"/>
  <c r="NRB104" i="16"/>
  <c r="NRA104" i="16"/>
  <c r="NQZ104" i="16"/>
  <c r="NQY104" i="16"/>
  <c r="NQX104" i="16"/>
  <c r="NQW104" i="16"/>
  <c r="NQV104" i="16"/>
  <c r="NQU104" i="16"/>
  <c r="NQT104" i="16"/>
  <c r="NQS104" i="16"/>
  <c r="NQR104" i="16"/>
  <c r="NQQ104" i="16"/>
  <c r="NQP104" i="16"/>
  <c r="NQO104" i="16"/>
  <c r="NQN104" i="16"/>
  <c r="NQM104" i="16"/>
  <c r="NQL104" i="16"/>
  <c r="NQK104" i="16"/>
  <c r="NQJ104" i="16"/>
  <c r="NQI104" i="16"/>
  <c r="NQH104" i="16"/>
  <c r="NQG104" i="16"/>
  <c r="NQF104" i="16"/>
  <c r="NQE104" i="16"/>
  <c r="NQD104" i="16"/>
  <c r="NQC104" i="16"/>
  <c r="NQB104" i="16"/>
  <c r="NQA104" i="16"/>
  <c r="NPZ104" i="16"/>
  <c r="NPY104" i="16"/>
  <c r="NPX104" i="16"/>
  <c r="NPW104" i="16"/>
  <c r="NPV104" i="16"/>
  <c r="NPU104" i="16"/>
  <c r="NPT104" i="16"/>
  <c r="NPS104" i="16"/>
  <c r="NPR104" i="16"/>
  <c r="NPQ104" i="16"/>
  <c r="NPP104" i="16"/>
  <c r="NPO104" i="16"/>
  <c r="NPN104" i="16"/>
  <c r="NPM104" i="16"/>
  <c r="NPL104" i="16"/>
  <c r="NPK104" i="16"/>
  <c r="NPJ104" i="16"/>
  <c r="NPI104" i="16"/>
  <c r="NPH104" i="16"/>
  <c r="NPG104" i="16"/>
  <c r="NPF104" i="16"/>
  <c r="NPE104" i="16"/>
  <c r="NPD104" i="16"/>
  <c r="NPC104" i="16"/>
  <c r="NPB104" i="16"/>
  <c r="NPA104" i="16"/>
  <c r="NOZ104" i="16"/>
  <c r="NOY104" i="16"/>
  <c r="NOX104" i="16"/>
  <c r="NOW104" i="16"/>
  <c r="NOV104" i="16"/>
  <c r="NOU104" i="16"/>
  <c r="NOT104" i="16"/>
  <c r="NOS104" i="16"/>
  <c r="NOR104" i="16"/>
  <c r="NOQ104" i="16"/>
  <c r="NOP104" i="16"/>
  <c r="NOO104" i="16"/>
  <c r="NON104" i="16"/>
  <c r="NOM104" i="16"/>
  <c r="NOL104" i="16"/>
  <c r="NOK104" i="16"/>
  <c r="NOJ104" i="16"/>
  <c r="NOI104" i="16"/>
  <c r="NOH104" i="16"/>
  <c r="NOG104" i="16"/>
  <c r="NOF104" i="16"/>
  <c r="NOE104" i="16"/>
  <c r="NOD104" i="16"/>
  <c r="NOC104" i="16"/>
  <c r="NOB104" i="16"/>
  <c r="NOA104" i="16"/>
  <c r="NNZ104" i="16"/>
  <c r="NNY104" i="16"/>
  <c r="NNX104" i="16"/>
  <c r="NNW104" i="16"/>
  <c r="NNV104" i="16"/>
  <c r="NNU104" i="16"/>
  <c r="NNT104" i="16"/>
  <c r="NNS104" i="16"/>
  <c r="NNR104" i="16"/>
  <c r="NNQ104" i="16"/>
  <c r="NNP104" i="16"/>
  <c r="NNO104" i="16"/>
  <c r="NNN104" i="16"/>
  <c r="NNM104" i="16"/>
  <c r="NNL104" i="16"/>
  <c r="NNK104" i="16"/>
  <c r="NNJ104" i="16"/>
  <c r="NNI104" i="16"/>
  <c r="NNH104" i="16"/>
  <c r="NNG104" i="16"/>
  <c r="NNF104" i="16"/>
  <c r="NNE104" i="16"/>
  <c r="NND104" i="16"/>
  <c r="NNC104" i="16"/>
  <c r="NNB104" i="16"/>
  <c r="NNA104" i="16"/>
  <c r="NMZ104" i="16"/>
  <c r="NMY104" i="16"/>
  <c r="NMX104" i="16"/>
  <c r="NMW104" i="16"/>
  <c r="NMV104" i="16"/>
  <c r="NMU104" i="16"/>
  <c r="NMT104" i="16"/>
  <c r="NMS104" i="16"/>
  <c r="NMR104" i="16"/>
  <c r="NMQ104" i="16"/>
  <c r="NMP104" i="16"/>
  <c r="NMO104" i="16"/>
  <c r="NMN104" i="16"/>
  <c r="NMM104" i="16"/>
  <c r="NML104" i="16"/>
  <c r="NMK104" i="16"/>
  <c r="NMJ104" i="16"/>
  <c r="NMI104" i="16"/>
  <c r="NMH104" i="16"/>
  <c r="NMG104" i="16"/>
  <c r="NMF104" i="16"/>
  <c r="NME104" i="16"/>
  <c r="NMD104" i="16"/>
  <c r="NMC104" i="16"/>
  <c r="NMB104" i="16"/>
  <c r="NMA104" i="16"/>
  <c r="NLZ104" i="16"/>
  <c r="NLY104" i="16"/>
  <c r="NLX104" i="16"/>
  <c r="NLW104" i="16"/>
  <c r="NLV104" i="16"/>
  <c r="NLU104" i="16"/>
  <c r="NLT104" i="16"/>
  <c r="NLS104" i="16"/>
  <c r="NLR104" i="16"/>
  <c r="NLQ104" i="16"/>
  <c r="NLP104" i="16"/>
  <c r="NLO104" i="16"/>
  <c r="NLN104" i="16"/>
  <c r="NLM104" i="16"/>
  <c r="NLL104" i="16"/>
  <c r="NLK104" i="16"/>
  <c r="NLJ104" i="16"/>
  <c r="NLI104" i="16"/>
  <c r="NLH104" i="16"/>
  <c r="NLG104" i="16"/>
  <c r="NLF104" i="16"/>
  <c r="NLE104" i="16"/>
  <c r="NLD104" i="16"/>
  <c r="NLC104" i="16"/>
  <c r="NLB104" i="16"/>
  <c r="NLA104" i="16"/>
  <c r="NKZ104" i="16"/>
  <c r="NKY104" i="16"/>
  <c r="NKX104" i="16"/>
  <c r="NKW104" i="16"/>
  <c r="NKV104" i="16"/>
  <c r="NKU104" i="16"/>
  <c r="NKT104" i="16"/>
  <c r="NKS104" i="16"/>
  <c r="NKR104" i="16"/>
  <c r="NKQ104" i="16"/>
  <c r="NKP104" i="16"/>
  <c r="NKO104" i="16"/>
  <c r="NKN104" i="16"/>
  <c r="NKM104" i="16"/>
  <c r="NKL104" i="16"/>
  <c r="NKK104" i="16"/>
  <c r="NKJ104" i="16"/>
  <c r="NKI104" i="16"/>
  <c r="NKH104" i="16"/>
  <c r="NKG104" i="16"/>
  <c r="NKF104" i="16"/>
  <c r="NKE104" i="16"/>
  <c r="NKD104" i="16"/>
  <c r="NKC104" i="16"/>
  <c r="NKB104" i="16"/>
  <c r="NKA104" i="16"/>
  <c r="NJZ104" i="16"/>
  <c r="NJY104" i="16"/>
  <c r="NJX104" i="16"/>
  <c r="NJW104" i="16"/>
  <c r="NJV104" i="16"/>
  <c r="NJU104" i="16"/>
  <c r="NJT104" i="16"/>
  <c r="NJS104" i="16"/>
  <c r="NJR104" i="16"/>
  <c r="NJQ104" i="16"/>
  <c r="NJP104" i="16"/>
  <c r="NJO104" i="16"/>
  <c r="NJN104" i="16"/>
  <c r="NJM104" i="16"/>
  <c r="NJL104" i="16"/>
  <c r="NJK104" i="16"/>
  <c r="NJJ104" i="16"/>
  <c r="NJI104" i="16"/>
  <c r="NJH104" i="16"/>
  <c r="NJG104" i="16"/>
  <c r="NJF104" i="16"/>
  <c r="NJE104" i="16"/>
  <c r="NJD104" i="16"/>
  <c r="NJC104" i="16"/>
  <c r="NJB104" i="16"/>
  <c r="NJA104" i="16"/>
  <c r="NIZ104" i="16"/>
  <c r="NIY104" i="16"/>
  <c r="NIX104" i="16"/>
  <c r="NIW104" i="16"/>
  <c r="NIV104" i="16"/>
  <c r="NIU104" i="16"/>
  <c r="NIT104" i="16"/>
  <c r="NIS104" i="16"/>
  <c r="NIR104" i="16"/>
  <c r="NIQ104" i="16"/>
  <c r="NIP104" i="16"/>
  <c r="NIO104" i="16"/>
  <c r="NIN104" i="16"/>
  <c r="NIM104" i="16"/>
  <c r="NIL104" i="16"/>
  <c r="NIK104" i="16"/>
  <c r="NIJ104" i="16"/>
  <c r="NII104" i="16"/>
  <c r="NIH104" i="16"/>
  <c r="NIG104" i="16"/>
  <c r="NIF104" i="16"/>
  <c r="NIE104" i="16"/>
  <c r="NID104" i="16"/>
  <c r="NIC104" i="16"/>
  <c r="NIB104" i="16"/>
  <c r="NIA104" i="16"/>
  <c r="NHZ104" i="16"/>
  <c r="NHY104" i="16"/>
  <c r="NHX104" i="16"/>
  <c r="NHW104" i="16"/>
  <c r="NHV104" i="16"/>
  <c r="NHU104" i="16"/>
  <c r="NHT104" i="16"/>
  <c r="NHS104" i="16"/>
  <c r="NHR104" i="16"/>
  <c r="NHQ104" i="16"/>
  <c r="NHP104" i="16"/>
  <c r="NHO104" i="16"/>
  <c r="NHN104" i="16"/>
  <c r="NHM104" i="16"/>
  <c r="NHL104" i="16"/>
  <c r="NHK104" i="16"/>
  <c r="NHJ104" i="16"/>
  <c r="NHI104" i="16"/>
  <c r="NHH104" i="16"/>
  <c r="NHG104" i="16"/>
  <c r="NHF104" i="16"/>
  <c r="NHE104" i="16"/>
  <c r="NHD104" i="16"/>
  <c r="NHC104" i="16"/>
  <c r="NHB104" i="16"/>
  <c r="NHA104" i="16"/>
  <c r="NGZ104" i="16"/>
  <c r="NGY104" i="16"/>
  <c r="NGX104" i="16"/>
  <c r="NGW104" i="16"/>
  <c r="NGV104" i="16"/>
  <c r="NGU104" i="16"/>
  <c r="NGT104" i="16"/>
  <c r="NGS104" i="16"/>
  <c r="NGR104" i="16"/>
  <c r="NGQ104" i="16"/>
  <c r="NGP104" i="16"/>
  <c r="NGO104" i="16"/>
  <c r="NGN104" i="16"/>
  <c r="NGM104" i="16"/>
  <c r="NGL104" i="16"/>
  <c r="NGK104" i="16"/>
  <c r="NGJ104" i="16"/>
  <c r="NGI104" i="16"/>
  <c r="NGH104" i="16"/>
  <c r="NGG104" i="16"/>
  <c r="NGF104" i="16"/>
  <c r="NGE104" i="16"/>
  <c r="NGD104" i="16"/>
  <c r="NGC104" i="16"/>
  <c r="NGB104" i="16"/>
  <c r="NGA104" i="16"/>
  <c r="NFZ104" i="16"/>
  <c r="NFY104" i="16"/>
  <c r="NFX104" i="16"/>
  <c r="NFW104" i="16"/>
  <c r="NFV104" i="16"/>
  <c r="NFU104" i="16"/>
  <c r="NFT104" i="16"/>
  <c r="NFS104" i="16"/>
  <c r="NFR104" i="16"/>
  <c r="NFQ104" i="16"/>
  <c r="NFP104" i="16"/>
  <c r="NFO104" i="16"/>
  <c r="NFN104" i="16"/>
  <c r="NFM104" i="16"/>
  <c r="NFL104" i="16"/>
  <c r="NFK104" i="16"/>
  <c r="NFJ104" i="16"/>
  <c r="NFI104" i="16"/>
  <c r="NFH104" i="16"/>
  <c r="NFG104" i="16"/>
  <c r="NFF104" i="16"/>
  <c r="NFE104" i="16"/>
  <c r="NFD104" i="16"/>
  <c r="NFC104" i="16"/>
  <c r="NFB104" i="16"/>
  <c r="NFA104" i="16"/>
  <c r="NEZ104" i="16"/>
  <c r="NEY104" i="16"/>
  <c r="NEX104" i="16"/>
  <c r="NEW104" i="16"/>
  <c r="NEV104" i="16"/>
  <c r="NEU104" i="16"/>
  <c r="NET104" i="16"/>
  <c r="NES104" i="16"/>
  <c r="NER104" i="16"/>
  <c r="NEQ104" i="16"/>
  <c r="NEP104" i="16"/>
  <c r="NEO104" i="16"/>
  <c r="NEN104" i="16"/>
  <c r="NEM104" i="16"/>
  <c r="NEL104" i="16"/>
  <c r="NEK104" i="16"/>
  <c r="NEJ104" i="16"/>
  <c r="NEI104" i="16"/>
  <c r="NEH104" i="16"/>
  <c r="NEG104" i="16"/>
  <c r="NEF104" i="16"/>
  <c r="NEE104" i="16"/>
  <c r="NED104" i="16"/>
  <c r="NEC104" i="16"/>
  <c r="NEB104" i="16"/>
  <c r="NEA104" i="16"/>
  <c r="NDZ104" i="16"/>
  <c r="NDY104" i="16"/>
  <c r="NDX104" i="16"/>
  <c r="NDW104" i="16"/>
  <c r="NDV104" i="16"/>
  <c r="NDU104" i="16"/>
  <c r="NDT104" i="16"/>
  <c r="NDS104" i="16"/>
  <c r="NDR104" i="16"/>
  <c r="NDQ104" i="16"/>
  <c r="NDP104" i="16"/>
  <c r="NDO104" i="16"/>
  <c r="NDN104" i="16"/>
  <c r="NDM104" i="16"/>
  <c r="NDL104" i="16"/>
  <c r="NDK104" i="16"/>
  <c r="NDJ104" i="16"/>
  <c r="NDI104" i="16"/>
  <c r="NDH104" i="16"/>
  <c r="NDG104" i="16"/>
  <c r="NDF104" i="16"/>
  <c r="NDE104" i="16"/>
  <c r="NDD104" i="16"/>
  <c r="NDC104" i="16"/>
  <c r="NDB104" i="16"/>
  <c r="NDA104" i="16"/>
  <c r="NCZ104" i="16"/>
  <c r="NCY104" i="16"/>
  <c r="NCX104" i="16"/>
  <c r="NCW104" i="16"/>
  <c r="NCV104" i="16"/>
  <c r="NCU104" i="16"/>
  <c r="NCT104" i="16"/>
  <c r="NCS104" i="16"/>
  <c r="NCR104" i="16"/>
  <c r="NCQ104" i="16"/>
  <c r="NCP104" i="16"/>
  <c r="NCO104" i="16"/>
  <c r="NCN104" i="16"/>
  <c r="NCM104" i="16"/>
  <c r="NCL104" i="16"/>
  <c r="NCK104" i="16"/>
  <c r="NCJ104" i="16"/>
  <c r="NCI104" i="16"/>
  <c r="NCH104" i="16"/>
  <c r="NCG104" i="16"/>
  <c r="NCF104" i="16"/>
  <c r="NCE104" i="16"/>
  <c r="NCD104" i="16"/>
  <c r="NCC104" i="16"/>
  <c r="NCB104" i="16"/>
  <c r="NCA104" i="16"/>
  <c r="NBZ104" i="16"/>
  <c r="NBY104" i="16"/>
  <c r="NBX104" i="16"/>
  <c r="NBW104" i="16"/>
  <c r="NBV104" i="16"/>
  <c r="NBU104" i="16"/>
  <c r="NBT104" i="16"/>
  <c r="NBS104" i="16"/>
  <c r="NBR104" i="16"/>
  <c r="NBQ104" i="16"/>
  <c r="NBP104" i="16"/>
  <c r="NBO104" i="16"/>
  <c r="NBN104" i="16"/>
  <c r="NBM104" i="16"/>
  <c r="NBL104" i="16"/>
  <c r="NBK104" i="16"/>
  <c r="NBJ104" i="16"/>
  <c r="NBI104" i="16"/>
  <c r="NBH104" i="16"/>
  <c r="NBG104" i="16"/>
  <c r="NBF104" i="16"/>
  <c r="NBE104" i="16"/>
  <c r="NBD104" i="16"/>
  <c r="NBC104" i="16"/>
  <c r="NBB104" i="16"/>
  <c r="NBA104" i="16"/>
  <c r="NAZ104" i="16"/>
  <c r="NAY104" i="16"/>
  <c r="NAX104" i="16"/>
  <c r="NAW104" i="16"/>
  <c r="NAV104" i="16"/>
  <c r="NAU104" i="16"/>
  <c r="NAT104" i="16"/>
  <c r="NAS104" i="16"/>
  <c r="NAR104" i="16"/>
  <c r="NAQ104" i="16"/>
  <c r="NAP104" i="16"/>
  <c r="NAO104" i="16"/>
  <c r="NAN104" i="16"/>
  <c r="NAM104" i="16"/>
  <c r="NAL104" i="16"/>
  <c r="NAK104" i="16"/>
  <c r="NAJ104" i="16"/>
  <c r="NAI104" i="16"/>
  <c r="NAH104" i="16"/>
  <c r="NAG104" i="16"/>
  <c r="NAF104" i="16"/>
  <c r="NAE104" i="16"/>
  <c r="NAD104" i="16"/>
  <c r="NAC104" i="16"/>
  <c r="NAB104" i="16"/>
  <c r="NAA104" i="16"/>
  <c r="MZZ104" i="16"/>
  <c r="MZY104" i="16"/>
  <c r="MZX104" i="16"/>
  <c r="MZW104" i="16"/>
  <c r="MZV104" i="16"/>
  <c r="MZU104" i="16"/>
  <c r="MZT104" i="16"/>
  <c r="MZS104" i="16"/>
  <c r="MZR104" i="16"/>
  <c r="MZQ104" i="16"/>
  <c r="MZP104" i="16"/>
  <c r="MZO104" i="16"/>
  <c r="MZN104" i="16"/>
  <c r="MZM104" i="16"/>
  <c r="MZL104" i="16"/>
  <c r="MZK104" i="16"/>
  <c r="MZJ104" i="16"/>
  <c r="MZI104" i="16"/>
  <c r="MZH104" i="16"/>
  <c r="MZG104" i="16"/>
  <c r="MZF104" i="16"/>
  <c r="MZE104" i="16"/>
  <c r="MZD104" i="16"/>
  <c r="MZC104" i="16"/>
  <c r="MZB104" i="16"/>
  <c r="MZA104" i="16"/>
  <c r="MYZ104" i="16"/>
  <c r="MYY104" i="16"/>
  <c r="MYX104" i="16"/>
  <c r="MYW104" i="16"/>
  <c r="MYV104" i="16"/>
  <c r="MYU104" i="16"/>
  <c r="MYT104" i="16"/>
  <c r="MYS104" i="16"/>
  <c r="MYR104" i="16"/>
  <c r="MYQ104" i="16"/>
  <c r="MYP104" i="16"/>
  <c r="MYO104" i="16"/>
  <c r="MYN104" i="16"/>
  <c r="MYM104" i="16"/>
  <c r="MYL104" i="16"/>
  <c r="MYK104" i="16"/>
  <c r="MYJ104" i="16"/>
  <c r="MYI104" i="16"/>
  <c r="MYH104" i="16"/>
  <c r="MYG104" i="16"/>
  <c r="MYF104" i="16"/>
  <c r="MYE104" i="16"/>
  <c r="MYD104" i="16"/>
  <c r="MYC104" i="16"/>
  <c r="MYB104" i="16"/>
  <c r="MYA104" i="16"/>
  <c r="MXZ104" i="16"/>
  <c r="MXY104" i="16"/>
  <c r="MXX104" i="16"/>
  <c r="MXW104" i="16"/>
  <c r="MXV104" i="16"/>
  <c r="MXU104" i="16"/>
  <c r="MXT104" i="16"/>
  <c r="MXS104" i="16"/>
  <c r="MXR104" i="16"/>
  <c r="MXQ104" i="16"/>
  <c r="MXP104" i="16"/>
  <c r="MXO104" i="16"/>
  <c r="MXN104" i="16"/>
  <c r="MXM104" i="16"/>
  <c r="MXL104" i="16"/>
  <c r="MXK104" i="16"/>
  <c r="MXJ104" i="16"/>
  <c r="MXI104" i="16"/>
  <c r="MXH104" i="16"/>
  <c r="MXG104" i="16"/>
  <c r="MXF104" i="16"/>
  <c r="MXE104" i="16"/>
  <c r="MXD104" i="16"/>
  <c r="MXC104" i="16"/>
  <c r="MXB104" i="16"/>
  <c r="MXA104" i="16"/>
  <c r="MWZ104" i="16"/>
  <c r="MWY104" i="16"/>
  <c r="MWX104" i="16"/>
  <c r="MWW104" i="16"/>
  <c r="MWV104" i="16"/>
  <c r="MWU104" i="16"/>
  <c r="MWT104" i="16"/>
  <c r="MWS104" i="16"/>
  <c r="MWR104" i="16"/>
  <c r="MWQ104" i="16"/>
  <c r="MWP104" i="16"/>
  <c r="MWO104" i="16"/>
  <c r="MWN104" i="16"/>
  <c r="MWM104" i="16"/>
  <c r="MWL104" i="16"/>
  <c r="MWK104" i="16"/>
  <c r="MWJ104" i="16"/>
  <c r="MWI104" i="16"/>
  <c r="MWH104" i="16"/>
  <c r="MWG104" i="16"/>
  <c r="MWF104" i="16"/>
  <c r="MWE104" i="16"/>
  <c r="MWD104" i="16"/>
  <c r="MWC104" i="16"/>
  <c r="MWB104" i="16"/>
  <c r="MWA104" i="16"/>
  <c r="MVZ104" i="16"/>
  <c r="MVY104" i="16"/>
  <c r="MVX104" i="16"/>
  <c r="MVW104" i="16"/>
  <c r="MVV104" i="16"/>
  <c r="MVU104" i="16"/>
  <c r="MVT104" i="16"/>
  <c r="MVS104" i="16"/>
  <c r="MVR104" i="16"/>
  <c r="MVQ104" i="16"/>
  <c r="MVP104" i="16"/>
  <c r="MVO104" i="16"/>
  <c r="MVN104" i="16"/>
  <c r="MVM104" i="16"/>
  <c r="MVL104" i="16"/>
  <c r="MVK104" i="16"/>
  <c r="MVJ104" i="16"/>
  <c r="MVI104" i="16"/>
  <c r="MVH104" i="16"/>
  <c r="MVG104" i="16"/>
  <c r="MVF104" i="16"/>
  <c r="MVE104" i="16"/>
  <c r="MVD104" i="16"/>
  <c r="MVC104" i="16"/>
  <c r="MVB104" i="16"/>
  <c r="MVA104" i="16"/>
  <c r="MUZ104" i="16"/>
  <c r="MUY104" i="16"/>
  <c r="MUX104" i="16"/>
  <c r="MUW104" i="16"/>
  <c r="MUV104" i="16"/>
  <c r="MUU104" i="16"/>
  <c r="MUT104" i="16"/>
  <c r="MUS104" i="16"/>
  <c r="MUR104" i="16"/>
  <c r="MUQ104" i="16"/>
  <c r="MUP104" i="16"/>
  <c r="MUO104" i="16"/>
  <c r="MUN104" i="16"/>
  <c r="MUM104" i="16"/>
  <c r="MUL104" i="16"/>
  <c r="MUK104" i="16"/>
  <c r="MUJ104" i="16"/>
  <c r="MUI104" i="16"/>
  <c r="MUH104" i="16"/>
  <c r="MUG104" i="16"/>
  <c r="MUF104" i="16"/>
  <c r="MUE104" i="16"/>
  <c r="MUD104" i="16"/>
  <c r="MUC104" i="16"/>
  <c r="MUB104" i="16"/>
  <c r="MUA104" i="16"/>
  <c r="MTZ104" i="16"/>
  <c r="MTY104" i="16"/>
  <c r="MTX104" i="16"/>
  <c r="MTW104" i="16"/>
  <c r="MTV104" i="16"/>
  <c r="MTU104" i="16"/>
  <c r="MTT104" i="16"/>
  <c r="MTS104" i="16"/>
  <c r="MTR104" i="16"/>
  <c r="MTQ104" i="16"/>
  <c r="MTP104" i="16"/>
  <c r="MTO104" i="16"/>
  <c r="MTN104" i="16"/>
  <c r="MTM104" i="16"/>
  <c r="MTL104" i="16"/>
  <c r="MTK104" i="16"/>
  <c r="MTJ104" i="16"/>
  <c r="MTI104" i="16"/>
  <c r="MTH104" i="16"/>
  <c r="MTG104" i="16"/>
  <c r="MTF104" i="16"/>
  <c r="MTE104" i="16"/>
  <c r="MTD104" i="16"/>
  <c r="MTC104" i="16"/>
  <c r="MTB104" i="16"/>
  <c r="MTA104" i="16"/>
  <c r="MSZ104" i="16"/>
  <c r="MSY104" i="16"/>
  <c r="MSX104" i="16"/>
  <c r="MSW104" i="16"/>
  <c r="MSV104" i="16"/>
  <c r="MSU104" i="16"/>
  <c r="MST104" i="16"/>
  <c r="MSS104" i="16"/>
  <c r="MSR104" i="16"/>
  <c r="MSQ104" i="16"/>
  <c r="MSP104" i="16"/>
  <c r="MSO104" i="16"/>
  <c r="MSN104" i="16"/>
  <c r="MSM104" i="16"/>
  <c r="MSL104" i="16"/>
  <c r="MSK104" i="16"/>
  <c r="MSJ104" i="16"/>
  <c r="MSI104" i="16"/>
  <c r="MSH104" i="16"/>
  <c r="MSG104" i="16"/>
  <c r="MSF104" i="16"/>
  <c r="MSE104" i="16"/>
  <c r="MSD104" i="16"/>
  <c r="MSC104" i="16"/>
  <c r="MSB104" i="16"/>
  <c r="MSA104" i="16"/>
  <c r="MRZ104" i="16"/>
  <c r="MRY104" i="16"/>
  <c r="MRX104" i="16"/>
  <c r="MRW104" i="16"/>
  <c r="MRV104" i="16"/>
  <c r="MRU104" i="16"/>
  <c r="MRT104" i="16"/>
  <c r="MRS104" i="16"/>
  <c r="MRR104" i="16"/>
  <c r="MRQ104" i="16"/>
  <c r="MRP104" i="16"/>
  <c r="MRO104" i="16"/>
  <c r="MRN104" i="16"/>
  <c r="MRM104" i="16"/>
  <c r="MRL104" i="16"/>
  <c r="MRK104" i="16"/>
  <c r="MRJ104" i="16"/>
  <c r="MRI104" i="16"/>
  <c r="MRH104" i="16"/>
  <c r="MRG104" i="16"/>
  <c r="MRF104" i="16"/>
  <c r="MRE104" i="16"/>
  <c r="MRD104" i="16"/>
  <c r="MRC104" i="16"/>
  <c r="MRB104" i="16"/>
  <c r="MRA104" i="16"/>
  <c r="MQZ104" i="16"/>
  <c r="MQY104" i="16"/>
  <c r="MQX104" i="16"/>
  <c r="MQW104" i="16"/>
  <c r="MQV104" i="16"/>
  <c r="MQU104" i="16"/>
  <c r="MQT104" i="16"/>
  <c r="MQS104" i="16"/>
  <c r="MQR104" i="16"/>
  <c r="MQQ104" i="16"/>
  <c r="MQP104" i="16"/>
  <c r="MQO104" i="16"/>
  <c r="MQN104" i="16"/>
  <c r="MQM104" i="16"/>
  <c r="MQL104" i="16"/>
  <c r="MQK104" i="16"/>
  <c r="MQJ104" i="16"/>
  <c r="MQI104" i="16"/>
  <c r="MQH104" i="16"/>
  <c r="MQG104" i="16"/>
  <c r="MQF104" i="16"/>
  <c r="MQE104" i="16"/>
  <c r="MQD104" i="16"/>
  <c r="MQC104" i="16"/>
  <c r="MQB104" i="16"/>
  <c r="MQA104" i="16"/>
  <c r="MPZ104" i="16"/>
  <c r="MPY104" i="16"/>
  <c r="MPX104" i="16"/>
  <c r="MPW104" i="16"/>
  <c r="MPV104" i="16"/>
  <c r="MPU104" i="16"/>
  <c r="MPT104" i="16"/>
  <c r="MPS104" i="16"/>
  <c r="MPR104" i="16"/>
  <c r="MPQ104" i="16"/>
  <c r="MPP104" i="16"/>
  <c r="MPO104" i="16"/>
  <c r="MPN104" i="16"/>
  <c r="MPM104" i="16"/>
  <c r="MPL104" i="16"/>
  <c r="MPK104" i="16"/>
  <c r="MPJ104" i="16"/>
  <c r="MPI104" i="16"/>
  <c r="MPH104" i="16"/>
  <c r="MPG104" i="16"/>
  <c r="MPF104" i="16"/>
  <c r="MPE104" i="16"/>
  <c r="MPD104" i="16"/>
  <c r="MPC104" i="16"/>
  <c r="MPB104" i="16"/>
  <c r="MPA104" i="16"/>
  <c r="MOZ104" i="16"/>
  <c r="MOY104" i="16"/>
  <c r="MOX104" i="16"/>
  <c r="MOW104" i="16"/>
  <c r="MOV104" i="16"/>
  <c r="MOU104" i="16"/>
  <c r="MOT104" i="16"/>
  <c r="MOS104" i="16"/>
  <c r="MOR104" i="16"/>
  <c r="MOQ104" i="16"/>
  <c r="MOP104" i="16"/>
  <c r="MOO104" i="16"/>
  <c r="MON104" i="16"/>
  <c r="MOM104" i="16"/>
  <c r="MOL104" i="16"/>
  <c r="MOK104" i="16"/>
  <c r="MOJ104" i="16"/>
  <c r="MOI104" i="16"/>
  <c r="MOH104" i="16"/>
  <c r="MOG104" i="16"/>
  <c r="MOF104" i="16"/>
  <c r="MOE104" i="16"/>
  <c r="MOD104" i="16"/>
  <c r="MOC104" i="16"/>
  <c r="MOB104" i="16"/>
  <c r="MOA104" i="16"/>
  <c r="MNZ104" i="16"/>
  <c r="MNY104" i="16"/>
  <c r="MNX104" i="16"/>
  <c r="MNW104" i="16"/>
  <c r="MNV104" i="16"/>
  <c r="MNU104" i="16"/>
  <c r="MNT104" i="16"/>
  <c r="MNS104" i="16"/>
  <c r="MNR104" i="16"/>
  <c r="MNQ104" i="16"/>
  <c r="MNP104" i="16"/>
  <c r="MNO104" i="16"/>
  <c r="MNN104" i="16"/>
  <c r="MNM104" i="16"/>
  <c r="MNL104" i="16"/>
  <c r="MNK104" i="16"/>
  <c r="MNJ104" i="16"/>
  <c r="MNI104" i="16"/>
  <c r="MNH104" i="16"/>
  <c r="MNG104" i="16"/>
  <c r="MNF104" i="16"/>
  <c r="MNE104" i="16"/>
  <c r="MND104" i="16"/>
  <c r="MNC104" i="16"/>
  <c r="MNB104" i="16"/>
  <c r="MNA104" i="16"/>
  <c r="MMZ104" i="16"/>
  <c r="MMY104" i="16"/>
  <c r="MMX104" i="16"/>
  <c r="MMW104" i="16"/>
  <c r="MMV104" i="16"/>
  <c r="MMU104" i="16"/>
  <c r="MMT104" i="16"/>
  <c r="MMS104" i="16"/>
  <c r="MMR104" i="16"/>
  <c r="MMQ104" i="16"/>
  <c r="MMP104" i="16"/>
  <c r="MMO104" i="16"/>
  <c r="MMN104" i="16"/>
  <c r="MMM104" i="16"/>
  <c r="MML104" i="16"/>
  <c r="MMK104" i="16"/>
  <c r="MMJ104" i="16"/>
  <c r="MMI104" i="16"/>
  <c r="MMH104" i="16"/>
  <c r="MMG104" i="16"/>
  <c r="MMF104" i="16"/>
  <c r="MME104" i="16"/>
  <c r="MMD104" i="16"/>
  <c r="MMC104" i="16"/>
  <c r="MMB104" i="16"/>
  <c r="MMA104" i="16"/>
  <c r="MLZ104" i="16"/>
  <c r="MLY104" i="16"/>
  <c r="MLX104" i="16"/>
  <c r="MLW104" i="16"/>
  <c r="MLV104" i="16"/>
  <c r="MLU104" i="16"/>
  <c r="MLT104" i="16"/>
  <c r="MLS104" i="16"/>
  <c r="MLR104" i="16"/>
  <c r="MLQ104" i="16"/>
  <c r="MLP104" i="16"/>
  <c r="MLO104" i="16"/>
  <c r="MLN104" i="16"/>
  <c r="MLM104" i="16"/>
  <c r="MLL104" i="16"/>
  <c r="MLK104" i="16"/>
  <c r="MLJ104" i="16"/>
  <c r="MLI104" i="16"/>
  <c r="MLH104" i="16"/>
  <c r="MLG104" i="16"/>
  <c r="MLF104" i="16"/>
  <c r="MLE104" i="16"/>
  <c r="MLD104" i="16"/>
  <c r="MLC104" i="16"/>
  <c r="MLB104" i="16"/>
  <c r="MLA104" i="16"/>
  <c r="MKZ104" i="16"/>
  <c r="MKY104" i="16"/>
  <c r="MKX104" i="16"/>
  <c r="MKW104" i="16"/>
  <c r="MKV104" i="16"/>
  <c r="MKU104" i="16"/>
  <c r="MKT104" i="16"/>
  <c r="MKS104" i="16"/>
  <c r="MKR104" i="16"/>
  <c r="MKQ104" i="16"/>
  <c r="MKP104" i="16"/>
  <c r="MKO104" i="16"/>
  <c r="MKN104" i="16"/>
  <c r="MKM104" i="16"/>
  <c r="MKL104" i="16"/>
  <c r="MKK104" i="16"/>
  <c r="MKJ104" i="16"/>
  <c r="MKI104" i="16"/>
  <c r="MKH104" i="16"/>
  <c r="MKG104" i="16"/>
  <c r="MKF104" i="16"/>
  <c r="MKE104" i="16"/>
  <c r="MKD104" i="16"/>
  <c r="MKC104" i="16"/>
  <c r="MKB104" i="16"/>
  <c r="MKA104" i="16"/>
  <c r="MJZ104" i="16"/>
  <c r="MJY104" i="16"/>
  <c r="MJX104" i="16"/>
  <c r="MJW104" i="16"/>
  <c r="MJV104" i="16"/>
  <c r="MJU104" i="16"/>
  <c r="MJT104" i="16"/>
  <c r="MJS104" i="16"/>
  <c r="MJR104" i="16"/>
  <c r="MJQ104" i="16"/>
  <c r="MJP104" i="16"/>
  <c r="MJO104" i="16"/>
  <c r="MJN104" i="16"/>
  <c r="MJM104" i="16"/>
  <c r="MJL104" i="16"/>
  <c r="MJK104" i="16"/>
  <c r="MJJ104" i="16"/>
  <c r="MJI104" i="16"/>
  <c r="MJH104" i="16"/>
  <c r="MJG104" i="16"/>
  <c r="MJF104" i="16"/>
  <c r="MJE104" i="16"/>
  <c r="MJD104" i="16"/>
  <c r="MJC104" i="16"/>
  <c r="MJB104" i="16"/>
  <c r="MJA104" i="16"/>
  <c r="MIZ104" i="16"/>
  <c r="MIY104" i="16"/>
  <c r="MIX104" i="16"/>
  <c r="MIW104" i="16"/>
  <c r="MIV104" i="16"/>
  <c r="MIU104" i="16"/>
  <c r="MIT104" i="16"/>
  <c r="MIS104" i="16"/>
  <c r="MIR104" i="16"/>
  <c r="MIQ104" i="16"/>
  <c r="MIP104" i="16"/>
  <c r="MIO104" i="16"/>
  <c r="MIN104" i="16"/>
  <c r="MIM104" i="16"/>
  <c r="MIL104" i="16"/>
  <c r="MIK104" i="16"/>
  <c r="MIJ104" i="16"/>
  <c r="MII104" i="16"/>
  <c r="MIH104" i="16"/>
  <c r="MIG104" i="16"/>
  <c r="MIF104" i="16"/>
  <c r="MIE104" i="16"/>
  <c r="MID104" i="16"/>
  <c r="MIC104" i="16"/>
  <c r="MIB104" i="16"/>
  <c r="MIA104" i="16"/>
  <c r="MHZ104" i="16"/>
  <c r="MHY104" i="16"/>
  <c r="MHX104" i="16"/>
  <c r="MHW104" i="16"/>
  <c r="MHV104" i="16"/>
  <c r="MHU104" i="16"/>
  <c r="MHT104" i="16"/>
  <c r="MHS104" i="16"/>
  <c r="MHR104" i="16"/>
  <c r="MHQ104" i="16"/>
  <c r="MHP104" i="16"/>
  <c r="MHO104" i="16"/>
  <c r="MHN104" i="16"/>
  <c r="MHM104" i="16"/>
  <c r="MHL104" i="16"/>
  <c r="MHK104" i="16"/>
  <c r="MHJ104" i="16"/>
  <c r="MHI104" i="16"/>
  <c r="MHH104" i="16"/>
  <c r="MHG104" i="16"/>
  <c r="MHF104" i="16"/>
  <c r="MHE104" i="16"/>
  <c r="MHD104" i="16"/>
  <c r="MHC104" i="16"/>
  <c r="MHB104" i="16"/>
  <c r="MHA104" i="16"/>
  <c r="MGZ104" i="16"/>
  <c r="MGY104" i="16"/>
  <c r="MGX104" i="16"/>
  <c r="MGW104" i="16"/>
  <c r="MGV104" i="16"/>
  <c r="MGU104" i="16"/>
  <c r="MGT104" i="16"/>
  <c r="MGS104" i="16"/>
  <c r="MGR104" i="16"/>
  <c r="MGQ104" i="16"/>
  <c r="MGP104" i="16"/>
  <c r="MGO104" i="16"/>
  <c r="MGN104" i="16"/>
  <c r="MGM104" i="16"/>
  <c r="MGL104" i="16"/>
  <c r="MGK104" i="16"/>
  <c r="MGJ104" i="16"/>
  <c r="MGI104" i="16"/>
  <c r="MGH104" i="16"/>
  <c r="MGG104" i="16"/>
  <c r="MGF104" i="16"/>
  <c r="MGE104" i="16"/>
  <c r="MGD104" i="16"/>
  <c r="MGC104" i="16"/>
  <c r="MGB104" i="16"/>
  <c r="MGA104" i="16"/>
  <c r="MFZ104" i="16"/>
  <c r="MFY104" i="16"/>
  <c r="MFX104" i="16"/>
  <c r="MFW104" i="16"/>
  <c r="MFV104" i="16"/>
  <c r="MFU104" i="16"/>
  <c r="MFT104" i="16"/>
  <c r="MFS104" i="16"/>
  <c r="MFR104" i="16"/>
  <c r="MFQ104" i="16"/>
  <c r="MFP104" i="16"/>
  <c r="MFO104" i="16"/>
  <c r="MFN104" i="16"/>
  <c r="MFM104" i="16"/>
  <c r="MFL104" i="16"/>
  <c r="MFK104" i="16"/>
  <c r="MFJ104" i="16"/>
  <c r="MFI104" i="16"/>
  <c r="MFH104" i="16"/>
  <c r="MFG104" i="16"/>
  <c r="MFF104" i="16"/>
  <c r="MFE104" i="16"/>
  <c r="MFD104" i="16"/>
  <c r="MFC104" i="16"/>
  <c r="MFB104" i="16"/>
  <c r="MFA104" i="16"/>
  <c r="MEZ104" i="16"/>
  <c r="MEY104" i="16"/>
  <c r="MEX104" i="16"/>
  <c r="MEW104" i="16"/>
  <c r="MEV104" i="16"/>
  <c r="MEU104" i="16"/>
  <c r="MET104" i="16"/>
  <c r="MES104" i="16"/>
  <c r="MER104" i="16"/>
  <c r="MEQ104" i="16"/>
  <c r="MEP104" i="16"/>
  <c r="MEO104" i="16"/>
  <c r="MEN104" i="16"/>
  <c r="MEM104" i="16"/>
  <c r="MEL104" i="16"/>
  <c r="MEK104" i="16"/>
  <c r="MEJ104" i="16"/>
  <c r="MEI104" i="16"/>
  <c r="MEH104" i="16"/>
  <c r="MEG104" i="16"/>
  <c r="MEF104" i="16"/>
  <c r="MEE104" i="16"/>
  <c r="MED104" i="16"/>
  <c r="MEC104" i="16"/>
  <c r="MEB104" i="16"/>
  <c r="MEA104" i="16"/>
  <c r="MDZ104" i="16"/>
  <c r="MDY104" i="16"/>
  <c r="MDX104" i="16"/>
  <c r="MDW104" i="16"/>
  <c r="MDV104" i="16"/>
  <c r="MDU104" i="16"/>
  <c r="MDT104" i="16"/>
  <c r="MDS104" i="16"/>
  <c r="MDR104" i="16"/>
  <c r="MDQ104" i="16"/>
  <c r="MDP104" i="16"/>
  <c r="MDO104" i="16"/>
  <c r="MDN104" i="16"/>
  <c r="MDM104" i="16"/>
  <c r="MDL104" i="16"/>
  <c r="MDK104" i="16"/>
  <c r="MDJ104" i="16"/>
  <c r="MDI104" i="16"/>
  <c r="MDH104" i="16"/>
  <c r="MDG104" i="16"/>
  <c r="MDF104" i="16"/>
  <c r="MDE104" i="16"/>
  <c r="MDD104" i="16"/>
  <c r="MDC104" i="16"/>
  <c r="MDB104" i="16"/>
  <c r="MDA104" i="16"/>
  <c r="MCZ104" i="16"/>
  <c r="MCY104" i="16"/>
  <c r="MCX104" i="16"/>
  <c r="MCW104" i="16"/>
  <c r="MCV104" i="16"/>
  <c r="MCU104" i="16"/>
  <c r="MCT104" i="16"/>
  <c r="MCS104" i="16"/>
  <c r="MCR104" i="16"/>
  <c r="MCQ104" i="16"/>
  <c r="MCP104" i="16"/>
  <c r="MCO104" i="16"/>
  <c r="MCN104" i="16"/>
  <c r="MCM104" i="16"/>
  <c r="MCL104" i="16"/>
  <c r="MCK104" i="16"/>
  <c r="MCJ104" i="16"/>
  <c r="MCI104" i="16"/>
  <c r="MCH104" i="16"/>
  <c r="MCG104" i="16"/>
  <c r="MCF104" i="16"/>
  <c r="MCE104" i="16"/>
  <c r="MCD104" i="16"/>
  <c r="MCC104" i="16"/>
  <c r="MCB104" i="16"/>
  <c r="MCA104" i="16"/>
  <c r="MBZ104" i="16"/>
  <c r="MBY104" i="16"/>
  <c r="MBX104" i="16"/>
  <c r="MBW104" i="16"/>
  <c r="MBV104" i="16"/>
  <c r="MBU104" i="16"/>
  <c r="MBT104" i="16"/>
  <c r="MBS104" i="16"/>
  <c r="MBR104" i="16"/>
  <c r="MBQ104" i="16"/>
  <c r="MBP104" i="16"/>
  <c r="MBO104" i="16"/>
  <c r="MBN104" i="16"/>
  <c r="MBM104" i="16"/>
  <c r="MBL104" i="16"/>
  <c r="MBK104" i="16"/>
  <c r="MBJ104" i="16"/>
  <c r="MBI104" i="16"/>
  <c r="MBH104" i="16"/>
  <c r="MBG104" i="16"/>
  <c r="MBF104" i="16"/>
  <c r="MBE104" i="16"/>
  <c r="MBD104" i="16"/>
  <c r="MBC104" i="16"/>
  <c r="MBB104" i="16"/>
  <c r="MBA104" i="16"/>
  <c r="MAZ104" i="16"/>
  <c r="MAY104" i="16"/>
  <c r="MAX104" i="16"/>
  <c r="MAW104" i="16"/>
  <c r="MAV104" i="16"/>
  <c r="MAU104" i="16"/>
  <c r="MAT104" i="16"/>
  <c r="MAS104" i="16"/>
  <c r="MAR104" i="16"/>
  <c r="MAQ104" i="16"/>
  <c r="MAP104" i="16"/>
  <c r="MAO104" i="16"/>
  <c r="MAN104" i="16"/>
  <c r="MAM104" i="16"/>
  <c r="MAL104" i="16"/>
  <c r="MAK104" i="16"/>
  <c r="MAJ104" i="16"/>
  <c r="MAI104" i="16"/>
  <c r="MAH104" i="16"/>
  <c r="MAG104" i="16"/>
  <c r="MAF104" i="16"/>
  <c r="MAE104" i="16"/>
  <c r="MAD104" i="16"/>
  <c r="MAC104" i="16"/>
  <c r="MAB104" i="16"/>
  <c r="MAA104" i="16"/>
  <c r="LZZ104" i="16"/>
  <c r="LZY104" i="16"/>
  <c r="LZX104" i="16"/>
  <c r="LZW104" i="16"/>
  <c r="LZV104" i="16"/>
  <c r="LZU104" i="16"/>
  <c r="LZT104" i="16"/>
  <c r="LZS104" i="16"/>
  <c r="LZR104" i="16"/>
  <c r="LZQ104" i="16"/>
  <c r="LZP104" i="16"/>
  <c r="LZO104" i="16"/>
  <c r="LZN104" i="16"/>
  <c r="LZM104" i="16"/>
  <c r="LZL104" i="16"/>
  <c r="LZK104" i="16"/>
  <c r="LZJ104" i="16"/>
  <c r="LZI104" i="16"/>
  <c r="LZH104" i="16"/>
  <c r="LZG104" i="16"/>
  <c r="LZF104" i="16"/>
  <c r="LZE104" i="16"/>
  <c r="LZD104" i="16"/>
  <c r="LZC104" i="16"/>
  <c r="LZB104" i="16"/>
  <c r="LZA104" i="16"/>
  <c r="LYZ104" i="16"/>
  <c r="LYY104" i="16"/>
  <c r="LYX104" i="16"/>
  <c r="LYW104" i="16"/>
  <c r="LYV104" i="16"/>
  <c r="LYU104" i="16"/>
  <c r="LYT104" i="16"/>
  <c r="LYS104" i="16"/>
  <c r="LYR104" i="16"/>
  <c r="LYQ104" i="16"/>
  <c r="LYP104" i="16"/>
  <c r="LYO104" i="16"/>
  <c r="LYN104" i="16"/>
  <c r="LYM104" i="16"/>
  <c r="LYL104" i="16"/>
  <c r="LYK104" i="16"/>
  <c r="LYJ104" i="16"/>
  <c r="LYI104" i="16"/>
  <c r="LYH104" i="16"/>
  <c r="LYG104" i="16"/>
  <c r="LYF104" i="16"/>
  <c r="LYE104" i="16"/>
  <c r="LYD104" i="16"/>
  <c r="LYC104" i="16"/>
  <c r="LYB104" i="16"/>
  <c r="LYA104" i="16"/>
  <c r="LXZ104" i="16"/>
  <c r="LXY104" i="16"/>
  <c r="LXX104" i="16"/>
  <c r="LXW104" i="16"/>
  <c r="LXV104" i="16"/>
  <c r="LXU104" i="16"/>
  <c r="LXT104" i="16"/>
  <c r="LXS104" i="16"/>
  <c r="LXR104" i="16"/>
  <c r="LXQ104" i="16"/>
  <c r="LXP104" i="16"/>
  <c r="LXO104" i="16"/>
  <c r="LXN104" i="16"/>
  <c r="LXM104" i="16"/>
  <c r="LXL104" i="16"/>
  <c r="LXK104" i="16"/>
  <c r="LXJ104" i="16"/>
  <c r="LXI104" i="16"/>
  <c r="LXH104" i="16"/>
  <c r="LXG104" i="16"/>
  <c r="LXF104" i="16"/>
  <c r="LXE104" i="16"/>
  <c r="LXD104" i="16"/>
  <c r="LXC104" i="16"/>
  <c r="LXB104" i="16"/>
  <c r="LXA104" i="16"/>
  <c r="LWZ104" i="16"/>
  <c r="LWY104" i="16"/>
  <c r="LWX104" i="16"/>
  <c r="LWW104" i="16"/>
  <c r="LWV104" i="16"/>
  <c r="LWU104" i="16"/>
  <c r="LWT104" i="16"/>
  <c r="LWS104" i="16"/>
  <c r="LWR104" i="16"/>
  <c r="LWQ104" i="16"/>
  <c r="LWP104" i="16"/>
  <c r="LWO104" i="16"/>
  <c r="LWN104" i="16"/>
  <c r="LWM104" i="16"/>
  <c r="LWL104" i="16"/>
  <c r="LWK104" i="16"/>
  <c r="LWJ104" i="16"/>
  <c r="LWI104" i="16"/>
  <c r="LWH104" i="16"/>
  <c r="LWG104" i="16"/>
  <c r="LWF104" i="16"/>
  <c r="LWE104" i="16"/>
  <c r="LWD104" i="16"/>
  <c r="LWC104" i="16"/>
  <c r="LWB104" i="16"/>
  <c r="LWA104" i="16"/>
  <c r="LVZ104" i="16"/>
  <c r="LVY104" i="16"/>
  <c r="LVX104" i="16"/>
  <c r="LVW104" i="16"/>
  <c r="LVV104" i="16"/>
  <c r="LVU104" i="16"/>
  <c r="LVT104" i="16"/>
  <c r="LVS104" i="16"/>
  <c r="LVR104" i="16"/>
  <c r="LVQ104" i="16"/>
  <c r="LVP104" i="16"/>
  <c r="LVO104" i="16"/>
  <c r="LVN104" i="16"/>
  <c r="LVM104" i="16"/>
  <c r="LVL104" i="16"/>
  <c r="LVK104" i="16"/>
  <c r="LVJ104" i="16"/>
  <c r="LVI104" i="16"/>
  <c r="LVH104" i="16"/>
  <c r="LVG104" i="16"/>
  <c r="LVF104" i="16"/>
  <c r="LVE104" i="16"/>
  <c r="LVD104" i="16"/>
  <c r="LVC104" i="16"/>
  <c r="LVB104" i="16"/>
  <c r="LVA104" i="16"/>
  <c r="LUZ104" i="16"/>
  <c r="LUY104" i="16"/>
  <c r="LUX104" i="16"/>
  <c r="LUW104" i="16"/>
  <c r="LUV104" i="16"/>
  <c r="LUU104" i="16"/>
  <c r="LUT104" i="16"/>
  <c r="LUS104" i="16"/>
  <c r="LUR104" i="16"/>
  <c r="LUQ104" i="16"/>
  <c r="LUP104" i="16"/>
  <c r="LUO104" i="16"/>
  <c r="LUN104" i="16"/>
  <c r="LUM104" i="16"/>
  <c r="LUL104" i="16"/>
  <c r="LUK104" i="16"/>
  <c r="LUJ104" i="16"/>
  <c r="LUI104" i="16"/>
  <c r="LUH104" i="16"/>
  <c r="LUG104" i="16"/>
  <c r="LUF104" i="16"/>
  <c r="LUE104" i="16"/>
  <c r="LUD104" i="16"/>
  <c r="LUC104" i="16"/>
  <c r="LUB104" i="16"/>
  <c r="LUA104" i="16"/>
  <c r="LTZ104" i="16"/>
  <c r="LTY104" i="16"/>
  <c r="LTX104" i="16"/>
  <c r="LTW104" i="16"/>
  <c r="LTV104" i="16"/>
  <c r="LTU104" i="16"/>
  <c r="LTT104" i="16"/>
  <c r="LTS104" i="16"/>
  <c r="LTR104" i="16"/>
  <c r="LTQ104" i="16"/>
  <c r="LTP104" i="16"/>
  <c r="LTO104" i="16"/>
  <c r="LTN104" i="16"/>
  <c r="LTM104" i="16"/>
  <c r="LTL104" i="16"/>
  <c r="LTK104" i="16"/>
  <c r="LTJ104" i="16"/>
  <c r="LTI104" i="16"/>
  <c r="LTH104" i="16"/>
  <c r="LTG104" i="16"/>
  <c r="LTF104" i="16"/>
  <c r="LTE104" i="16"/>
  <c r="LTD104" i="16"/>
  <c r="LTC104" i="16"/>
  <c r="LTB104" i="16"/>
  <c r="LTA104" i="16"/>
  <c r="LSZ104" i="16"/>
  <c r="LSY104" i="16"/>
  <c r="LSX104" i="16"/>
  <c r="LSW104" i="16"/>
  <c r="LSV104" i="16"/>
  <c r="LSU104" i="16"/>
  <c r="LST104" i="16"/>
  <c r="LSS104" i="16"/>
  <c r="LSR104" i="16"/>
  <c r="LSQ104" i="16"/>
  <c r="LSP104" i="16"/>
  <c r="LSO104" i="16"/>
  <c r="LSN104" i="16"/>
  <c r="LSM104" i="16"/>
  <c r="LSL104" i="16"/>
  <c r="LSK104" i="16"/>
  <c r="LSJ104" i="16"/>
  <c r="LSI104" i="16"/>
  <c r="LSH104" i="16"/>
  <c r="LSG104" i="16"/>
  <c r="LSF104" i="16"/>
  <c r="LSE104" i="16"/>
  <c r="LSD104" i="16"/>
  <c r="LSC104" i="16"/>
  <c r="LSB104" i="16"/>
  <c r="LSA104" i="16"/>
  <c r="LRZ104" i="16"/>
  <c r="LRY104" i="16"/>
  <c r="LRX104" i="16"/>
  <c r="LRW104" i="16"/>
  <c r="LRV104" i="16"/>
  <c r="LRU104" i="16"/>
  <c r="LRT104" i="16"/>
  <c r="LRS104" i="16"/>
  <c r="LRR104" i="16"/>
  <c r="LRQ104" i="16"/>
  <c r="LRP104" i="16"/>
  <c r="LRO104" i="16"/>
  <c r="LRN104" i="16"/>
  <c r="LRM104" i="16"/>
  <c r="LRL104" i="16"/>
  <c r="LRK104" i="16"/>
  <c r="LRJ104" i="16"/>
  <c r="LRI104" i="16"/>
  <c r="LRH104" i="16"/>
  <c r="LRG104" i="16"/>
  <c r="LRF104" i="16"/>
  <c r="LRE104" i="16"/>
  <c r="LRD104" i="16"/>
  <c r="LRC104" i="16"/>
  <c r="LRB104" i="16"/>
  <c r="LRA104" i="16"/>
  <c r="LQZ104" i="16"/>
  <c r="LQY104" i="16"/>
  <c r="LQX104" i="16"/>
  <c r="LQW104" i="16"/>
  <c r="LQV104" i="16"/>
  <c r="LQU104" i="16"/>
  <c r="LQT104" i="16"/>
  <c r="LQS104" i="16"/>
  <c r="LQR104" i="16"/>
  <c r="LQQ104" i="16"/>
  <c r="LQP104" i="16"/>
  <c r="LQO104" i="16"/>
  <c r="LQN104" i="16"/>
  <c r="LQM104" i="16"/>
  <c r="LQL104" i="16"/>
  <c r="LQK104" i="16"/>
  <c r="LQJ104" i="16"/>
  <c r="LQI104" i="16"/>
  <c r="LQH104" i="16"/>
  <c r="LQG104" i="16"/>
  <c r="LQF104" i="16"/>
  <c r="LQE104" i="16"/>
  <c r="LQD104" i="16"/>
  <c r="LQC104" i="16"/>
  <c r="LQB104" i="16"/>
  <c r="LQA104" i="16"/>
  <c r="LPZ104" i="16"/>
  <c r="LPY104" i="16"/>
  <c r="LPX104" i="16"/>
  <c r="LPW104" i="16"/>
  <c r="LPV104" i="16"/>
  <c r="LPU104" i="16"/>
  <c r="LPT104" i="16"/>
  <c r="LPS104" i="16"/>
  <c r="LPR104" i="16"/>
  <c r="LPQ104" i="16"/>
  <c r="LPP104" i="16"/>
  <c r="LPO104" i="16"/>
  <c r="LPN104" i="16"/>
  <c r="LPM104" i="16"/>
  <c r="LPL104" i="16"/>
  <c r="LPK104" i="16"/>
  <c r="LPJ104" i="16"/>
  <c r="LPI104" i="16"/>
  <c r="LPH104" i="16"/>
  <c r="LPG104" i="16"/>
  <c r="LPF104" i="16"/>
  <c r="LPE104" i="16"/>
  <c r="LPD104" i="16"/>
  <c r="LPC104" i="16"/>
  <c r="LPB104" i="16"/>
  <c r="LPA104" i="16"/>
  <c r="LOZ104" i="16"/>
  <c r="LOY104" i="16"/>
  <c r="LOX104" i="16"/>
  <c r="LOW104" i="16"/>
  <c r="LOV104" i="16"/>
  <c r="LOU104" i="16"/>
  <c r="LOT104" i="16"/>
  <c r="LOS104" i="16"/>
  <c r="LOR104" i="16"/>
  <c r="LOQ104" i="16"/>
  <c r="LOP104" i="16"/>
  <c r="LOO104" i="16"/>
  <c r="LON104" i="16"/>
  <c r="LOM104" i="16"/>
  <c r="LOL104" i="16"/>
  <c r="LOK104" i="16"/>
  <c r="LOJ104" i="16"/>
  <c r="LOI104" i="16"/>
  <c r="LOH104" i="16"/>
  <c r="LOG104" i="16"/>
  <c r="LOF104" i="16"/>
  <c r="LOE104" i="16"/>
  <c r="LOD104" i="16"/>
  <c r="LOC104" i="16"/>
  <c r="LOB104" i="16"/>
  <c r="LOA104" i="16"/>
  <c r="LNZ104" i="16"/>
  <c r="LNY104" i="16"/>
  <c r="LNX104" i="16"/>
  <c r="LNW104" i="16"/>
  <c r="LNV104" i="16"/>
  <c r="LNU104" i="16"/>
  <c r="LNT104" i="16"/>
  <c r="LNS104" i="16"/>
  <c r="LNR104" i="16"/>
  <c r="LNQ104" i="16"/>
  <c r="LNP104" i="16"/>
  <c r="LNO104" i="16"/>
  <c r="LNN104" i="16"/>
  <c r="LNM104" i="16"/>
  <c r="LNL104" i="16"/>
  <c r="LNK104" i="16"/>
  <c r="LNJ104" i="16"/>
  <c r="LNI104" i="16"/>
  <c r="LNH104" i="16"/>
  <c r="LNG104" i="16"/>
  <c r="LNF104" i="16"/>
  <c r="LNE104" i="16"/>
  <c r="LND104" i="16"/>
  <c r="LNC104" i="16"/>
  <c r="LNB104" i="16"/>
  <c r="LNA104" i="16"/>
  <c r="LMZ104" i="16"/>
  <c r="LMY104" i="16"/>
  <c r="LMX104" i="16"/>
  <c r="LMW104" i="16"/>
  <c r="LMV104" i="16"/>
  <c r="LMU104" i="16"/>
  <c r="LMT104" i="16"/>
  <c r="LMS104" i="16"/>
  <c r="LMR104" i="16"/>
  <c r="LMQ104" i="16"/>
  <c r="LMP104" i="16"/>
  <c r="LMO104" i="16"/>
  <c r="LMN104" i="16"/>
  <c r="LMM104" i="16"/>
  <c r="LML104" i="16"/>
  <c r="LMK104" i="16"/>
  <c r="LMJ104" i="16"/>
  <c r="LMI104" i="16"/>
  <c r="LMH104" i="16"/>
  <c r="LMG104" i="16"/>
  <c r="LMF104" i="16"/>
  <c r="LME104" i="16"/>
  <c r="LMD104" i="16"/>
  <c r="LMC104" i="16"/>
  <c r="LMB104" i="16"/>
  <c r="LMA104" i="16"/>
  <c r="LLZ104" i="16"/>
  <c r="LLY104" i="16"/>
  <c r="LLX104" i="16"/>
  <c r="LLW104" i="16"/>
  <c r="LLV104" i="16"/>
  <c r="LLU104" i="16"/>
  <c r="LLT104" i="16"/>
  <c r="LLS104" i="16"/>
  <c r="LLR104" i="16"/>
  <c r="LLQ104" i="16"/>
  <c r="LLP104" i="16"/>
  <c r="LLO104" i="16"/>
  <c r="LLN104" i="16"/>
  <c r="LLM104" i="16"/>
  <c r="LLL104" i="16"/>
  <c r="LLK104" i="16"/>
  <c r="LLJ104" i="16"/>
  <c r="LLI104" i="16"/>
  <c r="LLH104" i="16"/>
  <c r="LLG104" i="16"/>
  <c r="LLF104" i="16"/>
  <c r="LLE104" i="16"/>
  <c r="LLD104" i="16"/>
  <c r="LLC104" i="16"/>
  <c r="LLB104" i="16"/>
  <c r="LLA104" i="16"/>
  <c r="LKZ104" i="16"/>
  <c r="LKY104" i="16"/>
  <c r="LKX104" i="16"/>
  <c r="LKW104" i="16"/>
  <c r="LKV104" i="16"/>
  <c r="LKU104" i="16"/>
  <c r="LKT104" i="16"/>
  <c r="LKS104" i="16"/>
  <c r="LKR104" i="16"/>
  <c r="LKQ104" i="16"/>
  <c r="LKP104" i="16"/>
  <c r="LKO104" i="16"/>
  <c r="LKN104" i="16"/>
  <c r="LKM104" i="16"/>
  <c r="LKL104" i="16"/>
  <c r="LKK104" i="16"/>
  <c r="LKJ104" i="16"/>
  <c r="LKI104" i="16"/>
  <c r="LKH104" i="16"/>
  <c r="LKG104" i="16"/>
  <c r="LKF104" i="16"/>
  <c r="LKE104" i="16"/>
  <c r="LKD104" i="16"/>
  <c r="LKC104" i="16"/>
  <c r="LKB104" i="16"/>
  <c r="LKA104" i="16"/>
  <c r="LJZ104" i="16"/>
  <c r="LJY104" i="16"/>
  <c r="LJX104" i="16"/>
  <c r="LJW104" i="16"/>
  <c r="LJV104" i="16"/>
  <c r="LJU104" i="16"/>
  <c r="LJT104" i="16"/>
  <c r="LJS104" i="16"/>
  <c r="LJR104" i="16"/>
  <c r="LJQ104" i="16"/>
  <c r="LJP104" i="16"/>
  <c r="LJO104" i="16"/>
  <c r="LJN104" i="16"/>
  <c r="LJM104" i="16"/>
  <c r="LJL104" i="16"/>
  <c r="LJK104" i="16"/>
  <c r="LJJ104" i="16"/>
  <c r="LJI104" i="16"/>
  <c r="LJH104" i="16"/>
  <c r="LJG104" i="16"/>
  <c r="LJF104" i="16"/>
  <c r="LJE104" i="16"/>
  <c r="LJD104" i="16"/>
  <c r="LJC104" i="16"/>
  <c r="LJB104" i="16"/>
  <c r="LJA104" i="16"/>
  <c r="LIZ104" i="16"/>
  <c r="LIY104" i="16"/>
  <c r="LIX104" i="16"/>
  <c r="LIW104" i="16"/>
  <c r="LIV104" i="16"/>
  <c r="LIU104" i="16"/>
  <c r="LIT104" i="16"/>
  <c r="LIS104" i="16"/>
  <c r="LIR104" i="16"/>
  <c r="LIQ104" i="16"/>
  <c r="LIP104" i="16"/>
  <c r="LIO104" i="16"/>
  <c r="LIN104" i="16"/>
  <c r="LIM104" i="16"/>
  <c r="LIL104" i="16"/>
  <c r="LIK104" i="16"/>
  <c r="LIJ104" i="16"/>
  <c r="LII104" i="16"/>
  <c r="LIH104" i="16"/>
  <c r="LIG104" i="16"/>
  <c r="LIF104" i="16"/>
  <c r="LIE104" i="16"/>
  <c r="LID104" i="16"/>
  <c r="LIC104" i="16"/>
  <c r="LIB104" i="16"/>
  <c r="LIA104" i="16"/>
  <c r="LHZ104" i="16"/>
  <c r="LHY104" i="16"/>
  <c r="LHX104" i="16"/>
  <c r="LHW104" i="16"/>
  <c r="LHV104" i="16"/>
  <c r="LHU104" i="16"/>
  <c r="LHT104" i="16"/>
  <c r="LHS104" i="16"/>
  <c r="LHR104" i="16"/>
  <c r="LHQ104" i="16"/>
  <c r="LHP104" i="16"/>
  <c r="LHO104" i="16"/>
  <c r="LHN104" i="16"/>
  <c r="LHM104" i="16"/>
  <c r="LHL104" i="16"/>
  <c r="LHK104" i="16"/>
  <c r="LHJ104" i="16"/>
  <c r="LHI104" i="16"/>
  <c r="LHH104" i="16"/>
  <c r="LHG104" i="16"/>
  <c r="LHF104" i="16"/>
  <c r="LHE104" i="16"/>
  <c r="LHD104" i="16"/>
  <c r="LHC104" i="16"/>
  <c r="LHB104" i="16"/>
  <c r="LHA104" i="16"/>
  <c r="LGZ104" i="16"/>
  <c r="LGY104" i="16"/>
  <c r="LGX104" i="16"/>
  <c r="LGW104" i="16"/>
  <c r="LGV104" i="16"/>
  <c r="LGU104" i="16"/>
  <c r="LGT104" i="16"/>
  <c r="LGS104" i="16"/>
  <c r="LGR104" i="16"/>
  <c r="LGQ104" i="16"/>
  <c r="LGP104" i="16"/>
  <c r="LGO104" i="16"/>
  <c r="LGN104" i="16"/>
  <c r="LGM104" i="16"/>
  <c r="LGL104" i="16"/>
  <c r="LGK104" i="16"/>
  <c r="LGJ104" i="16"/>
  <c r="LGI104" i="16"/>
  <c r="LGH104" i="16"/>
  <c r="LGG104" i="16"/>
  <c r="LGF104" i="16"/>
  <c r="LGE104" i="16"/>
  <c r="LGD104" i="16"/>
  <c r="LGC104" i="16"/>
  <c r="LGB104" i="16"/>
  <c r="LGA104" i="16"/>
  <c r="LFZ104" i="16"/>
  <c r="LFY104" i="16"/>
  <c r="LFX104" i="16"/>
  <c r="LFW104" i="16"/>
  <c r="LFV104" i="16"/>
  <c r="LFU104" i="16"/>
  <c r="LFT104" i="16"/>
  <c r="LFS104" i="16"/>
  <c r="LFR104" i="16"/>
  <c r="LFQ104" i="16"/>
  <c r="LFP104" i="16"/>
  <c r="LFO104" i="16"/>
  <c r="LFN104" i="16"/>
  <c r="LFM104" i="16"/>
  <c r="LFL104" i="16"/>
  <c r="LFK104" i="16"/>
  <c r="LFJ104" i="16"/>
  <c r="LFI104" i="16"/>
  <c r="LFH104" i="16"/>
  <c r="LFG104" i="16"/>
  <c r="LFF104" i="16"/>
  <c r="LFE104" i="16"/>
  <c r="LFD104" i="16"/>
  <c r="LFC104" i="16"/>
  <c r="LFB104" i="16"/>
  <c r="LFA104" i="16"/>
  <c r="LEZ104" i="16"/>
  <c r="LEY104" i="16"/>
  <c r="LEX104" i="16"/>
  <c r="LEW104" i="16"/>
  <c r="LEV104" i="16"/>
  <c r="LEU104" i="16"/>
  <c r="LET104" i="16"/>
  <c r="LES104" i="16"/>
  <c r="LER104" i="16"/>
  <c r="LEQ104" i="16"/>
  <c r="LEP104" i="16"/>
  <c r="LEO104" i="16"/>
  <c r="LEN104" i="16"/>
  <c r="LEM104" i="16"/>
  <c r="LEL104" i="16"/>
  <c r="LEK104" i="16"/>
  <c r="LEJ104" i="16"/>
  <c r="LEI104" i="16"/>
  <c r="LEH104" i="16"/>
  <c r="LEG104" i="16"/>
  <c r="LEF104" i="16"/>
  <c r="LEE104" i="16"/>
  <c r="LED104" i="16"/>
  <c r="LEC104" i="16"/>
  <c r="LEB104" i="16"/>
  <c r="LEA104" i="16"/>
  <c r="LDZ104" i="16"/>
  <c r="LDY104" i="16"/>
  <c r="LDX104" i="16"/>
  <c r="LDW104" i="16"/>
  <c r="LDV104" i="16"/>
  <c r="LDU104" i="16"/>
  <c r="LDT104" i="16"/>
  <c r="LDS104" i="16"/>
  <c r="LDR104" i="16"/>
  <c r="LDQ104" i="16"/>
  <c r="LDP104" i="16"/>
  <c r="LDO104" i="16"/>
  <c r="LDN104" i="16"/>
  <c r="LDM104" i="16"/>
  <c r="LDL104" i="16"/>
  <c r="LDK104" i="16"/>
  <c r="LDJ104" i="16"/>
  <c r="LDI104" i="16"/>
  <c r="LDH104" i="16"/>
  <c r="LDG104" i="16"/>
  <c r="LDF104" i="16"/>
  <c r="LDE104" i="16"/>
  <c r="LDD104" i="16"/>
  <c r="LDC104" i="16"/>
  <c r="LDB104" i="16"/>
  <c r="LDA104" i="16"/>
  <c r="LCZ104" i="16"/>
  <c r="LCY104" i="16"/>
  <c r="LCX104" i="16"/>
  <c r="LCW104" i="16"/>
  <c r="LCV104" i="16"/>
  <c r="LCU104" i="16"/>
  <c r="LCT104" i="16"/>
  <c r="LCS104" i="16"/>
  <c r="LCR104" i="16"/>
  <c r="LCQ104" i="16"/>
  <c r="LCP104" i="16"/>
  <c r="LCO104" i="16"/>
  <c r="LCN104" i="16"/>
  <c r="LCM104" i="16"/>
  <c r="LCL104" i="16"/>
  <c r="LCK104" i="16"/>
  <c r="LCJ104" i="16"/>
  <c r="LCI104" i="16"/>
  <c r="LCH104" i="16"/>
  <c r="LCG104" i="16"/>
  <c r="LCF104" i="16"/>
  <c r="LCE104" i="16"/>
  <c r="LCD104" i="16"/>
  <c r="LCC104" i="16"/>
  <c r="LCB104" i="16"/>
  <c r="LCA104" i="16"/>
  <c r="LBZ104" i="16"/>
  <c r="LBY104" i="16"/>
  <c r="LBX104" i="16"/>
  <c r="LBW104" i="16"/>
  <c r="LBV104" i="16"/>
  <c r="LBU104" i="16"/>
  <c r="LBT104" i="16"/>
  <c r="LBS104" i="16"/>
  <c r="LBR104" i="16"/>
  <c r="LBQ104" i="16"/>
  <c r="LBP104" i="16"/>
  <c r="LBO104" i="16"/>
  <c r="LBN104" i="16"/>
  <c r="LBM104" i="16"/>
  <c r="LBL104" i="16"/>
  <c r="LBK104" i="16"/>
  <c r="LBJ104" i="16"/>
  <c r="LBI104" i="16"/>
  <c r="LBH104" i="16"/>
  <c r="LBG104" i="16"/>
  <c r="LBF104" i="16"/>
  <c r="LBE104" i="16"/>
  <c r="LBD104" i="16"/>
  <c r="LBC104" i="16"/>
  <c r="LBB104" i="16"/>
  <c r="LBA104" i="16"/>
  <c r="LAZ104" i="16"/>
  <c r="LAY104" i="16"/>
  <c r="LAX104" i="16"/>
  <c r="LAW104" i="16"/>
  <c r="LAV104" i="16"/>
  <c r="LAU104" i="16"/>
  <c r="LAT104" i="16"/>
  <c r="LAS104" i="16"/>
  <c r="LAR104" i="16"/>
  <c r="LAQ104" i="16"/>
  <c r="LAP104" i="16"/>
  <c r="LAO104" i="16"/>
  <c r="LAN104" i="16"/>
  <c r="LAM104" i="16"/>
  <c r="LAL104" i="16"/>
  <c r="LAK104" i="16"/>
  <c r="LAJ104" i="16"/>
  <c r="LAI104" i="16"/>
  <c r="LAH104" i="16"/>
  <c r="LAG104" i="16"/>
  <c r="LAF104" i="16"/>
  <c r="LAE104" i="16"/>
  <c r="LAD104" i="16"/>
  <c r="LAC104" i="16"/>
  <c r="LAB104" i="16"/>
  <c r="LAA104" i="16"/>
  <c r="KZZ104" i="16"/>
  <c r="KZY104" i="16"/>
  <c r="KZX104" i="16"/>
  <c r="KZW104" i="16"/>
  <c r="KZV104" i="16"/>
  <c r="KZU104" i="16"/>
  <c r="KZT104" i="16"/>
  <c r="KZS104" i="16"/>
  <c r="KZR104" i="16"/>
  <c r="KZQ104" i="16"/>
  <c r="KZP104" i="16"/>
  <c r="KZO104" i="16"/>
  <c r="KZN104" i="16"/>
  <c r="KZM104" i="16"/>
  <c r="KZL104" i="16"/>
  <c r="KZK104" i="16"/>
  <c r="KZJ104" i="16"/>
  <c r="KZI104" i="16"/>
  <c r="KZH104" i="16"/>
  <c r="KZG104" i="16"/>
  <c r="KZF104" i="16"/>
  <c r="KZE104" i="16"/>
  <c r="KZD104" i="16"/>
  <c r="KZC104" i="16"/>
  <c r="KZB104" i="16"/>
  <c r="KZA104" i="16"/>
  <c r="KYZ104" i="16"/>
  <c r="KYY104" i="16"/>
  <c r="KYX104" i="16"/>
  <c r="KYW104" i="16"/>
  <c r="KYV104" i="16"/>
  <c r="KYU104" i="16"/>
  <c r="KYT104" i="16"/>
  <c r="KYS104" i="16"/>
  <c r="KYR104" i="16"/>
  <c r="KYQ104" i="16"/>
  <c r="KYP104" i="16"/>
  <c r="KYO104" i="16"/>
  <c r="KYN104" i="16"/>
  <c r="KYM104" i="16"/>
  <c r="KYL104" i="16"/>
  <c r="KYK104" i="16"/>
  <c r="KYJ104" i="16"/>
  <c r="KYI104" i="16"/>
  <c r="KYH104" i="16"/>
  <c r="KYG104" i="16"/>
  <c r="KYF104" i="16"/>
  <c r="KYE104" i="16"/>
  <c r="KYD104" i="16"/>
  <c r="KYC104" i="16"/>
  <c r="KYB104" i="16"/>
  <c r="KYA104" i="16"/>
  <c r="KXZ104" i="16"/>
  <c r="KXY104" i="16"/>
  <c r="KXX104" i="16"/>
  <c r="KXW104" i="16"/>
  <c r="KXV104" i="16"/>
  <c r="KXU104" i="16"/>
  <c r="KXT104" i="16"/>
  <c r="KXS104" i="16"/>
  <c r="KXR104" i="16"/>
  <c r="KXQ104" i="16"/>
  <c r="KXP104" i="16"/>
  <c r="KXO104" i="16"/>
  <c r="KXN104" i="16"/>
  <c r="KXM104" i="16"/>
  <c r="KXL104" i="16"/>
  <c r="KXK104" i="16"/>
  <c r="KXJ104" i="16"/>
  <c r="KXI104" i="16"/>
  <c r="KXH104" i="16"/>
  <c r="KXG104" i="16"/>
  <c r="KXF104" i="16"/>
  <c r="KXE104" i="16"/>
  <c r="KXD104" i="16"/>
  <c r="KXC104" i="16"/>
  <c r="KXB104" i="16"/>
  <c r="KXA104" i="16"/>
  <c r="KWZ104" i="16"/>
  <c r="KWY104" i="16"/>
  <c r="KWX104" i="16"/>
  <c r="KWW104" i="16"/>
  <c r="KWV104" i="16"/>
  <c r="KWU104" i="16"/>
  <c r="KWT104" i="16"/>
  <c r="KWS104" i="16"/>
  <c r="KWR104" i="16"/>
  <c r="KWQ104" i="16"/>
  <c r="KWP104" i="16"/>
  <c r="KWO104" i="16"/>
  <c r="KWN104" i="16"/>
  <c r="KWM104" i="16"/>
  <c r="KWL104" i="16"/>
  <c r="KWK104" i="16"/>
  <c r="KWJ104" i="16"/>
  <c r="KWI104" i="16"/>
  <c r="KWH104" i="16"/>
  <c r="KWG104" i="16"/>
  <c r="KWF104" i="16"/>
  <c r="KWE104" i="16"/>
  <c r="KWD104" i="16"/>
  <c r="KWC104" i="16"/>
  <c r="KWB104" i="16"/>
  <c r="KWA104" i="16"/>
  <c r="KVZ104" i="16"/>
  <c r="KVY104" i="16"/>
  <c r="KVX104" i="16"/>
  <c r="KVW104" i="16"/>
  <c r="KVV104" i="16"/>
  <c r="KVU104" i="16"/>
  <c r="KVT104" i="16"/>
  <c r="KVS104" i="16"/>
  <c r="KVR104" i="16"/>
  <c r="KVQ104" i="16"/>
  <c r="KVP104" i="16"/>
  <c r="KVO104" i="16"/>
  <c r="KVN104" i="16"/>
  <c r="KVM104" i="16"/>
  <c r="KVL104" i="16"/>
  <c r="KVK104" i="16"/>
  <c r="KVJ104" i="16"/>
  <c r="KVI104" i="16"/>
  <c r="KVH104" i="16"/>
  <c r="KVG104" i="16"/>
  <c r="KVF104" i="16"/>
  <c r="KVE104" i="16"/>
  <c r="KVD104" i="16"/>
  <c r="KVC104" i="16"/>
  <c r="KVB104" i="16"/>
  <c r="KVA104" i="16"/>
  <c r="KUZ104" i="16"/>
  <c r="KUY104" i="16"/>
  <c r="KUX104" i="16"/>
  <c r="KUW104" i="16"/>
  <c r="KUV104" i="16"/>
  <c r="KUU104" i="16"/>
  <c r="KUT104" i="16"/>
  <c r="KUS104" i="16"/>
  <c r="KUR104" i="16"/>
  <c r="KUQ104" i="16"/>
  <c r="KUP104" i="16"/>
  <c r="KUO104" i="16"/>
  <c r="KUN104" i="16"/>
  <c r="KUM104" i="16"/>
  <c r="KUL104" i="16"/>
  <c r="KUK104" i="16"/>
  <c r="KUJ104" i="16"/>
  <c r="KUI104" i="16"/>
  <c r="KUH104" i="16"/>
  <c r="KUG104" i="16"/>
  <c r="KUF104" i="16"/>
  <c r="KUE104" i="16"/>
  <c r="KUD104" i="16"/>
  <c r="KUC104" i="16"/>
  <c r="KUB104" i="16"/>
  <c r="KUA104" i="16"/>
  <c r="KTZ104" i="16"/>
  <c r="KTY104" i="16"/>
  <c r="KTX104" i="16"/>
  <c r="KTW104" i="16"/>
  <c r="KTV104" i="16"/>
  <c r="KTU104" i="16"/>
  <c r="KTT104" i="16"/>
  <c r="KTS104" i="16"/>
  <c r="KTR104" i="16"/>
  <c r="KTQ104" i="16"/>
  <c r="KTP104" i="16"/>
  <c r="KTO104" i="16"/>
  <c r="KTN104" i="16"/>
  <c r="KTM104" i="16"/>
  <c r="KTL104" i="16"/>
  <c r="KTK104" i="16"/>
  <c r="KTJ104" i="16"/>
  <c r="KTI104" i="16"/>
  <c r="KTH104" i="16"/>
  <c r="KTG104" i="16"/>
  <c r="KTF104" i="16"/>
  <c r="KTE104" i="16"/>
  <c r="KTD104" i="16"/>
  <c r="KTC104" i="16"/>
  <c r="KTB104" i="16"/>
  <c r="KTA104" i="16"/>
  <c r="KSZ104" i="16"/>
  <c r="KSY104" i="16"/>
  <c r="KSX104" i="16"/>
  <c r="KSW104" i="16"/>
  <c r="KSV104" i="16"/>
  <c r="KSU104" i="16"/>
  <c r="KST104" i="16"/>
  <c r="KSS104" i="16"/>
  <c r="KSR104" i="16"/>
  <c r="KSQ104" i="16"/>
  <c r="KSP104" i="16"/>
  <c r="KSO104" i="16"/>
  <c r="KSN104" i="16"/>
  <c r="KSM104" i="16"/>
  <c r="KSL104" i="16"/>
  <c r="KSK104" i="16"/>
  <c r="KSJ104" i="16"/>
  <c r="KSI104" i="16"/>
  <c r="KSH104" i="16"/>
  <c r="KSG104" i="16"/>
  <c r="KSF104" i="16"/>
  <c r="KSE104" i="16"/>
  <c r="KSD104" i="16"/>
  <c r="KSC104" i="16"/>
  <c r="KSB104" i="16"/>
  <c r="KSA104" i="16"/>
  <c r="KRZ104" i="16"/>
  <c r="KRY104" i="16"/>
  <c r="KRX104" i="16"/>
  <c r="KRW104" i="16"/>
  <c r="KRV104" i="16"/>
  <c r="KRU104" i="16"/>
  <c r="KRT104" i="16"/>
  <c r="KRS104" i="16"/>
  <c r="KRR104" i="16"/>
  <c r="KRQ104" i="16"/>
  <c r="KRP104" i="16"/>
  <c r="KRO104" i="16"/>
  <c r="KRN104" i="16"/>
  <c r="KRM104" i="16"/>
  <c r="KRL104" i="16"/>
  <c r="KRK104" i="16"/>
  <c r="KRJ104" i="16"/>
  <c r="KRI104" i="16"/>
  <c r="KRH104" i="16"/>
  <c r="KRG104" i="16"/>
  <c r="KRF104" i="16"/>
  <c r="KRE104" i="16"/>
  <c r="KRD104" i="16"/>
  <c r="KRC104" i="16"/>
  <c r="KRB104" i="16"/>
  <c r="KRA104" i="16"/>
  <c r="KQZ104" i="16"/>
  <c r="KQY104" i="16"/>
  <c r="KQX104" i="16"/>
  <c r="KQW104" i="16"/>
  <c r="KQV104" i="16"/>
  <c r="KQU104" i="16"/>
  <c r="KQT104" i="16"/>
  <c r="KQS104" i="16"/>
  <c r="KQR104" i="16"/>
  <c r="KQQ104" i="16"/>
  <c r="KQP104" i="16"/>
  <c r="KQO104" i="16"/>
  <c r="KQN104" i="16"/>
  <c r="KQM104" i="16"/>
  <c r="KQL104" i="16"/>
  <c r="KQK104" i="16"/>
  <c r="KQJ104" i="16"/>
  <c r="KQI104" i="16"/>
  <c r="KQH104" i="16"/>
  <c r="KQG104" i="16"/>
  <c r="KQF104" i="16"/>
  <c r="KQE104" i="16"/>
  <c r="KQD104" i="16"/>
  <c r="KQC104" i="16"/>
  <c r="KQB104" i="16"/>
  <c r="KQA104" i="16"/>
  <c r="KPZ104" i="16"/>
  <c r="KPY104" i="16"/>
  <c r="KPX104" i="16"/>
  <c r="KPW104" i="16"/>
  <c r="KPV104" i="16"/>
  <c r="KPU104" i="16"/>
  <c r="KPT104" i="16"/>
  <c r="KPS104" i="16"/>
  <c r="KPR104" i="16"/>
  <c r="KPQ104" i="16"/>
  <c r="KPP104" i="16"/>
  <c r="KPO104" i="16"/>
  <c r="KPN104" i="16"/>
  <c r="KPM104" i="16"/>
  <c r="KPL104" i="16"/>
  <c r="KPK104" i="16"/>
  <c r="KPJ104" i="16"/>
  <c r="KPI104" i="16"/>
  <c r="KPH104" i="16"/>
  <c r="KPG104" i="16"/>
  <c r="KPF104" i="16"/>
  <c r="KPE104" i="16"/>
  <c r="KPD104" i="16"/>
  <c r="KPC104" i="16"/>
  <c r="KPB104" i="16"/>
  <c r="KPA104" i="16"/>
  <c r="KOZ104" i="16"/>
  <c r="KOY104" i="16"/>
  <c r="KOX104" i="16"/>
  <c r="KOW104" i="16"/>
  <c r="KOV104" i="16"/>
  <c r="KOU104" i="16"/>
  <c r="KOT104" i="16"/>
  <c r="KOS104" i="16"/>
  <c r="KOR104" i="16"/>
  <c r="KOQ104" i="16"/>
  <c r="KOP104" i="16"/>
  <c r="KOO104" i="16"/>
  <c r="KON104" i="16"/>
  <c r="KOM104" i="16"/>
  <c r="KOL104" i="16"/>
  <c r="KOK104" i="16"/>
  <c r="KOJ104" i="16"/>
  <c r="KOI104" i="16"/>
  <c r="KOH104" i="16"/>
  <c r="KOG104" i="16"/>
  <c r="KOF104" i="16"/>
  <c r="KOE104" i="16"/>
  <c r="KOD104" i="16"/>
  <c r="KOC104" i="16"/>
  <c r="KOB104" i="16"/>
  <c r="KOA104" i="16"/>
  <c r="KNZ104" i="16"/>
  <c r="KNY104" i="16"/>
  <c r="KNX104" i="16"/>
  <c r="KNW104" i="16"/>
  <c r="KNV104" i="16"/>
  <c r="KNU104" i="16"/>
  <c r="KNT104" i="16"/>
  <c r="KNS104" i="16"/>
  <c r="KNR104" i="16"/>
  <c r="KNQ104" i="16"/>
  <c r="KNP104" i="16"/>
  <c r="KNO104" i="16"/>
  <c r="KNN104" i="16"/>
  <c r="KNM104" i="16"/>
  <c r="KNL104" i="16"/>
  <c r="KNK104" i="16"/>
  <c r="KNJ104" i="16"/>
  <c r="KNI104" i="16"/>
  <c r="KNH104" i="16"/>
  <c r="KNG104" i="16"/>
  <c r="KNF104" i="16"/>
  <c r="KNE104" i="16"/>
  <c r="KND104" i="16"/>
  <c r="KNC104" i="16"/>
  <c r="KNB104" i="16"/>
  <c r="KNA104" i="16"/>
  <c r="KMZ104" i="16"/>
  <c r="KMY104" i="16"/>
  <c r="KMX104" i="16"/>
  <c r="KMW104" i="16"/>
  <c r="KMV104" i="16"/>
  <c r="KMU104" i="16"/>
  <c r="KMT104" i="16"/>
  <c r="KMS104" i="16"/>
  <c r="KMR104" i="16"/>
  <c r="KMQ104" i="16"/>
  <c r="KMP104" i="16"/>
  <c r="KMO104" i="16"/>
  <c r="KMN104" i="16"/>
  <c r="KMM104" i="16"/>
  <c r="KML104" i="16"/>
  <c r="KMK104" i="16"/>
  <c r="KMJ104" i="16"/>
  <c r="KMI104" i="16"/>
  <c r="KMH104" i="16"/>
  <c r="KMG104" i="16"/>
  <c r="KMF104" i="16"/>
  <c r="KME104" i="16"/>
  <c r="KMD104" i="16"/>
  <c r="KMC104" i="16"/>
  <c r="KMB104" i="16"/>
  <c r="KMA104" i="16"/>
  <c r="KLZ104" i="16"/>
  <c r="KLY104" i="16"/>
  <c r="KLX104" i="16"/>
  <c r="KLW104" i="16"/>
  <c r="KLV104" i="16"/>
  <c r="KLU104" i="16"/>
  <c r="KLT104" i="16"/>
  <c r="KLS104" i="16"/>
  <c r="KLR104" i="16"/>
  <c r="KLQ104" i="16"/>
  <c r="KLP104" i="16"/>
  <c r="KLO104" i="16"/>
  <c r="KLN104" i="16"/>
  <c r="KLM104" i="16"/>
  <c r="KLL104" i="16"/>
  <c r="KLK104" i="16"/>
  <c r="KLJ104" i="16"/>
  <c r="KLI104" i="16"/>
  <c r="KLH104" i="16"/>
  <c r="KLG104" i="16"/>
  <c r="KLF104" i="16"/>
  <c r="KLE104" i="16"/>
  <c r="KLD104" i="16"/>
  <c r="KLC104" i="16"/>
  <c r="KLB104" i="16"/>
  <c r="KLA104" i="16"/>
  <c r="KKZ104" i="16"/>
  <c r="KKY104" i="16"/>
  <c r="KKX104" i="16"/>
  <c r="KKW104" i="16"/>
  <c r="KKV104" i="16"/>
  <c r="KKU104" i="16"/>
  <c r="KKT104" i="16"/>
  <c r="KKS104" i="16"/>
  <c r="KKR104" i="16"/>
  <c r="KKQ104" i="16"/>
  <c r="KKP104" i="16"/>
  <c r="KKO104" i="16"/>
  <c r="KKN104" i="16"/>
  <c r="KKM104" i="16"/>
  <c r="KKL104" i="16"/>
  <c r="KKK104" i="16"/>
  <c r="KKJ104" i="16"/>
  <c r="KKI104" i="16"/>
  <c r="KKH104" i="16"/>
  <c r="KKG104" i="16"/>
  <c r="KKF104" i="16"/>
  <c r="KKE104" i="16"/>
  <c r="KKD104" i="16"/>
  <c r="KKC104" i="16"/>
  <c r="KKB104" i="16"/>
  <c r="KKA104" i="16"/>
  <c r="KJZ104" i="16"/>
  <c r="KJY104" i="16"/>
  <c r="KJX104" i="16"/>
  <c r="KJW104" i="16"/>
  <c r="KJV104" i="16"/>
  <c r="KJU104" i="16"/>
  <c r="KJT104" i="16"/>
  <c r="KJS104" i="16"/>
  <c r="KJR104" i="16"/>
  <c r="KJQ104" i="16"/>
  <c r="KJP104" i="16"/>
  <c r="KJO104" i="16"/>
  <c r="KJN104" i="16"/>
  <c r="KJM104" i="16"/>
  <c r="KJL104" i="16"/>
  <c r="KJK104" i="16"/>
  <c r="KJJ104" i="16"/>
  <c r="KJI104" i="16"/>
  <c r="KJH104" i="16"/>
  <c r="KJG104" i="16"/>
  <c r="KJF104" i="16"/>
  <c r="KJE104" i="16"/>
  <c r="KJD104" i="16"/>
  <c r="KJC104" i="16"/>
  <c r="KJB104" i="16"/>
  <c r="KJA104" i="16"/>
  <c r="KIZ104" i="16"/>
  <c r="KIY104" i="16"/>
  <c r="KIX104" i="16"/>
  <c r="KIW104" i="16"/>
  <c r="KIV104" i="16"/>
  <c r="KIU104" i="16"/>
  <c r="KIT104" i="16"/>
  <c r="KIS104" i="16"/>
  <c r="KIR104" i="16"/>
  <c r="KIQ104" i="16"/>
  <c r="KIP104" i="16"/>
  <c r="KIO104" i="16"/>
  <c r="KIN104" i="16"/>
  <c r="KIM104" i="16"/>
  <c r="KIL104" i="16"/>
  <c r="KIK104" i="16"/>
  <c r="KIJ104" i="16"/>
  <c r="KII104" i="16"/>
  <c r="KIH104" i="16"/>
  <c r="KIG104" i="16"/>
  <c r="KIF104" i="16"/>
  <c r="KIE104" i="16"/>
  <c r="KID104" i="16"/>
  <c r="KIC104" i="16"/>
  <c r="KIB104" i="16"/>
  <c r="KIA104" i="16"/>
  <c r="KHZ104" i="16"/>
  <c r="KHY104" i="16"/>
  <c r="KHX104" i="16"/>
  <c r="KHW104" i="16"/>
  <c r="KHV104" i="16"/>
  <c r="KHU104" i="16"/>
  <c r="KHT104" i="16"/>
  <c r="KHS104" i="16"/>
  <c r="KHR104" i="16"/>
  <c r="KHQ104" i="16"/>
  <c r="KHP104" i="16"/>
  <c r="KHO104" i="16"/>
  <c r="KHN104" i="16"/>
  <c r="KHM104" i="16"/>
  <c r="KHL104" i="16"/>
  <c r="KHK104" i="16"/>
  <c r="KHJ104" i="16"/>
  <c r="KHI104" i="16"/>
  <c r="KHH104" i="16"/>
  <c r="KHG104" i="16"/>
  <c r="KHF104" i="16"/>
  <c r="KHE104" i="16"/>
  <c r="KHD104" i="16"/>
  <c r="KHC104" i="16"/>
  <c r="KHB104" i="16"/>
  <c r="KHA104" i="16"/>
  <c r="KGZ104" i="16"/>
  <c r="KGY104" i="16"/>
  <c r="KGX104" i="16"/>
  <c r="KGW104" i="16"/>
  <c r="KGV104" i="16"/>
  <c r="KGU104" i="16"/>
  <c r="KGT104" i="16"/>
  <c r="KGS104" i="16"/>
  <c r="KGR104" i="16"/>
  <c r="KGQ104" i="16"/>
  <c r="KGP104" i="16"/>
  <c r="KGO104" i="16"/>
  <c r="KGN104" i="16"/>
  <c r="KGM104" i="16"/>
  <c r="KGL104" i="16"/>
  <c r="KGK104" i="16"/>
  <c r="KGJ104" i="16"/>
  <c r="KGI104" i="16"/>
  <c r="KGH104" i="16"/>
  <c r="KGG104" i="16"/>
  <c r="KGF104" i="16"/>
  <c r="KGE104" i="16"/>
  <c r="KGD104" i="16"/>
  <c r="KGC104" i="16"/>
  <c r="KGB104" i="16"/>
  <c r="KGA104" i="16"/>
  <c r="KFZ104" i="16"/>
  <c r="KFY104" i="16"/>
  <c r="KFX104" i="16"/>
  <c r="KFW104" i="16"/>
  <c r="KFV104" i="16"/>
  <c r="KFU104" i="16"/>
  <c r="KFT104" i="16"/>
  <c r="KFS104" i="16"/>
  <c r="KFR104" i="16"/>
  <c r="KFQ104" i="16"/>
  <c r="KFP104" i="16"/>
  <c r="KFO104" i="16"/>
  <c r="KFN104" i="16"/>
  <c r="KFM104" i="16"/>
  <c r="KFL104" i="16"/>
  <c r="KFK104" i="16"/>
  <c r="KFJ104" i="16"/>
  <c r="KFI104" i="16"/>
  <c r="KFH104" i="16"/>
  <c r="KFG104" i="16"/>
  <c r="KFF104" i="16"/>
  <c r="KFE104" i="16"/>
  <c r="KFD104" i="16"/>
  <c r="KFC104" i="16"/>
  <c r="KFB104" i="16"/>
  <c r="KFA104" i="16"/>
  <c r="KEZ104" i="16"/>
  <c r="KEY104" i="16"/>
  <c r="KEX104" i="16"/>
  <c r="KEW104" i="16"/>
  <c r="KEV104" i="16"/>
  <c r="KEU104" i="16"/>
  <c r="KET104" i="16"/>
  <c r="KES104" i="16"/>
  <c r="KER104" i="16"/>
  <c r="KEQ104" i="16"/>
  <c r="KEP104" i="16"/>
  <c r="KEO104" i="16"/>
  <c r="KEN104" i="16"/>
  <c r="KEM104" i="16"/>
  <c r="KEL104" i="16"/>
  <c r="KEK104" i="16"/>
  <c r="KEJ104" i="16"/>
  <c r="KEI104" i="16"/>
  <c r="KEH104" i="16"/>
  <c r="KEG104" i="16"/>
  <c r="KEF104" i="16"/>
  <c r="KEE104" i="16"/>
  <c r="KED104" i="16"/>
  <c r="KEC104" i="16"/>
  <c r="KEB104" i="16"/>
  <c r="KEA104" i="16"/>
  <c r="KDZ104" i="16"/>
  <c r="KDY104" i="16"/>
  <c r="KDX104" i="16"/>
  <c r="KDW104" i="16"/>
  <c r="KDV104" i="16"/>
  <c r="KDU104" i="16"/>
  <c r="KDT104" i="16"/>
  <c r="KDS104" i="16"/>
  <c r="KDR104" i="16"/>
  <c r="KDQ104" i="16"/>
  <c r="KDP104" i="16"/>
  <c r="KDO104" i="16"/>
  <c r="KDN104" i="16"/>
  <c r="KDM104" i="16"/>
  <c r="KDL104" i="16"/>
  <c r="KDK104" i="16"/>
  <c r="KDJ104" i="16"/>
  <c r="KDI104" i="16"/>
  <c r="KDH104" i="16"/>
  <c r="KDG104" i="16"/>
  <c r="KDF104" i="16"/>
  <c r="KDE104" i="16"/>
  <c r="KDD104" i="16"/>
  <c r="KDC104" i="16"/>
  <c r="KDB104" i="16"/>
  <c r="KDA104" i="16"/>
  <c r="KCZ104" i="16"/>
  <c r="KCY104" i="16"/>
  <c r="KCX104" i="16"/>
  <c r="KCW104" i="16"/>
  <c r="KCV104" i="16"/>
  <c r="KCU104" i="16"/>
  <c r="KCT104" i="16"/>
  <c r="KCS104" i="16"/>
  <c r="KCR104" i="16"/>
  <c r="KCQ104" i="16"/>
  <c r="KCP104" i="16"/>
  <c r="KCO104" i="16"/>
  <c r="KCN104" i="16"/>
  <c r="KCM104" i="16"/>
  <c r="KCL104" i="16"/>
  <c r="KCK104" i="16"/>
  <c r="KCJ104" i="16"/>
  <c r="KCI104" i="16"/>
  <c r="KCH104" i="16"/>
  <c r="KCG104" i="16"/>
  <c r="KCF104" i="16"/>
  <c r="KCE104" i="16"/>
  <c r="KCD104" i="16"/>
  <c r="KCC104" i="16"/>
  <c r="KCB104" i="16"/>
  <c r="KCA104" i="16"/>
  <c r="KBZ104" i="16"/>
  <c r="KBY104" i="16"/>
  <c r="KBX104" i="16"/>
  <c r="KBW104" i="16"/>
  <c r="KBV104" i="16"/>
  <c r="KBU104" i="16"/>
  <c r="KBT104" i="16"/>
  <c r="KBS104" i="16"/>
  <c r="KBR104" i="16"/>
  <c r="KBQ104" i="16"/>
  <c r="KBP104" i="16"/>
  <c r="KBO104" i="16"/>
  <c r="KBN104" i="16"/>
  <c r="KBM104" i="16"/>
  <c r="KBL104" i="16"/>
  <c r="KBK104" i="16"/>
  <c r="KBJ104" i="16"/>
  <c r="KBI104" i="16"/>
  <c r="KBH104" i="16"/>
  <c r="KBG104" i="16"/>
  <c r="KBF104" i="16"/>
  <c r="KBE104" i="16"/>
  <c r="KBD104" i="16"/>
  <c r="KBC104" i="16"/>
  <c r="KBB104" i="16"/>
  <c r="KBA104" i="16"/>
  <c r="KAZ104" i="16"/>
  <c r="KAY104" i="16"/>
  <c r="KAX104" i="16"/>
  <c r="KAW104" i="16"/>
  <c r="KAV104" i="16"/>
  <c r="KAU104" i="16"/>
  <c r="KAT104" i="16"/>
  <c r="KAS104" i="16"/>
  <c r="KAR104" i="16"/>
  <c r="KAQ104" i="16"/>
  <c r="KAP104" i="16"/>
  <c r="KAO104" i="16"/>
  <c r="KAN104" i="16"/>
  <c r="KAM104" i="16"/>
  <c r="KAL104" i="16"/>
  <c r="KAK104" i="16"/>
  <c r="KAJ104" i="16"/>
  <c r="KAI104" i="16"/>
  <c r="KAH104" i="16"/>
  <c r="KAG104" i="16"/>
  <c r="KAF104" i="16"/>
  <c r="KAE104" i="16"/>
  <c r="KAD104" i="16"/>
  <c r="KAC104" i="16"/>
  <c r="KAB104" i="16"/>
  <c r="KAA104" i="16"/>
  <c r="JZZ104" i="16"/>
  <c r="JZY104" i="16"/>
  <c r="JZX104" i="16"/>
  <c r="JZW104" i="16"/>
  <c r="JZV104" i="16"/>
  <c r="JZU104" i="16"/>
  <c r="JZT104" i="16"/>
  <c r="JZS104" i="16"/>
  <c r="JZR104" i="16"/>
  <c r="JZQ104" i="16"/>
  <c r="JZP104" i="16"/>
  <c r="JZO104" i="16"/>
  <c r="JZN104" i="16"/>
  <c r="JZM104" i="16"/>
  <c r="JZL104" i="16"/>
  <c r="JZK104" i="16"/>
  <c r="JZJ104" i="16"/>
  <c r="JZI104" i="16"/>
  <c r="JZH104" i="16"/>
  <c r="JZG104" i="16"/>
  <c r="JZF104" i="16"/>
  <c r="JZE104" i="16"/>
  <c r="JZD104" i="16"/>
  <c r="JZC104" i="16"/>
  <c r="JZB104" i="16"/>
  <c r="JZA104" i="16"/>
  <c r="JYZ104" i="16"/>
  <c r="JYY104" i="16"/>
  <c r="JYX104" i="16"/>
  <c r="JYW104" i="16"/>
  <c r="JYV104" i="16"/>
  <c r="JYU104" i="16"/>
  <c r="JYT104" i="16"/>
  <c r="JYS104" i="16"/>
  <c r="JYR104" i="16"/>
  <c r="JYQ104" i="16"/>
  <c r="JYP104" i="16"/>
  <c r="JYO104" i="16"/>
  <c r="JYN104" i="16"/>
  <c r="JYM104" i="16"/>
  <c r="JYL104" i="16"/>
  <c r="JYK104" i="16"/>
  <c r="JYJ104" i="16"/>
  <c r="JYI104" i="16"/>
  <c r="JYH104" i="16"/>
  <c r="JYG104" i="16"/>
  <c r="JYF104" i="16"/>
  <c r="JYE104" i="16"/>
  <c r="JYD104" i="16"/>
  <c r="JYC104" i="16"/>
  <c r="JYB104" i="16"/>
  <c r="JYA104" i="16"/>
  <c r="JXZ104" i="16"/>
  <c r="JXY104" i="16"/>
  <c r="JXX104" i="16"/>
  <c r="JXW104" i="16"/>
  <c r="JXV104" i="16"/>
  <c r="JXU104" i="16"/>
  <c r="JXT104" i="16"/>
  <c r="JXS104" i="16"/>
  <c r="JXR104" i="16"/>
  <c r="JXQ104" i="16"/>
  <c r="JXP104" i="16"/>
  <c r="JXO104" i="16"/>
  <c r="JXN104" i="16"/>
  <c r="JXM104" i="16"/>
  <c r="JXL104" i="16"/>
  <c r="JXK104" i="16"/>
  <c r="JXJ104" i="16"/>
  <c r="JXI104" i="16"/>
  <c r="JXH104" i="16"/>
  <c r="JXG104" i="16"/>
  <c r="JXF104" i="16"/>
  <c r="JXE104" i="16"/>
  <c r="JXD104" i="16"/>
  <c r="JXC104" i="16"/>
  <c r="JXB104" i="16"/>
  <c r="JXA104" i="16"/>
  <c r="JWZ104" i="16"/>
  <c r="JWY104" i="16"/>
  <c r="JWX104" i="16"/>
  <c r="JWW104" i="16"/>
  <c r="JWV104" i="16"/>
  <c r="JWU104" i="16"/>
  <c r="JWT104" i="16"/>
  <c r="JWS104" i="16"/>
  <c r="JWR104" i="16"/>
  <c r="JWQ104" i="16"/>
  <c r="JWP104" i="16"/>
  <c r="JWO104" i="16"/>
  <c r="JWN104" i="16"/>
  <c r="JWM104" i="16"/>
  <c r="JWL104" i="16"/>
  <c r="JWK104" i="16"/>
  <c r="JWJ104" i="16"/>
  <c r="JWI104" i="16"/>
  <c r="JWH104" i="16"/>
  <c r="JWG104" i="16"/>
  <c r="JWF104" i="16"/>
  <c r="JWE104" i="16"/>
  <c r="JWD104" i="16"/>
  <c r="JWC104" i="16"/>
  <c r="JWB104" i="16"/>
  <c r="JWA104" i="16"/>
  <c r="JVZ104" i="16"/>
  <c r="JVY104" i="16"/>
  <c r="JVX104" i="16"/>
  <c r="JVW104" i="16"/>
  <c r="JVV104" i="16"/>
  <c r="JVU104" i="16"/>
  <c r="JVT104" i="16"/>
  <c r="JVS104" i="16"/>
  <c r="JVR104" i="16"/>
  <c r="JVQ104" i="16"/>
  <c r="JVP104" i="16"/>
  <c r="JVO104" i="16"/>
  <c r="JVN104" i="16"/>
  <c r="JVM104" i="16"/>
  <c r="JVL104" i="16"/>
  <c r="JVK104" i="16"/>
  <c r="JVJ104" i="16"/>
  <c r="JVI104" i="16"/>
  <c r="JVH104" i="16"/>
  <c r="JVG104" i="16"/>
  <c r="JVF104" i="16"/>
  <c r="JVE104" i="16"/>
  <c r="JVD104" i="16"/>
  <c r="JVC104" i="16"/>
  <c r="JVB104" i="16"/>
  <c r="JVA104" i="16"/>
  <c r="JUZ104" i="16"/>
  <c r="JUY104" i="16"/>
  <c r="JUX104" i="16"/>
  <c r="JUW104" i="16"/>
  <c r="JUV104" i="16"/>
  <c r="JUU104" i="16"/>
  <c r="JUT104" i="16"/>
  <c r="JUS104" i="16"/>
  <c r="JUR104" i="16"/>
  <c r="JUQ104" i="16"/>
  <c r="JUP104" i="16"/>
  <c r="JUO104" i="16"/>
  <c r="JUN104" i="16"/>
  <c r="JUM104" i="16"/>
  <c r="JUL104" i="16"/>
  <c r="JUK104" i="16"/>
  <c r="JUJ104" i="16"/>
  <c r="JUI104" i="16"/>
  <c r="JUH104" i="16"/>
  <c r="JUG104" i="16"/>
  <c r="JUF104" i="16"/>
  <c r="JUE104" i="16"/>
  <c r="JUD104" i="16"/>
  <c r="JUC104" i="16"/>
  <c r="JUB104" i="16"/>
  <c r="JUA104" i="16"/>
  <c r="JTZ104" i="16"/>
  <c r="JTY104" i="16"/>
  <c r="JTX104" i="16"/>
  <c r="JTW104" i="16"/>
  <c r="JTV104" i="16"/>
  <c r="JTU104" i="16"/>
  <c r="JTT104" i="16"/>
  <c r="JTS104" i="16"/>
  <c r="JTR104" i="16"/>
  <c r="JTQ104" i="16"/>
  <c r="JTP104" i="16"/>
  <c r="JTO104" i="16"/>
  <c r="JTN104" i="16"/>
  <c r="JTM104" i="16"/>
  <c r="JTL104" i="16"/>
  <c r="JTK104" i="16"/>
  <c r="JTJ104" i="16"/>
  <c r="JTI104" i="16"/>
  <c r="JTH104" i="16"/>
  <c r="JTG104" i="16"/>
  <c r="JTF104" i="16"/>
  <c r="JTE104" i="16"/>
  <c r="JTD104" i="16"/>
  <c r="JTC104" i="16"/>
  <c r="JTB104" i="16"/>
  <c r="JTA104" i="16"/>
  <c r="JSZ104" i="16"/>
  <c r="JSY104" i="16"/>
  <c r="JSX104" i="16"/>
  <c r="JSW104" i="16"/>
  <c r="JSV104" i="16"/>
  <c r="JSU104" i="16"/>
  <c r="JST104" i="16"/>
  <c r="JSS104" i="16"/>
  <c r="JSR104" i="16"/>
  <c r="JSQ104" i="16"/>
  <c r="JSP104" i="16"/>
  <c r="JSO104" i="16"/>
  <c r="JSN104" i="16"/>
  <c r="JSM104" i="16"/>
  <c r="JSL104" i="16"/>
  <c r="JSK104" i="16"/>
  <c r="JSJ104" i="16"/>
  <c r="JSI104" i="16"/>
  <c r="JSH104" i="16"/>
  <c r="JSG104" i="16"/>
  <c r="JSF104" i="16"/>
  <c r="JSE104" i="16"/>
  <c r="JSD104" i="16"/>
  <c r="JSC104" i="16"/>
  <c r="JSB104" i="16"/>
  <c r="JSA104" i="16"/>
  <c r="JRZ104" i="16"/>
  <c r="JRY104" i="16"/>
  <c r="JRX104" i="16"/>
  <c r="JRW104" i="16"/>
  <c r="JRV104" i="16"/>
  <c r="JRU104" i="16"/>
  <c r="JRT104" i="16"/>
  <c r="JRS104" i="16"/>
  <c r="JRR104" i="16"/>
  <c r="JRQ104" i="16"/>
  <c r="JRP104" i="16"/>
  <c r="JRO104" i="16"/>
  <c r="JRN104" i="16"/>
  <c r="JRM104" i="16"/>
  <c r="JRL104" i="16"/>
  <c r="JRK104" i="16"/>
  <c r="JRJ104" i="16"/>
  <c r="JRI104" i="16"/>
  <c r="JRH104" i="16"/>
  <c r="JRG104" i="16"/>
  <c r="JRF104" i="16"/>
  <c r="JRE104" i="16"/>
  <c r="JRD104" i="16"/>
  <c r="JRC104" i="16"/>
  <c r="JRB104" i="16"/>
  <c r="JRA104" i="16"/>
  <c r="JQZ104" i="16"/>
  <c r="JQY104" i="16"/>
  <c r="JQX104" i="16"/>
  <c r="JQW104" i="16"/>
  <c r="JQV104" i="16"/>
  <c r="JQU104" i="16"/>
  <c r="JQT104" i="16"/>
  <c r="JQS104" i="16"/>
  <c r="JQR104" i="16"/>
  <c r="JQQ104" i="16"/>
  <c r="JQP104" i="16"/>
  <c r="JQO104" i="16"/>
  <c r="JQN104" i="16"/>
  <c r="JQM104" i="16"/>
  <c r="JQL104" i="16"/>
  <c r="JQK104" i="16"/>
  <c r="JQJ104" i="16"/>
  <c r="JQI104" i="16"/>
  <c r="JQH104" i="16"/>
  <c r="JQG104" i="16"/>
  <c r="JQF104" i="16"/>
  <c r="JQE104" i="16"/>
  <c r="JQD104" i="16"/>
  <c r="JQC104" i="16"/>
  <c r="JQB104" i="16"/>
  <c r="JQA104" i="16"/>
  <c r="JPZ104" i="16"/>
  <c r="JPY104" i="16"/>
  <c r="JPX104" i="16"/>
  <c r="JPW104" i="16"/>
  <c r="JPV104" i="16"/>
  <c r="JPU104" i="16"/>
  <c r="JPT104" i="16"/>
  <c r="JPS104" i="16"/>
  <c r="JPR104" i="16"/>
  <c r="JPQ104" i="16"/>
  <c r="JPP104" i="16"/>
  <c r="JPO104" i="16"/>
  <c r="JPN104" i="16"/>
  <c r="JPM104" i="16"/>
  <c r="JPL104" i="16"/>
  <c r="JPK104" i="16"/>
  <c r="JPJ104" i="16"/>
  <c r="JPI104" i="16"/>
  <c r="JPH104" i="16"/>
  <c r="JPG104" i="16"/>
  <c r="JPF104" i="16"/>
  <c r="JPE104" i="16"/>
  <c r="JPD104" i="16"/>
  <c r="JPC104" i="16"/>
  <c r="JPB104" i="16"/>
  <c r="JPA104" i="16"/>
  <c r="JOZ104" i="16"/>
  <c r="JOY104" i="16"/>
  <c r="JOX104" i="16"/>
  <c r="JOW104" i="16"/>
  <c r="JOV104" i="16"/>
  <c r="JOU104" i="16"/>
  <c r="JOT104" i="16"/>
  <c r="JOS104" i="16"/>
  <c r="JOR104" i="16"/>
  <c r="JOQ104" i="16"/>
  <c r="JOP104" i="16"/>
  <c r="JOO104" i="16"/>
  <c r="JON104" i="16"/>
  <c r="JOM104" i="16"/>
  <c r="JOL104" i="16"/>
  <c r="JOK104" i="16"/>
  <c r="JOJ104" i="16"/>
  <c r="JOI104" i="16"/>
  <c r="JOH104" i="16"/>
  <c r="JOG104" i="16"/>
  <c r="JOF104" i="16"/>
  <c r="JOE104" i="16"/>
  <c r="JOD104" i="16"/>
  <c r="JOC104" i="16"/>
  <c r="JOB104" i="16"/>
  <c r="JOA104" i="16"/>
  <c r="JNZ104" i="16"/>
  <c r="JNY104" i="16"/>
  <c r="JNX104" i="16"/>
  <c r="JNW104" i="16"/>
  <c r="JNV104" i="16"/>
  <c r="JNU104" i="16"/>
  <c r="JNT104" i="16"/>
  <c r="JNS104" i="16"/>
  <c r="JNR104" i="16"/>
  <c r="JNQ104" i="16"/>
  <c r="JNP104" i="16"/>
  <c r="JNO104" i="16"/>
  <c r="JNN104" i="16"/>
  <c r="JNM104" i="16"/>
  <c r="JNL104" i="16"/>
  <c r="JNK104" i="16"/>
  <c r="JNJ104" i="16"/>
  <c r="JNI104" i="16"/>
  <c r="JNH104" i="16"/>
  <c r="JNG104" i="16"/>
  <c r="JNF104" i="16"/>
  <c r="JNE104" i="16"/>
  <c r="JND104" i="16"/>
  <c r="JNC104" i="16"/>
  <c r="JNB104" i="16"/>
  <c r="JNA104" i="16"/>
  <c r="JMZ104" i="16"/>
  <c r="JMY104" i="16"/>
  <c r="JMX104" i="16"/>
  <c r="JMW104" i="16"/>
  <c r="JMV104" i="16"/>
  <c r="JMU104" i="16"/>
  <c r="JMT104" i="16"/>
  <c r="JMS104" i="16"/>
  <c r="JMR104" i="16"/>
  <c r="JMQ104" i="16"/>
  <c r="JMP104" i="16"/>
  <c r="JMO104" i="16"/>
  <c r="JMN104" i="16"/>
  <c r="JMM104" i="16"/>
  <c r="JML104" i="16"/>
  <c r="JMK104" i="16"/>
  <c r="JMJ104" i="16"/>
  <c r="JMI104" i="16"/>
  <c r="JMH104" i="16"/>
  <c r="JMG104" i="16"/>
  <c r="JMF104" i="16"/>
  <c r="JME104" i="16"/>
  <c r="JMD104" i="16"/>
  <c r="JMC104" i="16"/>
  <c r="JMB104" i="16"/>
  <c r="JMA104" i="16"/>
  <c r="JLZ104" i="16"/>
  <c r="JLY104" i="16"/>
  <c r="JLX104" i="16"/>
  <c r="JLW104" i="16"/>
  <c r="JLV104" i="16"/>
  <c r="JLU104" i="16"/>
  <c r="JLT104" i="16"/>
  <c r="JLS104" i="16"/>
  <c r="JLR104" i="16"/>
  <c r="JLQ104" i="16"/>
  <c r="JLP104" i="16"/>
  <c r="JLO104" i="16"/>
  <c r="JLN104" i="16"/>
  <c r="JLM104" i="16"/>
  <c r="JLL104" i="16"/>
  <c r="JLK104" i="16"/>
  <c r="JLJ104" i="16"/>
  <c r="JLI104" i="16"/>
  <c r="JLH104" i="16"/>
  <c r="JLG104" i="16"/>
  <c r="JLF104" i="16"/>
  <c r="JLE104" i="16"/>
  <c r="JLD104" i="16"/>
  <c r="JLC104" i="16"/>
  <c r="JLB104" i="16"/>
  <c r="JLA104" i="16"/>
  <c r="JKZ104" i="16"/>
  <c r="JKY104" i="16"/>
  <c r="JKX104" i="16"/>
  <c r="JKW104" i="16"/>
  <c r="JKV104" i="16"/>
  <c r="JKU104" i="16"/>
  <c r="JKT104" i="16"/>
  <c r="JKS104" i="16"/>
  <c r="JKR104" i="16"/>
  <c r="JKQ104" i="16"/>
  <c r="JKP104" i="16"/>
  <c r="JKO104" i="16"/>
  <c r="JKN104" i="16"/>
  <c r="JKM104" i="16"/>
  <c r="JKL104" i="16"/>
  <c r="JKK104" i="16"/>
  <c r="JKJ104" i="16"/>
  <c r="JKI104" i="16"/>
  <c r="JKH104" i="16"/>
  <c r="JKG104" i="16"/>
  <c r="JKF104" i="16"/>
  <c r="JKE104" i="16"/>
  <c r="JKD104" i="16"/>
  <c r="JKC104" i="16"/>
  <c r="JKB104" i="16"/>
  <c r="JKA104" i="16"/>
  <c r="JJZ104" i="16"/>
  <c r="JJY104" i="16"/>
  <c r="JJX104" i="16"/>
  <c r="JJW104" i="16"/>
  <c r="JJV104" i="16"/>
  <c r="JJU104" i="16"/>
  <c r="JJT104" i="16"/>
  <c r="JJS104" i="16"/>
  <c r="JJR104" i="16"/>
  <c r="JJQ104" i="16"/>
  <c r="JJP104" i="16"/>
  <c r="JJO104" i="16"/>
  <c r="JJN104" i="16"/>
  <c r="JJM104" i="16"/>
  <c r="JJL104" i="16"/>
  <c r="JJK104" i="16"/>
  <c r="JJJ104" i="16"/>
  <c r="JJI104" i="16"/>
  <c r="JJH104" i="16"/>
  <c r="JJG104" i="16"/>
  <c r="JJF104" i="16"/>
  <c r="JJE104" i="16"/>
  <c r="JJD104" i="16"/>
  <c r="JJC104" i="16"/>
  <c r="JJB104" i="16"/>
  <c r="JJA104" i="16"/>
  <c r="JIZ104" i="16"/>
  <c r="JIY104" i="16"/>
  <c r="JIX104" i="16"/>
  <c r="JIW104" i="16"/>
  <c r="JIV104" i="16"/>
  <c r="JIU104" i="16"/>
  <c r="JIT104" i="16"/>
  <c r="JIS104" i="16"/>
  <c r="JIR104" i="16"/>
  <c r="JIQ104" i="16"/>
  <c r="JIP104" i="16"/>
  <c r="JIO104" i="16"/>
  <c r="JIN104" i="16"/>
  <c r="JIM104" i="16"/>
  <c r="JIL104" i="16"/>
  <c r="JIK104" i="16"/>
  <c r="JIJ104" i="16"/>
  <c r="JII104" i="16"/>
  <c r="JIH104" i="16"/>
  <c r="JIG104" i="16"/>
  <c r="JIF104" i="16"/>
  <c r="JIE104" i="16"/>
  <c r="JID104" i="16"/>
  <c r="JIC104" i="16"/>
  <c r="JIB104" i="16"/>
  <c r="JIA104" i="16"/>
  <c r="JHZ104" i="16"/>
  <c r="JHY104" i="16"/>
  <c r="JHX104" i="16"/>
  <c r="JHW104" i="16"/>
  <c r="JHV104" i="16"/>
  <c r="JHU104" i="16"/>
  <c r="JHT104" i="16"/>
  <c r="JHS104" i="16"/>
  <c r="JHR104" i="16"/>
  <c r="JHQ104" i="16"/>
  <c r="JHP104" i="16"/>
  <c r="JHO104" i="16"/>
  <c r="JHN104" i="16"/>
  <c r="JHM104" i="16"/>
  <c r="JHL104" i="16"/>
  <c r="JHK104" i="16"/>
  <c r="JHJ104" i="16"/>
  <c r="JHI104" i="16"/>
  <c r="JHH104" i="16"/>
  <c r="JHG104" i="16"/>
  <c r="JHF104" i="16"/>
  <c r="JHE104" i="16"/>
  <c r="JHD104" i="16"/>
  <c r="JHC104" i="16"/>
  <c r="JHB104" i="16"/>
  <c r="JHA104" i="16"/>
  <c r="JGZ104" i="16"/>
  <c r="JGY104" i="16"/>
  <c r="JGX104" i="16"/>
  <c r="JGW104" i="16"/>
  <c r="JGV104" i="16"/>
  <c r="JGU104" i="16"/>
  <c r="JGT104" i="16"/>
  <c r="JGS104" i="16"/>
  <c r="JGR104" i="16"/>
  <c r="JGQ104" i="16"/>
  <c r="JGP104" i="16"/>
  <c r="JGO104" i="16"/>
  <c r="JGN104" i="16"/>
  <c r="JGM104" i="16"/>
  <c r="JGL104" i="16"/>
  <c r="JGK104" i="16"/>
  <c r="JGJ104" i="16"/>
  <c r="JGI104" i="16"/>
  <c r="JGH104" i="16"/>
  <c r="JGG104" i="16"/>
  <c r="JGF104" i="16"/>
  <c r="JGE104" i="16"/>
  <c r="JGD104" i="16"/>
  <c r="JGC104" i="16"/>
  <c r="JGB104" i="16"/>
  <c r="JGA104" i="16"/>
  <c r="JFZ104" i="16"/>
  <c r="JFY104" i="16"/>
  <c r="JFX104" i="16"/>
  <c r="JFW104" i="16"/>
  <c r="JFV104" i="16"/>
  <c r="JFU104" i="16"/>
  <c r="JFT104" i="16"/>
  <c r="JFS104" i="16"/>
  <c r="JFR104" i="16"/>
  <c r="JFQ104" i="16"/>
  <c r="JFP104" i="16"/>
  <c r="JFO104" i="16"/>
  <c r="JFN104" i="16"/>
  <c r="JFM104" i="16"/>
  <c r="JFL104" i="16"/>
  <c r="JFK104" i="16"/>
  <c r="JFJ104" i="16"/>
  <c r="JFI104" i="16"/>
  <c r="JFH104" i="16"/>
  <c r="JFG104" i="16"/>
  <c r="JFF104" i="16"/>
  <c r="JFE104" i="16"/>
  <c r="JFD104" i="16"/>
  <c r="JFC104" i="16"/>
  <c r="JFB104" i="16"/>
  <c r="JFA104" i="16"/>
  <c r="JEZ104" i="16"/>
  <c r="JEY104" i="16"/>
  <c r="JEX104" i="16"/>
  <c r="JEW104" i="16"/>
  <c r="JEV104" i="16"/>
  <c r="JEU104" i="16"/>
  <c r="JET104" i="16"/>
  <c r="JES104" i="16"/>
  <c r="JER104" i="16"/>
  <c r="JEQ104" i="16"/>
  <c r="JEP104" i="16"/>
  <c r="JEO104" i="16"/>
  <c r="JEN104" i="16"/>
  <c r="JEM104" i="16"/>
  <c r="JEL104" i="16"/>
  <c r="JEK104" i="16"/>
  <c r="JEJ104" i="16"/>
  <c r="JEI104" i="16"/>
  <c r="JEH104" i="16"/>
  <c r="JEG104" i="16"/>
  <c r="JEF104" i="16"/>
  <c r="JEE104" i="16"/>
  <c r="JED104" i="16"/>
  <c r="JEC104" i="16"/>
  <c r="JEB104" i="16"/>
  <c r="JEA104" i="16"/>
  <c r="JDZ104" i="16"/>
  <c r="JDY104" i="16"/>
  <c r="JDX104" i="16"/>
  <c r="JDW104" i="16"/>
  <c r="JDV104" i="16"/>
  <c r="JDU104" i="16"/>
  <c r="JDT104" i="16"/>
  <c r="JDS104" i="16"/>
  <c r="JDR104" i="16"/>
  <c r="JDQ104" i="16"/>
  <c r="JDP104" i="16"/>
  <c r="JDO104" i="16"/>
  <c r="JDN104" i="16"/>
  <c r="JDM104" i="16"/>
  <c r="JDL104" i="16"/>
  <c r="JDK104" i="16"/>
  <c r="JDJ104" i="16"/>
  <c r="JDI104" i="16"/>
  <c r="JDH104" i="16"/>
  <c r="JDG104" i="16"/>
  <c r="JDF104" i="16"/>
  <c r="JDE104" i="16"/>
  <c r="JDD104" i="16"/>
  <c r="JDC104" i="16"/>
  <c r="JDB104" i="16"/>
  <c r="JDA104" i="16"/>
  <c r="JCZ104" i="16"/>
  <c r="JCY104" i="16"/>
  <c r="JCX104" i="16"/>
  <c r="JCW104" i="16"/>
  <c r="JCV104" i="16"/>
  <c r="JCU104" i="16"/>
  <c r="JCT104" i="16"/>
  <c r="JCS104" i="16"/>
  <c r="JCR104" i="16"/>
  <c r="JCQ104" i="16"/>
  <c r="JCP104" i="16"/>
  <c r="JCO104" i="16"/>
  <c r="JCN104" i="16"/>
  <c r="JCM104" i="16"/>
  <c r="JCL104" i="16"/>
  <c r="JCK104" i="16"/>
  <c r="JCJ104" i="16"/>
  <c r="JCI104" i="16"/>
  <c r="JCH104" i="16"/>
  <c r="JCG104" i="16"/>
  <c r="JCF104" i="16"/>
  <c r="JCE104" i="16"/>
  <c r="JCD104" i="16"/>
  <c r="JCC104" i="16"/>
  <c r="JCB104" i="16"/>
  <c r="JCA104" i="16"/>
  <c r="JBZ104" i="16"/>
  <c r="JBY104" i="16"/>
  <c r="JBX104" i="16"/>
  <c r="JBW104" i="16"/>
  <c r="JBV104" i="16"/>
  <c r="JBU104" i="16"/>
  <c r="JBT104" i="16"/>
  <c r="JBS104" i="16"/>
  <c r="JBR104" i="16"/>
  <c r="JBQ104" i="16"/>
  <c r="JBP104" i="16"/>
  <c r="JBO104" i="16"/>
  <c r="JBN104" i="16"/>
  <c r="JBM104" i="16"/>
  <c r="JBL104" i="16"/>
  <c r="JBK104" i="16"/>
  <c r="JBJ104" i="16"/>
  <c r="JBI104" i="16"/>
  <c r="JBH104" i="16"/>
  <c r="JBG104" i="16"/>
  <c r="JBF104" i="16"/>
  <c r="JBE104" i="16"/>
  <c r="JBD104" i="16"/>
  <c r="JBC104" i="16"/>
  <c r="JBB104" i="16"/>
  <c r="JBA104" i="16"/>
  <c r="JAZ104" i="16"/>
  <c r="JAY104" i="16"/>
  <c r="JAX104" i="16"/>
  <c r="JAW104" i="16"/>
  <c r="JAV104" i="16"/>
  <c r="JAU104" i="16"/>
  <c r="JAT104" i="16"/>
  <c r="JAS104" i="16"/>
  <c r="JAR104" i="16"/>
  <c r="JAQ104" i="16"/>
  <c r="JAP104" i="16"/>
  <c r="JAO104" i="16"/>
  <c r="JAN104" i="16"/>
  <c r="JAM104" i="16"/>
  <c r="JAL104" i="16"/>
  <c r="JAK104" i="16"/>
  <c r="JAJ104" i="16"/>
  <c r="JAI104" i="16"/>
  <c r="JAH104" i="16"/>
  <c r="JAG104" i="16"/>
  <c r="JAF104" i="16"/>
  <c r="JAE104" i="16"/>
  <c r="JAD104" i="16"/>
  <c r="JAC104" i="16"/>
  <c r="JAB104" i="16"/>
  <c r="JAA104" i="16"/>
  <c r="IZZ104" i="16"/>
  <c r="IZY104" i="16"/>
  <c r="IZX104" i="16"/>
  <c r="IZW104" i="16"/>
  <c r="IZV104" i="16"/>
  <c r="IZU104" i="16"/>
  <c r="IZT104" i="16"/>
  <c r="IZS104" i="16"/>
  <c r="IZR104" i="16"/>
  <c r="IZQ104" i="16"/>
  <c r="IZP104" i="16"/>
  <c r="IZO104" i="16"/>
  <c r="IZN104" i="16"/>
  <c r="IZM104" i="16"/>
  <c r="IZL104" i="16"/>
  <c r="IZK104" i="16"/>
  <c r="IZJ104" i="16"/>
  <c r="IZI104" i="16"/>
  <c r="IZH104" i="16"/>
  <c r="IZG104" i="16"/>
  <c r="IZF104" i="16"/>
  <c r="IZE104" i="16"/>
  <c r="IZD104" i="16"/>
  <c r="IZC104" i="16"/>
  <c r="IZB104" i="16"/>
  <c r="IZA104" i="16"/>
  <c r="IYZ104" i="16"/>
  <c r="IYY104" i="16"/>
  <c r="IYX104" i="16"/>
  <c r="IYW104" i="16"/>
  <c r="IYV104" i="16"/>
  <c r="IYU104" i="16"/>
  <c r="IYT104" i="16"/>
  <c r="IYS104" i="16"/>
  <c r="IYR104" i="16"/>
  <c r="IYQ104" i="16"/>
  <c r="IYP104" i="16"/>
  <c r="IYO104" i="16"/>
  <c r="IYN104" i="16"/>
  <c r="IYM104" i="16"/>
  <c r="IYL104" i="16"/>
  <c r="IYK104" i="16"/>
  <c r="IYJ104" i="16"/>
  <c r="IYI104" i="16"/>
  <c r="IYH104" i="16"/>
  <c r="IYG104" i="16"/>
  <c r="IYF104" i="16"/>
  <c r="IYE104" i="16"/>
  <c r="IYD104" i="16"/>
  <c r="IYC104" i="16"/>
  <c r="IYB104" i="16"/>
  <c r="IYA104" i="16"/>
  <c r="IXZ104" i="16"/>
  <c r="IXY104" i="16"/>
  <c r="IXX104" i="16"/>
  <c r="IXW104" i="16"/>
  <c r="IXV104" i="16"/>
  <c r="IXU104" i="16"/>
  <c r="IXT104" i="16"/>
  <c r="IXS104" i="16"/>
  <c r="IXR104" i="16"/>
  <c r="IXQ104" i="16"/>
  <c r="IXP104" i="16"/>
  <c r="IXO104" i="16"/>
  <c r="IXN104" i="16"/>
  <c r="IXM104" i="16"/>
  <c r="IXL104" i="16"/>
  <c r="IXK104" i="16"/>
  <c r="IXJ104" i="16"/>
  <c r="IXI104" i="16"/>
  <c r="IXH104" i="16"/>
  <c r="IXG104" i="16"/>
  <c r="IXF104" i="16"/>
  <c r="IXE104" i="16"/>
  <c r="IXD104" i="16"/>
  <c r="IXC104" i="16"/>
  <c r="IXB104" i="16"/>
  <c r="IXA104" i="16"/>
  <c r="IWZ104" i="16"/>
  <c r="IWY104" i="16"/>
  <c r="IWX104" i="16"/>
  <c r="IWW104" i="16"/>
  <c r="IWV104" i="16"/>
  <c r="IWU104" i="16"/>
  <c r="IWT104" i="16"/>
  <c r="IWS104" i="16"/>
  <c r="IWR104" i="16"/>
  <c r="IWQ104" i="16"/>
  <c r="IWP104" i="16"/>
  <c r="IWO104" i="16"/>
  <c r="IWN104" i="16"/>
  <c r="IWM104" i="16"/>
  <c r="IWL104" i="16"/>
  <c r="IWK104" i="16"/>
  <c r="IWJ104" i="16"/>
  <c r="IWI104" i="16"/>
  <c r="IWH104" i="16"/>
  <c r="IWG104" i="16"/>
  <c r="IWF104" i="16"/>
  <c r="IWE104" i="16"/>
  <c r="IWD104" i="16"/>
  <c r="IWC104" i="16"/>
  <c r="IWB104" i="16"/>
  <c r="IWA104" i="16"/>
  <c r="IVZ104" i="16"/>
  <c r="IVY104" i="16"/>
  <c r="IVX104" i="16"/>
  <c r="IVW104" i="16"/>
  <c r="IVV104" i="16"/>
  <c r="IVU104" i="16"/>
  <c r="IVT104" i="16"/>
  <c r="IVS104" i="16"/>
  <c r="IVR104" i="16"/>
  <c r="IVQ104" i="16"/>
  <c r="IVP104" i="16"/>
  <c r="IVO104" i="16"/>
  <c r="IVN104" i="16"/>
  <c r="IVM104" i="16"/>
  <c r="IVL104" i="16"/>
  <c r="IVK104" i="16"/>
  <c r="IVJ104" i="16"/>
  <c r="IVI104" i="16"/>
  <c r="IVH104" i="16"/>
  <c r="IVG104" i="16"/>
  <c r="IVF104" i="16"/>
  <c r="IVE104" i="16"/>
  <c r="IVD104" i="16"/>
  <c r="IVC104" i="16"/>
  <c r="IVB104" i="16"/>
  <c r="IVA104" i="16"/>
  <c r="IUZ104" i="16"/>
  <c r="IUY104" i="16"/>
  <c r="IUX104" i="16"/>
  <c r="IUW104" i="16"/>
  <c r="IUV104" i="16"/>
  <c r="IUU104" i="16"/>
  <c r="IUT104" i="16"/>
  <c r="IUS104" i="16"/>
  <c r="IUR104" i="16"/>
  <c r="IUQ104" i="16"/>
  <c r="IUP104" i="16"/>
  <c r="IUO104" i="16"/>
  <c r="IUN104" i="16"/>
  <c r="IUM104" i="16"/>
  <c r="IUL104" i="16"/>
  <c r="IUK104" i="16"/>
  <c r="IUJ104" i="16"/>
  <c r="IUI104" i="16"/>
  <c r="IUH104" i="16"/>
  <c r="IUG104" i="16"/>
  <c r="IUF104" i="16"/>
  <c r="IUE104" i="16"/>
  <c r="IUD104" i="16"/>
  <c r="IUC104" i="16"/>
  <c r="IUB104" i="16"/>
  <c r="IUA104" i="16"/>
  <c r="ITZ104" i="16"/>
  <c r="ITY104" i="16"/>
  <c r="ITX104" i="16"/>
  <c r="ITW104" i="16"/>
  <c r="ITV104" i="16"/>
  <c r="ITU104" i="16"/>
  <c r="ITT104" i="16"/>
  <c r="ITS104" i="16"/>
  <c r="ITR104" i="16"/>
  <c r="ITQ104" i="16"/>
  <c r="ITP104" i="16"/>
  <c r="ITO104" i="16"/>
  <c r="ITN104" i="16"/>
  <c r="ITM104" i="16"/>
  <c r="ITL104" i="16"/>
  <c r="ITK104" i="16"/>
  <c r="ITJ104" i="16"/>
  <c r="ITI104" i="16"/>
  <c r="ITH104" i="16"/>
  <c r="ITG104" i="16"/>
  <c r="ITF104" i="16"/>
  <c r="ITE104" i="16"/>
  <c r="ITD104" i="16"/>
  <c r="ITC104" i="16"/>
  <c r="ITB104" i="16"/>
  <c r="ITA104" i="16"/>
  <c r="ISZ104" i="16"/>
  <c r="ISY104" i="16"/>
  <c r="ISX104" i="16"/>
  <c r="ISW104" i="16"/>
  <c r="ISV104" i="16"/>
  <c r="ISU104" i="16"/>
  <c r="IST104" i="16"/>
  <c r="ISS104" i="16"/>
  <c r="ISR104" i="16"/>
  <c r="ISQ104" i="16"/>
  <c r="ISP104" i="16"/>
  <c r="ISO104" i="16"/>
  <c r="ISN104" i="16"/>
  <c r="ISM104" i="16"/>
  <c r="ISL104" i="16"/>
  <c r="ISK104" i="16"/>
  <c r="ISJ104" i="16"/>
  <c r="ISI104" i="16"/>
  <c r="ISH104" i="16"/>
  <c r="ISG104" i="16"/>
  <c r="ISF104" i="16"/>
  <c r="ISE104" i="16"/>
  <c r="ISD104" i="16"/>
  <c r="ISC104" i="16"/>
  <c r="ISB104" i="16"/>
  <c r="ISA104" i="16"/>
  <c r="IRZ104" i="16"/>
  <c r="IRY104" i="16"/>
  <c r="IRX104" i="16"/>
  <c r="IRW104" i="16"/>
  <c r="IRV104" i="16"/>
  <c r="IRU104" i="16"/>
  <c r="IRT104" i="16"/>
  <c r="IRS104" i="16"/>
  <c r="IRR104" i="16"/>
  <c r="IRQ104" i="16"/>
  <c r="IRP104" i="16"/>
  <c r="IRO104" i="16"/>
  <c r="IRN104" i="16"/>
  <c r="IRM104" i="16"/>
  <c r="IRL104" i="16"/>
  <c r="IRK104" i="16"/>
  <c r="IRJ104" i="16"/>
  <c r="IRI104" i="16"/>
  <c r="IRH104" i="16"/>
  <c r="IRG104" i="16"/>
  <c r="IRF104" i="16"/>
  <c r="IRE104" i="16"/>
  <c r="IRD104" i="16"/>
  <c r="IRC104" i="16"/>
  <c r="IRB104" i="16"/>
  <c r="IRA104" i="16"/>
  <c r="IQZ104" i="16"/>
  <c r="IQY104" i="16"/>
  <c r="IQX104" i="16"/>
  <c r="IQW104" i="16"/>
  <c r="IQV104" i="16"/>
  <c r="IQU104" i="16"/>
  <c r="IQT104" i="16"/>
  <c r="IQS104" i="16"/>
  <c r="IQR104" i="16"/>
  <c r="IQQ104" i="16"/>
  <c r="IQP104" i="16"/>
  <c r="IQO104" i="16"/>
  <c r="IQN104" i="16"/>
  <c r="IQM104" i="16"/>
  <c r="IQL104" i="16"/>
  <c r="IQK104" i="16"/>
  <c r="IQJ104" i="16"/>
  <c r="IQI104" i="16"/>
  <c r="IQH104" i="16"/>
  <c r="IQG104" i="16"/>
  <c r="IQF104" i="16"/>
  <c r="IQE104" i="16"/>
  <c r="IQD104" i="16"/>
  <c r="IQC104" i="16"/>
  <c r="IQB104" i="16"/>
  <c r="IQA104" i="16"/>
  <c r="IPZ104" i="16"/>
  <c r="IPY104" i="16"/>
  <c r="IPX104" i="16"/>
  <c r="IPW104" i="16"/>
  <c r="IPV104" i="16"/>
  <c r="IPU104" i="16"/>
  <c r="IPT104" i="16"/>
  <c r="IPS104" i="16"/>
  <c r="IPR104" i="16"/>
  <c r="IPQ104" i="16"/>
  <c r="IPP104" i="16"/>
  <c r="IPO104" i="16"/>
  <c r="IPN104" i="16"/>
  <c r="IPM104" i="16"/>
  <c r="IPL104" i="16"/>
  <c r="IPK104" i="16"/>
  <c r="IPJ104" i="16"/>
  <c r="IPI104" i="16"/>
  <c r="IPH104" i="16"/>
  <c r="IPG104" i="16"/>
  <c r="IPF104" i="16"/>
  <c r="IPE104" i="16"/>
  <c r="IPD104" i="16"/>
  <c r="IPC104" i="16"/>
  <c r="IPB104" i="16"/>
  <c r="IPA104" i="16"/>
  <c r="IOZ104" i="16"/>
  <c r="IOY104" i="16"/>
  <c r="IOX104" i="16"/>
  <c r="IOW104" i="16"/>
  <c r="IOV104" i="16"/>
  <c r="IOU104" i="16"/>
  <c r="IOT104" i="16"/>
  <c r="IOS104" i="16"/>
  <c r="IOR104" i="16"/>
  <c r="IOQ104" i="16"/>
  <c r="IOP104" i="16"/>
  <c r="IOO104" i="16"/>
  <c r="ION104" i="16"/>
  <c r="IOM104" i="16"/>
  <c r="IOL104" i="16"/>
  <c r="IOK104" i="16"/>
  <c r="IOJ104" i="16"/>
  <c r="IOI104" i="16"/>
  <c r="IOH104" i="16"/>
  <c r="IOG104" i="16"/>
  <c r="IOF104" i="16"/>
  <c r="IOE104" i="16"/>
  <c r="IOD104" i="16"/>
  <c r="IOC104" i="16"/>
  <c r="IOB104" i="16"/>
  <c r="IOA104" i="16"/>
  <c r="INZ104" i="16"/>
  <c r="INY104" i="16"/>
  <c r="INX104" i="16"/>
  <c r="INW104" i="16"/>
  <c r="INV104" i="16"/>
  <c r="INU104" i="16"/>
  <c r="INT104" i="16"/>
  <c r="INS104" i="16"/>
  <c r="INR104" i="16"/>
  <c r="INQ104" i="16"/>
  <c r="INP104" i="16"/>
  <c r="INO104" i="16"/>
  <c r="INN104" i="16"/>
  <c r="INM104" i="16"/>
  <c r="INL104" i="16"/>
  <c r="INK104" i="16"/>
  <c r="INJ104" i="16"/>
  <c r="INI104" i="16"/>
  <c r="INH104" i="16"/>
  <c r="ING104" i="16"/>
  <c r="INF104" i="16"/>
  <c r="INE104" i="16"/>
  <c r="IND104" i="16"/>
  <c r="INC104" i="16"/>
  <c r="INB104" i="16"/>
  <c r="INA104" i="16"/>
  <c r="IMZ104" i="16"/>
  <c r="IMY104" i="16"/>
  <c r="IMX104" i="16"/>
  <c r="IMW104" i="16"/>
  <c r="IMV104" i="16"/>
  <c r="IMU104" i="16"/>
  <c r="IMT104" i="16"/>
  <c r="IMS104" i="16"/>
  <c r="IMR104" i="16"/>
  <c r="IMQ104" i="16"/>
  <c r="IMP104" i="16"/>
  <c r="IMO104" i="16"/>
  <c r="IMN104" i="16"/>
  <c r="IMM104" i="16"/>
  <c r="IML104" i="16"/>
  <c r="IMK104" i="16"/>
  <c r="IMJ104" i="16"/>
  <c r="IMI104" i="16"/>
  <c r="IMH104" i="16"/>
  <c r="IMG104" i="16"/>
  <c r="IMF104" i="16"/>
  <c r="IME104" i="16"/>
  <c r="IMD104" i="16"/>
  <c r="IMC104" i="16"/>
  <c r="IMB104" i="16"/>
  <c r="IMA104" i="16"/>
  <c r="ILZ104" i="16"/>
  <c r="ILY104" i="16"/>
  <c r="ILX104" i="16"/>
  <c r="ILW104" i="16"/>
  <c r="ILV104" i="16"/>
  <c r="ILU104" i="16"/>
  <c r="ILT104" i="16"/>
  <c r="ILS104" i="16"/>
  <c r="ILR104" i="16"/>
  <c r="ILQ104" i="16"/>
  <c r="ILP104" i="16"/>
  <c r="ILO104" i="16"/>
  <c r="ILN104" i="16"/>
  <c r="ILM104" i="16"/>
  <c r="ILL104" i="16"/>
  <c r="ILK104" i="16"/>
  <c r="ILJ104" i="16"/>
  <c r="ILI104" i="16"/>
  <c r="ILH104" i="16"/>
  <c r="ILG104" i="16"/>
  <c r="ILF104" i="16"/>
  <c r="ILE104" i="16"/>
  <c r="ILD104" i="16"/>
  <c r="ILC104" i="16"/>
  <c r="ILB104" i="16"/>
  <c r="ILA104" i="16"/>
  <c r="IKZ104" i="16"/>
  <c r="IKY104" i="16"/>
  <c r="IKX104" i="16"/>
  <c r="IKW104" i="16"/>
  <c r="IKV104" i="16"/>
  <c r="IKU104" i="16"/>
  <c r="IKT104" i="16"/>
  <c r="IKS104" i="16"/>
  <c r="IKR104" i="16"/>
  <c r="IKQ104" i="16"/>
  <c r="IKP104" i="16"/>
  <c r="IKO104" i="16"/>
  <c r="IKN104" i="16"/>
  <c r="IKM104" i="16"/>
  <c r="IKL104" i="16"/>
  <c r="IKK104" i="16"/>
  <c r="IKJ104" i="16"/>
  <c r="IKI104" i="16"/>
  <c r="IKH104" i="16"/>
  <c r="IKG104" i="16"/>
  <c r="IKF104" i="16"/>
  <c r="IKE104" i="16"/>
  <c r="IKD104" i="16"/>
  <c r="IKC104" i="16"/>
  <c r="IKB104" i="16"/>
  <c r="IKA104" i="16"/>
  <c r="IJZ104" i="16"/>
  <c r="IJY104" i="16"/>
  <c r="IJX104" i="16"/>
  <c r="IJW104" i="16"/>
  <c r="IJV104" i="16"/>
  <c r="IJU104" i="16"/>
  <c r="IJT104" i="16"/>
  <c r="IJS104" i="16"/>
  <c r="IJR104" i="16"/>
  <c r="IJQ104" i="16"/>
  <c r="IJP104" i="16"/>
  <c r="IJO104" i="16"/>
  <c r="IJN104" i="16"/>
  <c r="IJM104" i="16"/>
  <c r="IJL104" i="16"/>
  <c r="IJK104" i="16"/>
  <c r="IJJ104" i="16"/>
  <c r="IJI104" i="16"/>
  <c r="IJH104" i="16"/>
  <c r="IJG104" i="16"/>
  <c r="IJF104" i="16"/>
  <c r="IJE104" i="16"/>
  <c r="IJD104" i="16"/>
  <c r="IJC104" i="16"/>
  <c r="IJB104" i="16"/>
  <c r="IJA104" i="16"/>
  <c r="IIZ104" i="16"/>
  <c r="IIY104" i="16"/>
  <c r="IIX104" i="16"/>
  <c r="IIW104" i="16"/>
  <c r="IIV104" i="16"/>
  <c r="IIU104" i="16"/>
  <c r="IIT104" i="16"/>
  <c r="IIS104" i="16"/>
  <c r="IIR104" i="16"/>
  <c r="IIQ104" i="16"/>
  <c r="IIP104" i="16"/>
  <c r="IIO104" i="16"/>
  <c r="IIN104" i="16"/>
  <c r="IIM104" i="16"/>
  <c r="IIL104" i="16"/>
  <c r="IIK104" i="16"/>
  <c r="IIJ104" i="16"/>
  <c r="III104" i="16"/>
  <c r="IIH104" i="16"/>
  <c r="IIG104" i="16"/>
  <c r="IIF104" i="16"/>
  <c r="IIE104" i="16"/>
  <c r="IID104" i="16"/>
  <c r="IIC104" i="16"/>
  <c r="IIB104" i="16"/>
  <c r="IIA104" i="16"/>
  <c r="IHZ104" i="16"/>
  <c r="IHY104" i="16"/>
  <c r="IHX104" i="16"/>
  <c r="IHW104" i="16"/>
  <c r="IHV104" i="16"/>
  <c r="IHU104" i="16"/>
  <c r="IHT104" i="16"/>
  <c r="IHS104" i="16"/>
  <c r="IHR104" i="16"/>
  <c r="IHQ104" i="16"/>
  <c r="IHP104" i="16"/>
  <c r="IHO104" i="16"/>
  <c r="IHN104" i="16"/>
  <c r="IHM104" i="16"/>
  <c r="IHL104" i="16"/>
  <c r="IHK104" i="16"/>
  <c r="IHJ104" i="16"/>
  <c r="IHI104" i="16"/>
  <c r="IHH104" i="16"/>
  <c r="IHG104" i="16"/>
  <c r="IHF104" i="16"/>
  <c r="IHE104" i="16"/>
  <c r="IHD104" i="16"/>
  <c r="IHC104" i="16"/>
  <c r="IHB104" i="16"/>
  <c r="IHA104" i="16"/>
  <c r="IGZ104" i="16"/>
  <c r="IGY104" i="16"/>
  <c r="IGX104" i="16"/>
  <c r="IGW104" i="16"/>
  <c r="IGV104" i="16"/>
  <c r="IGU104" i="16"/>
  <c r="IGT104" i="16"/>
  <c r="IGS104" i="16"/>
  <c r="IGR104" i="16"/>
  <c r="IGQ104" i="16"/>
  <c r="IGP104" i="16"/>
  <c r="IGO104" i="16"/>
  <c r="IGN104" i="16"/>
  <c r="IGM104" i="16"/>
  <c r="IGL104" i="16"/>
  <c r="IGK104" i="16"/>
  <c r="IGJ104" i="16"/>
  <c r="IGI104" i="16"/>
  <c r="IGH104" i="16"/>
  <c r="IGG104" i="16"/>
  <c r="IGF104" i="16"/>
  <c r="IGE104" i="16"/>
  <c r="IGD104" i="16"/>
  <c r="IGC104" i="16"/>
  <c r="IGB104" i="16"/>
  <c r="IGA104" i="16"/>
  <c r="IFZ104" i="16"/>
  <c r="IFY104" i="16"/>
  <c r="IFX104" i="16"/>
  <c r="IFW104" i="16"/>
  <c r="IFV104" i="16"/>
  <c r="IFU104" i="16"/>
  <c r="IFT104" i="16"/>
  <c r="IFS104" i="16"/>
  <c r="IFR104" i="16"/>
  <c r="IFQ104" i="16"/>
  <c r="IFP104" i="16"/>
  <c r="IFO104" i="16"/>
  <c r="IFN104" i="16"/>
  <c r="IFM104" i="16"/>
  <c r="IFL104" i="16"/>
  <c r="IFK104" i="16"/>
  <c r="IFJ104" i="16"/>
  <c r="IFI104" i="16"/>
  <c r="IFH104" i="16"/>
  <c r="IFG104" i="16"/>
  <c r="IFF104" i="16"/>
  <c r="IFE104" i="16"/>
  <c r="IFD104" i="16"/>
  <c r="IFC104" i="16"/>
  <c r="IFB104" i="16"/>
  <c r="IFA104" i="16"/>
  <c r="IEZ104" i="16"/>
  <c r="IEY104" i="16"/>
  <c r="IEX104" i="16"/>
  <c r="IEW104" i="16"/>
  <c r="IEV104" i="16"/>
  <c r="IEU104" i="16"/>
  <c r="IET104" i="16"/>
  <c r="IES104" i="16"/>
  <c r="IER104" i="16"/>
  <c r="IEQ104" i="16"/>
  <c r="IEP104" i="16"/>
  <c r="IEO104" i="16"/>
  <c r="IEN104" i="16"/>
  <c r="IEM104" i="16"/>
  <c r="IEL104" i="16"/>
  <c r="IEK104" i="16"/>
  <c r="IEJ104" i="16"/>
  <c r="IEI104" i="16"/>
  <c r="IEH104" i="16"/>
  <c r="IEG104" i="16"/>
  <c r="IEF104" i="16"/>
  <c r="IEE104" i="16"/>
  <c r="IED104" i="16"/>
  <c r="IEC104" i="16"/>
  <c r="IEB104" i="16"/>
  <c r="IEA104" i="16"/>
  <c r="IDZ104" i="16"/>
  <c r="IDY104" i="16"/>
  <c r="IDX104" i="16"/>
  <c r="IDW104" i="16"/>
  <c r="IDV104" i="16"/>
  <c r="IDU104" i="16"/>
  <c r="IDT104" i="16"/>
  <c r="IDS104" i="16"/>
  <c r="IDR104" i="16"/>
  <c r="IDQ104" i="16"/>
  <c r="IDP104" i="16"/>
  <c r="IDO104" i="16"/>
  <c r="IDN104" i="16"/>
  <c r="IDM104" i="16"/>
  <c r="IDL104" i="16"/>
  <c r="IDK104" i="16"/>
  <c r="IDJ104" i="16"/>
  <c r="IDI104" i="16"/>
  <c r="IDH104" i="16"/>
  <c r="IDG104" i="16"/>
  <c r="IDF104" i="16"/>
  <c r="IDE104" i="16"/>
  <c r="IDD104" i="16"/>
  <c r="IDC104" i="16"/>
  <c r="IDB104" i="16"/>
  <c r="IDA104" i="16"/>
  <c r="ICZ104" i="16"/>
  <c r="ICY104" i="16"/>
  <c r="ICX104" i="16"/>
  <c r="ICW104" i="16"/>
  <c r="ICV104" i="16"/>
  <c r="ICU104" i="16"/>
  <c r="ICT104" i="16"/>
  <c r="ICS104" i="16"/>
  <c r="ICR104" i="16"/>
  <c r="ICQ104" i="16"/>
  <c r="ICP104" i="16"/>
  <c r="ICO104" i="16"/>
  <c r="ICN104" i="16"/>
  <c r="ICM104" i="16"/>
  <c r="ICL104" i="16"/>
  <c r="ICK104" i="16"/>
  <c r="ICJ104" i="16"/>
  <c r="ICI104" i="16"/>
  <c r="ICH104" i="16"/>
  <c r="ICG104" i="16"/>
  <c r="ICF104" i="16"/>
  <c r="ICE104" i="16"/>
  <c r="ICD104" i="16"/>
  <c r="ICC104" i="16"/>
  <c r="ICB104" i="16"/>
  <c r="ICA104" i="16"/>
  <c r="IBZ104" i="16"/>
  <c r="IBY104" i="16"/>
  <c r="IBX104" i="16"/>
  <c r="IBW104" i="16"/>
  <c r="IBV104" i="16"/>
  <c r="IBU104" i="16"/>
  <c r="IBT104" i="16"/>
  <c r="IBS104" i="16"/>
  <c r="IBR104" i="16"/>
  <c r="IBQ104" i="16"/>
  <c r="IBP104" i="16"/>
  <c r="IBO104" i="16"/>
  <c r="IBN104" i="16"/>
  <c r="IBM104" i="16"/>
  <c r="IBL104" i="16"/>
  <c r="IBK104" i="16"/>
  <c r="IBJ104" i="16"/>
  <c r="IBI104" i="16"/>
  <c r="IBH104" i="16"/>
  <c r="IBG104" i="16"/>
  <c r="IBF104" i="16"/>
  <c r="IBE104" i="16"/>
  <c r="IBD104" i="16"/>
  <c r="IBC104" i="16"/>
  <c r="IBB104" i="16"/>
  <c r="IBA104" i="16"/>
  <c r="IAZ104" i="16"/>
  <c r="IAY104" i="16"/>
  <c r="IAX104" i="16"/>
  <c r="IAW104" i="16"/>
  <c r="IAV104" i="16"/>
  <c r="IAU104" i="16"/>
  <c r="IAT104" i="16"/>
  <c r="IAS104" i="16"/>
  <c r="IAR104" i="16"/>
  <c r="IAQ104" i="16"/>
  <c r="IAP104" i="16"/>
  <c r="IAO104" i="16"/>
  <c r="IAN104" i="16"/>
  <c r="IAM104" i="16"/>
  <c r="IAL104" i="16"/>
  <c r="IAK104" i="16"/>
  <c r="IAJ104" i="16"/>
  <c r="IAI104" i="16"/>
  <c r="IAH104" i="16"/>
  <c r="IAG104" i="16"/>
  <c r="IAF104" i="16"/>
  <c r="IAE104" i="16"/>
  <c r="IAD104" i="16"/>
  <c r="IAC104" i="16"/>
  <c r="IAB104" i="16"/>
  <c r="IAA104" i="16"/>
  <c r="HZZ104" i="16"/>
  <c r="HZY104" i="16"/>
  <c r="HZX104" i="16"/>
  <c r="HZW104" i="16"/>
  <c r="HZV104" i="16"/>
  <c r="HZU104" i="16"/>
  <c r="HZT104" i="16"/>
  <c r="HZS104" i="16"/>
  <c r="HZR104" i="16"/>
  <c r="HZQ104" i="16"/>
  <c r="HZP104" i="16"/>
  <c r="HZO104" i="16"/>
  <c r="HZN104" i="16"/>
  <c r="HZM104" i="16"/>
  <c r="HZL104" i="16"/>
  <c r="HZK104" i="16"/>
  <c r="HZJ104" i="16"/>
  <c r="HZI104" i="16"/>
  <c r="HZH104" i="16"/>
  <c r="HZG104" i="16"/>
  <c r="HZF104" i="16"/>
  <c r="HZE104" i="16"/>
  <c r="HZD104" i="16"/>
  <c r="HZC104" i="16"/>
  <c r="HZB104" i="16"/>
  <c r="HZA104" i="16"/>
  <c r="HYZ104" i="16"/>
  <c r="HYY104" i="16"/>
  <c r="HYX104" i="16"/>
  <c r="HYW104" i="16"/>
  <c r="HYV104" i="16"/>
  <c r="HYU104" i="16"/>
  <c r="HYT104" i="16"/>
  <c r="HYS104" i="16"/>
  <c r="HYR104" i="16"/>
  <c r="HYQ104" i="16"/>
  <c r="HYP104" i="16"/>
  <c r="HYO104" i="16"/>
  <c r="HYN104" i="16"/>
  <c r="HYM104" i="16"/>
  <c r="HYL104" i="16"/>
  <c r="HYK104" i="16"/>
  <c r="HYJ104" i="16"/>
  <c r="HYI104" i="16"/>
  <c r="HYH104" i="16"/>
  <c r="HYG104" i="16"/>
  <c r="HYF104" i="16"/>
  <c r="HYE104" i="16"/>
  <c r="HYD104" i="16"/>
  <c r="HYC104" i="16"/>
  <c r="HYB104" i="16"/>
  <c r="HYA104" i="16"/>
  <c r="HXZ104" i="16"/>
  <c r="HXY104" i="16"/>
  <c r="HXX104" i="16"/>
  <c r="HXW104" i="16"/>
  <c r="HXV104" i="16"/>
  <c r="HXU104" i="16"/>
  <c r="HXT104" i="16"/>
  <c r="HXS104" i="16"/>
  <c r="HXR104" i="16"/>
  <c r="HXQ104" i="16"/>
  <c r="HXP104" i="16"/>
  <c r="HXO104" i="16"/>
  <c r="HXN104" i="16"/>
  <c r="HXM104" i="16"/>
  <c r="HXL104" i="16"/>
  <c r="HXK104" i="16"/>
  <c r="HXJ104" i="16"/>
  <c r="HXI104" i="16"/>
  <c r="HXH104" i="16"/>
  <c r="HXG104" i="16"/>
  <c r="HXF104" i="16"/>
  <c r="HXE104" i="16"/>
  <c r="HXD104" i="16"/>
  <c r="HXC104" i="16"/>
  <c r="HXB104" i="16"/>
  <c r="HXA104" i="16"/>
  <c r="HWZ104" i="16"/>
  <c r="HWY104" i="16"/>
  <c r="HWX104" i="16"/>
  <c r="HWW104" i="16"/>
  <c r="HWV104" i="16"/>
  <c r="HWU104" i="16"/>
  <c r="HWT104" i="16"/>
  <c r="HWS104" i="16"/>
  <c r="HWR104" i="16"/>
  <c r="HWQ104" i="16"/>
  <c r="HWP104" i="16"/>
  <c r="HWO104" i="16"/>
  <c r="HWN104" i="16"/>
  <c r="HWM104" i="16"/>
  <c r="HWL104" i="16"/>
  <c r="HWK104" i="16"/>
  <c r="HWJ104" i="16"/>
  <c r="HWI104" i="16"/>
  <c r="HWH104" i="16"/>
  <c r="HWG104" i="16"/>
  <c r="HWF104" i="16"/>
  <c r="HWE104" i="16"/>
  <c r="HWD104" i="16"/>
  <c r="HWC104" i="16"/>
  <c r="HWB104" i="16"/>
  <c r="HWA104" i="16"/>
  <c r="HVZ104" i="16"/>
  <c r="HVY104" i="16"/>
  <c r="HVX104" i="16"/>
  <c r="HVW104" i="16"/>
  <c r="HVV104" i="16"/>
  <c r="HVU104" i="16"/>
  <c r="HVT104" i="16"/>
  <c r="HVS104" i="16"/>
  <c r="HVR104" i="16"/>
  <c r="HVQ104" i="16"/>
  <c r="HVP104" i="16"/>
  <c r="HVO104" i="16"/>
  <c r="HVN104" i="16"/>
  <c r="HVM104" i="16"/>
  <c r="HVL104" i="16"/>
  <c r="HVK104" i="16"/>
  <c r="HVJ104" i="16"/>
  <c r="HVI104" i="16"/>
  <c r="HVH104" i="16"/>
  <c r="HVG104" i="16"/>
  <c r="HVF104" i="16"/>
  <c r="HVE104" i="16"/>
  <c r="HVD104" i="16"/>
  <c r="HVC104" i="16"/>
  <c r="HVB104" i="16"/>
  <c r="HVA104" i="16"/>
  <c r="HUZ104" i="16"/>
  <c r="HUY104" i="16"/>
  <c r="HUX104" i="16"/>
  <c r="HUW104" i="16"/>
  <c r="HUV104" i="16"/>
  <c r="HUU104" i="16"/>
  <c r="HUT104" i="16"/>
  <c r="HUS104" i="16"/>
  <c r="HUR104" i="16"/>
  <c r="HUQ104" i="16"/>
  <c r="HUP104" i="16"/>
  <c r="HUO104" i="16"/>
  <c r="HUN104" i="16"/>
  <c r="HUM104" i="16"/>
  <c r="HUL104" i="16"/>
  <c r="HUK104" i="16"/>
  <c r="HUJ104" i="16"/>
  <c r="HUI104" i="16"/>
  <c r="HUH104" i="16"/>
  <c r="HUG104" i="16"/>
  <c r="HUF104" i="16"/>
  <c r="HUE104" i="16"/>
  <c r="HUD104" i="16"/>
  <c r="HUC104" i="16"/>
  <c r="HUB104" i="16"/>
  <c r="HUA104" i="16"/>
  <c r="HTZ104" i="16"/>
  <c r="HTY104" i="16"/>
  <c r="HTX104" i="16"/>
  <c r="HTW104" i="16"/>
  <c r="HTV104" i="16"/>
  <c r="HTU104" i="16"/>
  <c r="HTT104" i="16"/>
  <c r="HTS104" i="16"/>
  <c r="HTR104" i="16"/>
  <c r="HTQ104" i="16"/>
  <c r="HTP104" i="16"/>
  <c r="HTO104" i="16"/>
  <c r="HTN104" i="16"/>
  <c r="HTM104" i="16"/>
  <c r="HTL104" i="16"/>
  <c r="HTK104" i="16"/>
  <c r="HTJ104" i="16"/>
  <c r="HTI104" i="16"/>
  <c r="HTH104" i="16"/>
  <c r="HTG104" i="16"/>
  <c r="HTF104" i="16"/>
  <c r="HTE104" i="16"/>
  <c r="HTD104" i="16"/>
  <c r="HTC104" i="16"/>
  <c r="HTB104" i="16"/>
  <c r="HTA104" i="16"/>
  <c r="HSZ104" i="16"/>
  <c r="HSY104" i="16"/>
  <c r="HSX104" i="16"/>
  <c r="HSW104" i="16"/>
  <c r="HSV104" i="16"/>
  <c r="HSU104" i="16"/>
  <c r="HST104" i="16"/>
  <c r="HSS104" i="16"/>
  <c r="HSR104" i="16"/>
  <c r="HSQ104" i="16"/>
  <c r="HSP104" i="16"/>
  <c r="HSO104" i="16"/>
  <c r="HSN104" i="16"/>
  <c r="HSM104" i="16"/>
  <c r="HSL104" i="16"/>
  <c r="HSK104" i="16"/>
  <c r="HSJ104" i="16"/>
  <c r="HSI104" i="16"/>
  <c r="HSH104" i="16"/>
  <c r="HSG104" i="16"/>
  <c r="HSF104" i="16"/>
  <c r="HSE104" i="16"/>
  <c r="HSD104" i="16"/>
  <c r="HSC104" i="16"/>
  <c r="HSB104" i="16"/>
  <c r="HSA104" i="16"/>
  <c r="HRZ104" i="16"/>
  <c r="HRY104" i="16"/>
  <c r="HRX104" i="16"/>
  <c r="HRW104" i="16"/>
  <c r="HRV104" i="16"/>
  <c r="HRU104" i="16"/>
  <c r="HRT104" i="16"/>
  <c r="HRS104" i="16"/>
  <c r="HRR104" i="16"/>
  <c r="HRQ104" i="16"/>
  <c r="HRP104" i="16"/>
  <c r="HRO104" i="16"/>
  <c r="HRN104" i="16"/>
  <c r="HRM104" i="16"/>
  <c r="HRL104" i="16"/>
  <c r="HRK104" i="16"/>
  <c r="HRJ104" i="16"/>
  <c r="HRI104" i="16"/>
  <c r="HRH104" i="16"/>
  <c r="HRG104" i="16"/>
  <c r="HRF104" i="16"/>
  <c r="HRE104" i="16"/>
  <c r="HRD104" i="16"/>
  <c r="HRC104" i="16"/>
  <c r="HRB104" i="16"/>
  <c r="HRA104" i="16"/>
  <c r="HQZ104" i="16"/>
  <c r="HQY104" i="16"/>
  <c r="HQX104" i="16"/>
  <c r="HQW104" i="16"/>
  <c r="HQV104" i="16"/>
  <c r="HQU104" i="16"/>
  <c r="HQT104" i="16"/>
  <c r="HQS104" i="16"/>
  <c r="HQR104" i="16"/>
  <c r="HQQ104" i="16"/>
  <c r="HQP104" i="16"/>
  <c r="HQO104" i="16"/>
  <c r="HQN104" i="16"/>
  <c r="HQM104" i="16"/>
  <c r="HQL104" i="16"/>
  <c r="HQK104" i="16"/>
  <c r="HQJ104" i="16"/>
  <c r="HQI104" i="16"/>
  <c r="HQH104" i="16"/>
  <c r="HQG104" i="16"/>
  <c r="HQF104" i="16"/>
  <c r="HQE104" i="16"/>
  <c r="HQD104" i="16"/>
  <c r="HQC104" i="16"/>
  <c r="HQB104" i="16"/>
  <c r="HQA104" i="16"/>
  <c r="HPZ104" i="16"/>
  <c r="HPY104" i="16"/>
  <c r="HPX104" i="16"/>
  <c r="HPW104" i="16"/>
  <c r="HPV104" i="16"/>
  <c r="HPU104" i="16"/>
  <c r="HPT104" i="16"/>
  <c r="HPS104" i="16"/>
  <c r="HPR104" i="16"/>
  <c r="HPQ104" i="16"/>
  <c r="HPP104" i="16"/>
  <c r="HPO104" i="16"/>
  <c r="HPN104" i="16"/>
  <c r="HPM104" i="16"/>
  <c r="HPL104" i="16"/>
  <c r="HPK104" i="16"/>
  <c r="HPJ104" i="16"/>
  <c r="HPI104" i="16"/>
  <c r="HPH104" i="16"/>
  <c r="HPG104" i="16"/>
  <c r="HPF104" i="16"/>
  <c r="HPE104" i="16"/>
  <c r="HPD104" i="16"/>
  <c r="HPC104" i="16"/>
  <c r="HPB104" i="16"/>
  <c r="HPA104" i="16"/>
  <c r="HOZ104" i="16"/>
  <c r="HOY104" i="16"/>
  <c r="HOX104" i="16"/>
  <c r="HOW104" i="16"/>
  <c r="HOV104" i="16"/>
  <c r="HOU104" i="16"/>
  <c r="HOT104" i="16"/>
  <c r="HOS104" i="16"/>
  <c r="HOR104" i="16"/>
  <c r="HOQ104" i="16"/>
  <c r="HOP104" i="16"/>
  <c r="HOO104" i="16"/>
  <c r="HON104" i="16"/>
  <c r="HOM104" i="16"/>
  <c r="HOL104" i="16"/>
  <c r="HOK104" i="16"/>
  <c r="HOJ104" i="16"/>
  <c r="HOI104" i="16"/>
  <c r="HOH104" i="16"/>
  <c r="HOG104" i="16"/>
  <c r="HOF104" i="16"/>
  <c r="HOE104" i="16"/>
  <c r="HOD104" i="16"/>
  <c r="HOC104" i="16"/>
  <c r="HOB104" i="16"/>
  <c r="HOA104" i="16"/>
  <c r="HNZ104" i="16"/>
  <c r="HNY104" i="16"/>
  <c r="HNX104" i="16"/>
  <c r="HNW104" i="16"/>
  <c r="HNV104" i="16"/>
  <c r="HNU104" i="16"/>
  <c r="HNT104" i="16"/>
  <c r="HNS104" i="16"/>
  <c r="HNR104" i="16"/>
  <c r="HNQ104" i="16"/>
  <c r="HNP104" i="16"/>
  <c r="HNO104" i="16"/>
  <c r="HNN104" i="16"/>
  <c r="HNM104" i="16"/>
  <c r="HNL104" i="16"/>
  <c r="HNK104" i="16"/>
  <c r="HNJ104" i="16"/>
  <c r="HNI104" i="16"/>
  <c r="HNH104" i="16"/>
  <c r="HNG104" i="16"/>
  <c r="HNF104" i="16"/>
  <c r="HNE104" i="16"/>
  <c r="HND104" i="16"/>
  <c r="HNC104" i="16"/>
  <c r="HNB104" i="16"/>
  <c r="HNA104" i="16"/>
  <c r="HMZ104" i="16"/>
  <c r="HMY104" i="16"/>
  <c r="HMX104" i="16"/>
  <c r="HMW104" i="16"/>
  <c r="HMV104" i="16"/>
  <c r="HMU104" i="16"/>
  <c r="HMT104" i="16"/>
  <c r="HMS104" i="16"/>
  <c r="HMR104" i="16"/>
  <c r="HMQ104" i="16"/>
  <c r="HMP104" i="16"/>
  <c r="HMO104" i="16"/>
  <c r="HMN104" i="16"/>
  <c r="HMM104" i="16"/>
  <c r="HML104" i="16"/>
  <c r="HMK104" i="16"/>
  <c r="HMJ104" i="16"/>
  <c r="HMI104" i="16"/>
  <c r="HMH104" i="16"/>
  <c r="HMG104" i="16"/>
  <c r="HMF104" i="16"/>
  <c r="HME104" i="16"/>
  <c r="HMD104" i="16"/>
  <c r="HMC104" i="16"/>
  <c r="HMB104" i="16"/>
  <c r="HMA104" i="16"/>
  <c r="HLZ104" i="16"/>
  <c r="HLY104" i="16"/>
  <c r="HLX104" i="16"/>
  <c r="HLW104" i="16"/>
  <c r="HLV104" i="16"/>
  <c r="HLU104" i="16"/>
  <c r="HLT104" i="16"/>
  <c r="HLS104" i="16"/>
  <c r="HLR104" i="16"/>
  <c r="HLQ104" i="16"/>
  <c r="HLP104" i="16"/>
  <c r="HLO104" i="16"/>
  <c r="HLN104" i="16"/>
  <c r="HLM104" i="16"/>
  <c r="HLL104" i="16"/>
  <c r="HLK104" i="16"/>
  <c r="HLJ104" i="16"/>
  <c r="HLI104" i="16"/>
  <c r="HLH104" i="16"/>
  <c r="HLG104" i="16"/>
  <c r="HLF104" i="16"/>
  <c r="HLE104" i="16"/>
  <c r="HLD104" i="16"/>
  <c r="HLC104" i="16"/>
  <c r="HLB104" i="16"/>
  <c r="HLA104" i="16"/>
  <c r="HKZ104" i="16"/>
  <c r="HKY104" i="16"/>
  <c r="HKX104" i="16"/>
  <c r="HKW104" i="16"/>
  <c r="HKV104" i="16"/>
  <c r="HKU104" i="16"/>
  <c r="HKT104" i="16"/>
  <c r="HKS104" i="16"/>
  <c r="HKR104" i="16"/>
  <c r="HKQ104" i="16"/>
  <c r="HKP104" i="16"/>
  <c r="HKO104" i="16"/>
  <c r="HKN104" i="16"/>
  <c r="HKM104" i="16"/>
  <c r="HKL104" i="16"/>
  <c r="HKK104" i="16"/>
  <c r="HKJ104" i="16"/>
  <c r="HKI104" i="16"/>
  <c r="HKH104" i="16"/>
  <c r="HKG104" i="16"/>
  <c r="HKF104" i="16"/>
  <c r="HKE104" i="16"/>
  <c r="HKD104" i="16"/>
  <c r="HKC104" i="16"/>
  <c r="HKB104" i="16"/>
  <c r="HKA104" i="16"/>
  <c r="HJZ104" i="16"/>
  <c r="HJY104" i="16"/>
  <c r="HJX104" i="16"/>
  <c r="HJW104" i="16"/>
  <c r="HJV104" i="16"/>
  <c r="HJU104" i="16"/>
  <c r="HJT104" i="16"/>
  <c r="HJS104" i="16"/>
  <c r="HJR104" i="16"/>
  <c r="HJQ104" i="16"/>
  <c r="HJP104" i="16"/>
  <c r="HJO104" i="16"/>
  <c r="HJN104" i="16"/>
  <c r="HJM104" i="16"/>
  <c r="HJL104" i="16"/>
  <c r="HJK104" i="16"/>
  <c r="HJJ104" i="16"/>
  <c r="HJI104" i="16"/>
  <c r="HJH104" i="16"/>
  <c r="HJG104" i="16"/>
  <c r="HJF104" i="16"/>
  <c r="HJE104" i="16"/>
  <c r="HJD104" i="16"/>
  <c r="HJC104" i="16"/>
  <c r="HJB104" i="16"/>
  <c r="HJA104" i="16"/>
  <c r="HIZ104" i="16"/>
  <c r="HIY104" i="16"/>
  <c r="HIX104" i="16"/>
  <c r="HIW104" i="16"/>
  <c r="HIV104" i="16"/>
  <c r="HIU104" i="16"/>
  <c r="HIT104" i="16"/>
  <c r="HIS104" i="16"/>
  <c r="HIR104" i="16"/>
  <c r="HIQ104" i="16"/>
  <c r="HIP104" i="16"/>
  <c r="HIO104" i="16"/>
  <c r="HIN104" i="16"/>
  <c r="HIM104" i="16"/>
  <c r="HIL104" i="16"/>
  <c r="HIK104" i="16"/>
  <c r="HIJ104" i="16"/>
  <c r="HII104" i="16"/>
  <c r="HIH104" i="16"/>
  <c r="HIG104" i="16"/>
  <c r="HIF104" i="16"/>
  <c r="HIE104" i="16"/>
  <c r="HID104" i="16"/>
  <c r="HIC104" i="16"/>
  <c r="HIB104" i="16"/>
  <c r="HIA104" i="16"/>
  <c r="HHZ104" i="16"/>
  <c r="HHY104" i="16"/>
  <c r="HHX104" i="16"/>
  <c r="HHW104" i="16"/>
  <c r="HHV104" i="16"/>
  <c r="HHU104" i="16"/>
  <c r="HHT104" i="16"/>
  <c r="HHS104" i="16"/>
  <c r="HHR104" i="16"/>
  <c r="HHQ104" i="16"/>
  <c r="HHP104" i="16"/>
  <c r="HHO104" i="16"/>
  <c r="HHN104" i="16"/>
  <c r="HHM104" i="16"/>
  <c r="HHL104" i="16"/>
  <c r="HHK104" i="16"/>
  <c r="HHJ104" i="16"/>
  <c r="HHI104" i="16"/>
  <c r="HHH104" i="16"/>
  <c r="HHG104" i="16"/>
  <c r="HHF104" i="16"/>
  <c r="HHE104" i="16"/>
  <c r="HHD104" i="16"/>
  <c r="HHC104" i="16"/>
  <c r="HHB104" i="16"/>
  <c r="HHA104" i="16"/>
  <c r="HGZ104" i="16"/>
  <c r="HGY104" i="16"/>
  <c r="HGX104" i="16"/>
  <c r="HGW104" i="16"/>
  <c r="HGV104" i="16"/>
  <c r="HGU104" i="16"/>
  <c r="HGT104" i="16"/>
  <c r="HGS104" i="16"/>
  <c r="HGR104" i="16"/>
  <c r="HGQ104" i="16"/>
  <c r="HGP104" i="16"/>
  <c r="HGO104" i="16"/>
  <c r="HGN104" i="16"/>
  <c r="HGM104" i="16"/>
  <c r="HGL104" i="16"/>
  <c r="HGK104" i="16"/>
  <c r="HGJ104" i="16"/>
  <c r="HGI104" i="16"/>
  <c r="HGH104" i="16"/>
  <c r="HGG104" i="16"/>
  <c r="HGF104" i="16"/>
  <c r="HGE104" i="16"/>
  <c r="HGD104" i="16"/>
  <c r="HGC104" i="16"/>
  <c r="HGB104" i="16"/>
  <c r="HGA104" i="16"/>
  <c r="HFZ104" i="16"/>
  <c r="HFY104" i="16"/>
  <c r="HFX104" i="16"/>
  <c r="HFW104" i="16"/>
  <c r="HFV104" i="16"/>
  <c r="HFU104" i="16"/>
  <c r="HFT104" i="16"/>
  <c r="HFS104" i="16"/>
  <c r="HFR104" i="16"/>
  <c r="HFQ104" i="16"/>
  <c r="HFP104" i="16"/>
  <c r="HFO104" i="16"/>
  <c r="HFN104" i="16"/>
  <c r="HFM104" i="16"/>
  <c r="HFL104" i="16"/>
  <c r="HFK104" i="16"/>
  <c r="HFJ104" i="16"/>
  <c r="HFI104" i="16"/>
  <c r="HFH104" i="16"/>
  <c r="HFG104" i="16"/>
  <c r="HFF104" i="16"/>
  <c r="HFE104" i="16"/>
  <c r="HFD104" i="16"/>
  <c r="HFC104" i="16"/>
  <c r="HFB104" i="16"/>
  <c r="HFA104" i="16"/>
  <c r="HEZ104" i="16"/>
  <c r="HEY104" i="16"/>
  <c r="HEX104" i="16"/>
  <c r="HEW104" i="16"/>
  <c r="HEV104" i="16"/>
  <c r="HEU104" i="16"/>
  <c r="HET104" i="16"/>
  <c r="HES104" i="16"/>
  <c r="HER104" i="16"/>
  <c r="HEQ104" i="16"/>
  <c r="HEP104" i="16"/>
  <c r="HEO104" i="16"/>
  <c r="HEN104" i="16"/>
  <c r="HEM104" i="16"/>
  <c r="HEL104" i="16"/>
  <c r="HEK104" i="16"/>
  <c r="HEJ104" i="16"/>
  <c r="HEI104" i="16"/>
  <c r="HEH104" i="16"/>
  <c r="HEG104" i="16"/>
  <c r="HEF104" i="16"/>
  <c r="HEE104" i="16"/>
  <c r="HED104" i="16"/>
  <c r="HEC104" i="16"/>
  <c r="HEB104" i="16"/>
  <c r="HEA104" i="16"/>
  <c r="HDZ104" i="16"/>
  <c r="HDY104" i="16"/>
  <c r="HDX104" i="16"/>
  <c r="HDW104" i="16"/>
  <c r="HDV104" i="16"/>
  <c r="HDU104" i="16"/>
  <c r="HDT104" i="16"/>
  <c r="HDS104" i="16"/>
  <c r="HDR104" i="16"/>
  <c r="HDQ104" i="16"/>
  <c r="HDP104" i="16"/>
  <c r="HDO104" i="16"/>
  <c r="HDN104" i="16"/>
  <c r="HDM104" i="16"/>
  <c r="HDL104" i="16"/>
  <c r="HDK104" i="16"/>
  <c r="HDJ104" i="16"/>
  <c r="HDI104" i="16"/>
  <c r="HDH104" i="16"/>
  <c r="HDG104" i="16"/>
  <c r="HDF104" i="16"/>
  <c r="HDE104" i="16"/>
  <c r="HDD104" i="16"/>
  <c r="HDC104" i="16"/>
  <c r="HDB104" i="16"/>
  <c r="HDA104" i="16"/>
  <c r="HCZ104" i="16"/>
  <c r="HCY104" i="16"/>
  <c r="HCX104" i="16"/>
  <c r="HCW104" i="16"/>
  <c r="HCV104" i="16"/>
  <c r="HCU104" i="16"/>
  <c r="HCT104" i="16"/>
  <c r="HCS104" i="16"/>
  <c r="HCR104" i="16"/>
  <c r="HCQ104" i="16"/>
  <c r="HCP104" i="16"/>
  <c r="HCO104" i="16"/>
  <c r="HCN104" i="16"/>
  <c r="HCM104" i="16"/>
  <c r="HCL104" i="16"/>
  <c r="HCK104" i="16"/>
  <c r="HCJ104" i="16"/>
  <c r="HCI104" i="16"/>
  <c r="HCH104" i="16"/>
  <c r="HCG104" i="16"/>
  <c r="HCF104" i="16"/>
  <c r="HCE104" i="16"/>
  <c r="HCD104" i="16"/>
  <c r="HCC104" i="16"/>
  <c r="HCB104" i="16"/>
  <c r="HCA104" i="16"/>
  <c r="HBZ104" i="16"/>
  <c r="HBY104" i="16"/>
  <c r="HBX104" i="16"/>
  <c r="HBW104" i="16"/>
  <c r="HBV104" i="16"/>
  <c r="HBU104" i="16"/>
  <c r="HBT104" i="16"/>
  <c r="HBS104" i="16"/>
  <c r="HBR104" i="16"/>
  <c r="HBQ104" i="16"/>
  <c r="HBP104" i="16"/>
  <c r="HBO104" i="16"/>
  <c r="HBN104" i="16"/>
  <c r="HBM104" i="16"/>
  <c r="HBL104" i="16"/>
  <c r="HBK104" i="16"/>
  <c r="HBJ104" i="16"/>
  <c r="HBI104" i="16"/>
  <c r="HBH104" i="16"/>
  <c r="HBG104" i="16"/>
  <c r="HBF104" i="16"/>
  <c r="HBE104" i="16"/>
  <c r="HBD104" i="16"/>
  <c r="HBC104" i="16"/>
  <c r="HBB104" i="16"/>
  <c r="HBA104" i="16"/>
  <c r="HAZ104" i="16"/>
  <c r="HAY104" i="16"/>
  <c r="HAX104" i="16"/>
  <c r="HAW104" i="16"/>
  <c r="HAV104" i="16"/>
  <c r="HAU104" i="16"/>
  <c r="HAT104" i="16"/>
  <c r="HAS104" i="16"/>
  <c r="HAR104" i="16"/>
  <c r="HAQ104" i="16"/>
  <c r="HAP104" i="16"/>
  <c r="HAO104" i="16"/>
  <c r="HAN104" i="16"/>
  <c r="HAM104" i="16"/>
  <c r="HAL104" i="16"/>
  <c r="HAK104" i="16"/>
  <c r="HAJ104" i="16"/>
  <c r="HAI104" i="16"/>
  <c r="HAH104" i="16"/>
  <c r="HAG104" i="16"/>
  <c r="HAF104" i="16"/>
  <c r="HAE104" i="16"/>
  <c r="HAD104" i="16"/>
  <c r="HAC104" i="16"/>
  <c r="HAB104" i="16"/>
  <c r="HAA104" i="16"/>
  <c r="GZZ104" i="16"/>
  <c r="GZY104" i="16"/>
  <c r="GZX104" i="16"/>
  <c r="GZW104" i="16"/>
  <c r="GZV104" i="16"/>
  <c r="GZU104" i="16"/>
  <c r="GZT104" i="16"/>
  <c r="GZS104" i="16"/>
  <c r="GZR104" i="16"/>
  <c r="GZQ104" i="16"/>
  <c r="GZP104" i="16"/>
  <c r="GZO104" i="16"/>
  <c r="GZN104" i="16"/>
  <c r="GZM104" i="16"/>
  <c r="GZL104" i="16"/>
  <c r="GZK104" i="16"/>
  <c r="GZJ104" i="16"/>
  <c r="GZI104" i="16"/>
  <c r="GZH104" i="16"/>
  <c r="GZG104" i="16"/>
  <c r="GZF104" i="16"/>
  <c r="GZE104" i="16"/>
  <c r="GZD104" i="16"/>
  <c r="GZC104" i="16"/>
  <c r="GZB104" i="16"/>
  <c r="GZA104" i="16"/>
  <c r="GYZ104" i="16"/>
  <c r="GYY104" i="16"/>
  <c r="GYX104" i="16"/>
  <c r="GYW104" i="16"/>
  <c r="GYV104" i="16"/>
  <c r="GYU104" i="16"/>
  <c r="GYT104" i="16"/>
  <c r="GYS104" i="16"/>
  <c r="GYR104" i="16"/>
  <c r="GYQ104" i="16"/>
  <c r="GYP104" i="16"/>
  <c r="GYO104" i="16"/>
  <c r="GYN104" i="16"/>
  <c r="GYM104" i="16"/>
  <c r="GYL104" i="16"/>
  <c r="GYK104" i="16"/>
  <c r="GYJ104" i="16"/>
  <c r="GYI104" i="16"/>
  <c r="GYH104" i="16"/>
  <c r="GYG104" i="16"/>
  <c r="GYF104" i="16"/>
  <c r="GYE104" i="16"/>
  <c r="GYD104" i="16"/>
  <c r="GYC104" i="16"/>
  <c r="GYB104" i="16"/>
  <c r="GYA104" i="16"/>
  <c r="GXZ104" i="16"/>
  <c r="GXY104" i="16"/>
  <c r="GXX104" i="16"/>
  <c r="GXW104" i="16"/>
  <c r="GXV104" i="16"/>
  <c r="GXU104" i="16"/>
  <c r="GXT104" i="16"/>
  <c r="GXS104" i="16"/>
  <c r="GXR104" i="16"/>
  <c r="GXQ104" i="16"/>
  <c r="GXP104" i="16"/>
  <c r="GXO104" i="16"/>
  <c r="GXN104" i="16"/>
  <c r="GXM104" i="16"/>
  <c r="GXL104" i="16"/>
  <c r="GXK104" i="16"/>
  <c r="GXJ104" i="16"/>
  <c r="GXI104" i="16"/>
  <c r="GXH104" i="16"/>
  <c r="GXG104" i="16"/>
  <c r="GXF104" i="16"/>
  <c r="GXE104" i="16"/>
  <c r="GXD104" i="16"/>
  <c r="GXC104" i="16"/>
  <c r="GXB104" i="16"/>
  <c r="GXA104" i="16"/>
  <c r="GWZ104" i="16"/>
  <c r="GWY104" i="16"/>
  <c r="GWX104" i="16"/>
  <c r="GWW104" i="16"/>
  <c r="GWV104" i="16"/>
  <c r="GWU104" i="16"/>
  <c r="GWT104" i="16"/>
  <c r="GWS104" i="16"/>
  <c r="GWR104" i="16"/>
  <c r="GWQ104" i="16"/>
  <c r="GWP104" i="16"/>
  <c r="GWO104" i="16"/>
  <c r="GWN104" i="16"/>
  <c r="GWM104" i="16"/>
  <c r="GWL104" i="16"/>
  <c r="GWK104" i="16"/>
  <c r="GWJ104" i="16"/>
  <c r="GWI104" i="16"/>
  <c r="GWH104" i="16"/>
  <c r="GWG104" i="16"/>
  <c r="GWF104" i="16"/>
  <c r="GWE104" i="16"/>
  <c r="GWD104" i="16"/>
  <c r="GWC104" i="16"/>
  <c r="GWB104" i="16"/>
  <c r="GWA104" i="16"/>
  <c r="GVZ104" i="16"/>
  <c r="GVY104" i="16"/>
  <c r="GVX104" i="16"/>
  <c r="GVW104" i="16"/>
  <c r="GVV104" i="16"/>
  <c r="GVU104" i="16"/>
  <c r="GVT104" i="16"/>
  <c r="GVS104" i="16"/>
  <c r="GVR104" i="16"/>
  <c r="GVQ104" i="16"/>
  <c r="GVP104" i="16"/>
  <c r="GVO104" i="16"/>
  <c r="GVN104" i="16"/>
  <c r="GVM104" i="16"/>
  <c r="GVL104" i="16"/>
  <c r="GVK104" i="16"/>
  <c r="GVJ104" i="16"/>
  <c r="GVI104" i="16"/>
  <c r="GVH104" i="16"/>
  <c r="GVG104" i="16"/>
  <c r="GVF104" i="16"/>
  <c r="GVE104" i="16"/>
  <c r="GVD104" i="16"/>
  <c r="GVC104" i="16"/>
  <c r="GVB104" i="16"/>
  <c r="GVA104" i="16"/>
  <c r="GUZ104" i="16"/>
  <c r="GUY104" i="16"/>
  <c r="GUX104" i="16"/>
  <c r="GUW104" i="16"/>
  <c r="GUV104" i="16"/>
  <c r="GUU104" i="16"/>
  <c r="GUT104" i="16"/>
  <c r="GUS104" i="16"/>
  <c r="GUR104" i="16"/>
  <c r="GUQ104" i="16"/>
  <c r="GUP104" i="16"/>
  <c r="GUO104" i="16"/>
  <c r="GUN104" i="16"/>
  <c r="GUM104" i="16"/>
  <c r="GUL104" i="16"/>
  <c r="GUK104" i="16"/>
  <c r="GUJ104" i="16"/>
  <c r="GUI104" i="16"/>
  <c r="GUH104" i="16"/>
  <c r="GUG104" i="16"/>
  <c r="GUF104" i="16"/>
  <c r="GUE104" i="16"/>
  <c r="GUD104" i="16"/>
  <c r="GUC104" i="16"/>
  <c r="GUB104" i="16"/>
  <c r="GUA104" i="16"/>
  <c r="GTZ104" i="16"/>
  <c r="GTY104" i="16"/>
  <c r="GTX104" i="16"/>
  <c r="GTW104" i="16"/>
  <c r="GTV104" i="16"/>
  <c r="GTU104" i="16"/>
  <c r="GTT104" i="16"/>
  <c r="GTS104" i="16"/>
  <c r="GTR104" i="16"/>
  <c r="GTQ104" i="16"/>
  <c r="GTP104" i="16"/>
  <c r="GTO104" i="16"/>
  <c r="GTN104" i="16"/>
  <c r="GTM104" i="16"/>
  <c r="GTL104" i="16"/>
  <c r="GTK104" i="16"/>
  <c r="GTJ104" i="16"/>
  <c r="GTI104" i="16"/>
  <c r="GTH104" i="16"/>
  <c r="GTG104" i="16"/>
  <c r="GTF104" i="16"/>
  <c r="GTE104" i="16"/>
  <c r="GTD104" i="16"/>
  <c r="GTC104" i="16"/>
  <c r="GTB104" i="16"/>
  <c r="GTA104" i="16"/>
  <c r="GSZ104" i="16"/>
  <c r="GSY104" i="16"/>
  <c r="GSX104" i="16"/>
  <c r="GSW104" i="16"/>
  <c r="GSV104" i="16"/>
  <c r="GSU104" i="16"/>
  <c r="GST104" i="16"/>
  <c r="GSS104" i="16"/>
  <c r="GSR104" i="16"/>
  <c r="GSQ104" i="16"/>
  <c r="GSP104" i="16"/>
  <c r="GSO104" i="16"/>
  <c r="GSN104" i="16"/>
  <c r="GSM104" i="16"/>
  <c r="GSL104" i="16"/>
  <c r="GSK104" i="16"/>
  <c r="GSJ104" i="16"/>
  <c r="GSI104" i="16"/>
  <c r="GSH104" i="16"/>
  <c r="GSG104" i="16"/>
  <c r="GSF104" i="16"/>
  <c r="GSE104" i="16"/>
  <c r="GSD104" i="16"/>
  <c r="GSC104" i="16"/>
  <c r="GSB104" i="16"/>
  <c r="GSA104" i="16"/>
  <c r="GRZ104" i="16"/>
  <c r="GRY104" i="16"/>
  <c r="GRX104" i="16"/>
  <c r="GRW104" i="16"/>
  <c r="GRV104" i="16"/>
  <c r="GRU104" i="16"/>
  <c r="GRT104" i="16"/>
  <c r="GRS104" i="16"/>
  <c r="GRR104" i="16"/>
  <c r="GRQ104" i="16"/>
  <c r="GRP104" i="16"/>
  <c r="GRO104" i="16"/>
  <c r="GRN104" i="16"/>
  <c r="GRM104" i="16"/>
  <c r="GRL104" i="16"/>
  <c r="GRK104" i="16"/>
  <c r="GRJ104" i="16"/>
  <c r="GRI104" i="16"/>
  <c r="GRH104" i="16"/>
  <c r="GRG104" i="16"/>
  <c r="GRF104" i="16"/>
  <c r="GRE104" i="16"/>
  <c r="GRD104" i="16"/>
  <c r="GRC104" i="16"/>
  <c r="GRB104" i="16"/>
  <c r="GRA104" i="16"/>
  <c r="GQZ104" i="16"/>
  <c r="GQY104" i="16"/>
  <c r="GQX104" i="16"/>
  <c r="GQW104" i="16"/>
  <c r="GQV104" i="16"/>
  <c r="GQU104" i="16"/>
  <c r="GQT104" i="16"/>
  <c r="GQS104" i="16"/>
  <c r="GQR104" i="16"/>
  <c r="GQQ104" i="16"/>
  <c r="GQP104" i="16"/>
  <c r="GQO104" i="16"/>
  <c r="GQN104" i="16"/>
  <c r="GQM104" i="16"/>
  <c r="GQL104" i="16"/>
  <c r="GQK104" i="16"/>
  <c r="GQJ104" i="16"/>
  <c r="GQI104" i="16"/>
  <c r="GQH104" i="16"/>
  <c r="GQG104" i="16"/>
  <c r="GQF104" i="16"/>
  <c r="GQE104" i="16"/>
  <c r="GQD104" i="16"/>
  <c r="GQC104" i="16"/>
  <c r="GQB104" i="16"/>
  <c r="GQA104" i="16"/>
  <c r="GPZ104" i="16"/>
  <c r="GPY104" i="16"/>
  <c r="GPX104" i="16"/>
  <c r="GPW104" i="16"/>
  <c r="GPV104" i="16"/>
  <c r="GPU104" i="16"/>
  <c r="GPT104" i="16"/>
  <c r="GPS104" i="16"/>
  <c r="GPR104" i="16"/>
  <c r="GPQ104" i="16"/>
  <c r="GPP104" i="16"/>
  <c r="GPO104" i="16"/>
  <c r="GPN104" i="16"/>
  <c r="GPM104" i="16"/>
  <c r="GPL104" i="16"/>
  <c r="GPK104" i="16"/>
  <c r="GPJ104" i="16"/>
  <c r="GPI104" i="16"/>
  <c r="GPH104" i="16"/>
  <c r="GPG104" i="16"/>
  <c r="GPF104" i="16"/>
  <c r="GPE104" i="16"/>
  <c r="GPD104" i="16"/>
  <c r="GPC104" i="16"/>
  <c r="GPB104" i="16"/>
  <c r="GPA104" i="16"/>
  <c r="GOZ104" i="16"/>
  <c r="GOY104" i="16"/>
  <c r="GOX104" i="16"/>
  <c r="GOW104" i="16"/>
  <c r="GOV104" i="16"/>
  <c r="GOU104" i="16"/>
  <c r="GOT104" i="16"/>
  <c r="GOS104" i="16"/>
  <c r="GOR104" i="16"/>
  <c r="GOQ104" i="16"/>
  <c r="GOP104" i="16"/>
  <c r="GOO104" i="16"/>
  <c r="GON104" i="16"/>
  <c r="GOM104" i="16"/>
  <c r="GOL104" i="16"/>
  <c r="GOK104" i="16"/>
  <c r="GOJ104" i="16"/>
  <c r="GOI104" i="16"/>
  <c r="GOH104" i="16"/>
  <c r="GOG104" i="16"/>
  <c r="GOF104" i="16"/>
  <c r="GOE104" i="16"/>
  <c r="GOD104" i="16"/>
  <c r="GOC104" i="16"/>
  <c r="GOB104" i="16"/>
  <c r="GOA104" i="16"/>
  <c r="GNZ104" i="16"/>
  <c r="GNY104" i="16"/>
  <c r="GNX104" i="16"/>
  <c r="GNW104" i="16"/>
  <c r="GNV104" i="16"/>
  <c r="GNU104" i="16"/>
  <c r="GNT104" i="16"/>
  <c r="GNS104" i="16"/>
  <c r="GNR104" i="16"/>
  <c r="GNQ104" i="16"/>
  <c r="GNP104" i="16"/>
  <c r="GNO104" i="16"/>
  <c r="GNN104" i="16"/>
  <c r="GNM104" i="16"/>
  <c r="GNL104" i="16"/>
  <c r="GNK104" i="16"/>
  <c r="GNJ104" i="16"/>
  <c r="GNI104" i="16"/>
  <c r="GNH104" i="16"/>
  <c r="GNG104" i="16"/>
  <c r="GNF104" i="16"/>
  <c r="GNE104" i="16"/>
  <c r="GND104" i="16"/>
  <c r="GNC104" i="16"/>
  <c r="GNB104" i="16"/>
  <c r="GNA104" i="16"/>
  <c r="GMZ104" i="16"/>
  <c r="GMY104" i="16"/>
  <c r="GMX104" i="16"/>
  <c r="GMW104" i="16"/>
  <c r="GMV104" i="16"/>
  <c r="GMU104" i="16"/>
  <c r="GMT104" i="16"/>
  <c r="GMS104" i="16"/>
  <c r="GMR104" i="16"/>
  <c r="GMQ104" i="16"/>
  <c r="GMP104" i="16"/>
  <c r="GMO104" i="16"/>
  <c r="GMN104" i="16"/>
  <c r="GMM104" i="16"/>
  <c r="GML104" i="16"/>
  <c r="GMK104" i="16"/>
  <c r="GMJ104" i="16"/>
  <c r="GMI104" i="16"/>
  <c r="GMH104" i="16"/>
  <c r="GMG104" i="16"/>
  <c r="GMF104" i="16"/>
  <c r="GME104" i="16"/>
  <c r="GMD104" i="16"/>
  <c r="GMC104" i="16"/>
  <c r="GMB104" i="16"/>
  <c r="GMA104" i="16"/>
  <c r="GLZ104" i="16"/>
  <c r="GLY104" i="16"/>
  <c r="GLX104" i="16"/>
  <c r="GLW104" i="16"/>
  <c r="GLV104" i="16"/>
  <c r="GLU104" i="16"/>
  <c r="GLT104" i="16"/>
  <c r="GLS104" i="16"/>
  <c r="GLR104" i="16"/>
  <c r="GLQ104" i="16"/>
  <c r="GLP104" i="16"/>
  <c r="GLO104" i="16"/>
  <c r="GLN104" i="16"/>
  <c r="GLM104" i="16"/>
  <c r="GLL104" i="16"/>
  <c r="GLK104" i="16"/>
  <c r="GLJ104" i="16"/>
  <c r="GLI104" i="16"/>
  <c r="GLH104" i="16"/>
  <c r="GLG104" i="16"/>
  <c r="GLF104" i="16"/>
  <c r="GLE104" i="16"/>
  <c r="GLD104" i="16"/>
  <c r="GLC104" i="16"/>
  <c r="GLB104" i="16"/>
  <c r="GLA104" i="16"/>
  <c r="GKZ104" i="16"/>
  <c r="GKY104" i="16"/>
  <c r="GKX104" i="16"/>
  <c r="GKW104" i="16"/>
  <c r="GKV104" i="16"/>
  <c r="GKU104" i="16"/>
  <c r="GKT104" i="16"/>
  <c r="GKS104" i="16"/>
  <c r="GKR104" i="16"/>
  <c r="GKQ104" i="16"/>
  <c r="GKP104" i="16"/>
  <c r="GKO104" i="16"/>
  <c r="GKN104" i="16"/>
  <c r="GKM104" i="16"/>
  <c r="GKL104" i="16"/>
  <c r="GKK104" i="16"/>
  <c r="GKJ104" i="16"/>
  <c r="GKI104" i="16"/>
  <c r="GKH104" i="16"/>
  <c r="GKG104" i="16"/>
  <c r="GKF104" i="16"/>
  <c r="GKE104" i="16"/>
  <c r="GKD104" i="16"/>
  <c r="GKC104" i="16"/>
  <c r="GKB104" i="16"/>
  <c r="GKA104" i="16"/>
  <c r="GJZ104" i="16"/>
  <c r="GJY104" i="16"/>
  <c r="GJX104" i="16"/>
  <c r="GJW104" i="16"/>
  <c r="GJV104" i="16"/>
  <c r="GJU104" i="16"/>
  <c r="GJT104" i="16"/>
  <c r="GJS104" i="16"/>
  <c r="GJR104" i="16"/>
  <c r="GJQ104" i="16"/>
  <c r="GJP104" i="16"/>
  <c r="GJO104" i="16"/>
  <c r="GJN104" i="16"/>
  <c r="GJM104" i="16"/>
  <c r="GJL104" i="16"/>
  <c r="GJK104" i="16"/>
  <c r="GJJ104" i="16"/>
  <c r="GJI104" i="16"/>
  <c r="GJH104" i="16"/>
  <c r="GJG104" i="16"/>
  <c r="GJF104" i="16"/>
  <c r="GJE104" i="16"/>
  <c r="GJD104" i="16"/>
  <c r="GJC104" i="16"/>
  <c r="GJB104" i="16"/>
  <c r="GJA104" i="16"/>
  <c r="GIZ104" i="16"/>
  <c r="GIY104" i="16"/>
  <c r="GIX104" i="16"/>
  <c r="GIW104" i="16"/>
  <c r="GIV104" i="16"/>
  <c r="GIU104" i="16"/>
  <c r="GIT104" i="16"/>
  <c r="GIS104" i="16"/>
  <c r="GIR104" i="16"/>
  <c r="GIQ104" i="16"/>
  <c r="GIP104" i="16"/>
  <c r="GIO104" i="16"/>
  <c r="GIN104" i="16"/>
  <c r="GIM104" i="16"/>
  <c r="GIL104" i="16"/>
  <c r="GIK104" i="16"/>
  <c r="GIJ104" i="16"/>
  <c r="GII104" i="16"/>
  <c r="GIH104" i="16"/>
  <c r="GIG104" i="16"/>
  <c r="GIF104" i="16"/>
  <c r="GIE104" i="16"/>
  <c r="GID104" i="16"/>
  <c r="GIC104" i="16"/>
  <c r="GIB104" i="16"/>
  <c r="GIA104" i="16"/>
  <c r="GHZ104" i="16"/>
  <c r="GHY104" i="16"/>
  <c r="GHX104" i="16"/>
  <c r="GHW104" i="16"/>
  <c r="GHV104" i="16"/>
  <c r="GHU104" i="16"/>
  <c r="GHT104" i="16"/>
  <c r="GHS104" i="16"/>
  <c r="GHR104" i="16"/>
  <c r="GHQ104" i="16"/>
  <c r="GHP104" i="16"/>
  <c r="GHO104" i="16"/>
  <c r="GHN104" i="16"/>
  <c r="GHM104" i="16"/>
  <c r="GHL104" i="16"/>
  <c r="GHK104" i="16"/>
  <c r="GHJ104" i="16"/>
  <c r="GHI104" i="16"/>
  <c r="GHH104" i="16"/>
  <c r="GHG104" i="16"/>
  <c r="GHF104" i="16"/>
  <c r="GHE104" i="16"/>
  <c r="GHD104" i="16"/>
  <c r="GHC104" i="16"/>
  <c r="GHB104" i="16"/>
  <c r="GHA104" i="16"/>
  <c r="GGZ104" i="16"/>
  <c r="GGY104" i="16"/>
  <c r="GGX104" i="16"/>
  <c r="GGW104" i="16"/>
  <c r="GGV104" i="16"/>
  <c r="GGU104" i="16"/>
  <c r="GGT104" i="16"/>
  <c r="GGS104" i="16"/>
  <c r="GGR104" i="16"/>
  <c r="GGQ104" i="16"/>
  <c r="GGP104" i="16"/>
  <c r="GGO104" i="16"/>
  <c r="GGN104" i="16"/>
  <c r="GGM104" i="16"/>
  <c r="GGL104" i="16"/>
  <c r="GGK104" i="16"/>
  <c r="GGJ104" i="16"/>
  <c r="GGI104" i="16"/>
  <c r="GGH104" i="16"/>
  <c r="GGG104" i="16"/>
  <c r="GGF104" i="16"/>
  <c r="GGE104" i="16"/>
  <c r="GGD104" i="16"/>
  <c r="GGC104" i="16"/>
  <c r="GGB104" i="16"/>
  <c r="GGA104" i="16"/>
  <c r="GFZ104" i="16"/>
  <c r="GFY104" i="16"/>
  <c r="GFX104" i="16"/>
  <c r="GFW104" i="16"/>
  <c r="GFV104" i="16"/>
  <c r="GFU104" i="16"/>
  <c r="GFT104" i="16"/>
  <c r="GFS104" i="16"/>
  <c r="GFR104" i="16"/>
  <c r="GFQ104" i="16"/>
  <c r="GFP104" i="16"/>
  <c r="GFO104" i="16"/>
  <c r="GFN104" i="16"/>
  <c r="GFM104" i="16"/>
  <c r="GFL104" i="16"/>
  <c r="GFK104" i="16"/>
  <c r="GFJ104" i="16"/>
  <c r="GFI104" i="16"/>
  <c r="GFH104" i="16"/>
  <c r="GFG104" i="16"/>
  <c r="GFF104" i="16"/>
  <c r="GFE104" i="16"/>
  <c r="GFD104" i="16"/>
  <c r="GFC104" i="16"/>
  <c r="GFB104" i="16"/>
  <c r="GFA104" i="16"/>
  <c r="GEZ104" i="16"/>
  <c r="GEY104" i="16"/>
  <c r="GEX104" i="16"/>
  <c r="GEW104" i="16"/>
  <c r="GEV104" i="16"/>
  <c r="GEU104" i="16"/>
  <c r="GET104" i="16"/>
  <c r="GES104" i="16"/>
  <c r="GER104" i="16"/>
  <c r="GEQ104" i="16"/>
  <c r="GEP104" i="16"/>
  <c r="GEO104" i="16"/>
  <c r="GEN104" i="16"/>
  <c r="GEM104" i="16"/>
  <c r="GEL104" i="16"/>
  <c r="GEK104" i="16"/>
  <c r="GEJ104" i="16"/>
  <c r="GEI104" i="16"/>
  <c r="GEH104" i="16"/>
  <c r="GEG104" i="16"/>
  <c r="GEF104" i="16"/>
  <c r="GEE104" i="16"/>
  <c r="GED104" i="16"/>
  <c r="GEC104" i="16"/>
  <c r="GEB104" i="16"/>
  <c r="GEA104" i="16"/>
  <c r="GDZ104" i="16"/>
  <c r="GDY104" i="16"/>
  <c r="GDX104" i="16"/>
  <c r="GDW104" i="16"/>
  <c r="GDV104" i="16"/>
  <c r="GDU104" i="16"/>
  <c r="GDT104" i="16"/>
  <c r="GDS104" i="16"/>
  <c r="GDR104" i="16"/>
  <c r="GDQ104" i="16"/>
  <c r="GDP104" i="16"/>
  <c r="GDO104" i="16"/>
  <c r="GDN104" i="16"/>
  <c r="GDM104" i="16"/>
  <c r="GDL104" i="16"/>
  <c r="GDK104" i="16"/>
  <c r="GDJ104" i="16"/>
  <c r="GDI104" i="16"/>
  <c r="GDH104" i="16"/>
  <c r="GDG104" i="16"/>
  <c r="GDF104" i="16"/>
  <c r="GDE104" i="16"/>
  <c r="GDD104" i="16"/>
  <c r="GDC104" i="16"/>
  <c r="GDB104" i="16"/>
  <c r="GDA104" i="16"/>
  <c r="GCZ104" i="16"/>
  <c r="GCY104" i="16"/>
  <c r="GCX104" i="16"/>
  <c r="GCW104" i="16"/>
  <c r="GCV104" i="16"/>
  <c r="GCU104" i="16"/>
  <c r="GCT104" i="16"/>
  <c r="GCS104" i="16"/>
  <c r="GCR104" i="16"/>
  <c r="GCQ104" i="16"/>
  <c r="GCP104" i="16"/>
  <c r="GCO104" i="16"/>
  <c r="GCN104" i="16"/>
  <c r="GCM104" i="16"/>
  <c r="GCL104" i="16"/>
  <c r="GCK104" i="16"/>
  <c r="GCJ104" i="16"/>
  <c r="GCI104" i="16"/>
  <c r="GCH104" i="16"/>
  <c r="GCG104" i="16"/>
  <c r="GCF104" i="16"/>
  <c r="GCE104" i="16"/>
  <c r="GCD104" i="16"/>
  <c r="GCC104" i="16"/>
  <c r="GCB104" i="16"/>
  <c r="GCA104" i="16"/>
  <c r="GBZ104" i="16"/>
  <c r="GBY104" i="16"/>
  <c r="GBX104" i="16"/>
  <c r="GBW104" i="16"/>
  <c r="GBV104" i="16"/>
  <c r="GBU104" i="16"/>
  <c r="GBT104" i="16"/>
  <c r="GBS104" i="16"/>
  <c r="GBR104" i="16"/>
  <c r="GBQ104" i="16"/>
  <c r="GBP104" i="16"/>
  <c r="GBO104" i="16"/>
  <c r="GBN104" i="16"/>
  <c r="GBM104" i="16"/>
  <c r="GBL104" i="16"/>
  <c r="GBK104" i="16"/>
  <c r="GBJ104" i="16"/>
  <c r="GBI104" i="16"/>
  <c r="GBH104" i="16"/>
  <c r="GBG104" i="16"/>
  <c r="GBF104" i="16"/>
  <c r="GBE104" i="16"/>
  <c r="GBD104" i="16"/>
  <c r="GBC104" i="16"/>
  <c r="GBB104" i="16"/>
  <c r="GBA104" i="16"/>
  <c r="GAZ104" i="16"/>
  <c r="GAY104" i="16"/>
  <c r="GAX104" i="16"/>
  <c r="GAW104" i="16"/>
  <c r="GAV104" i="16"/>
  <c r="GAU104" i="16"/>
  <c r="GAT104" i="16"/>
  <c r="GAS104" i="16"/>
  <c r="GAR104" i="16"/>
  <c r="GAQ104" i="16"/>
  <c r="GAP104" i="16"/>
  <c r="GAO104" i="16"/>
  <c r="GAN104" i="16"/>
  <c r="GAM104" i="16"/>
  <c r="GAL104" i="16"/>
  <c r="GAK104" i="16"/>
  <c r="GAJ104" i="16"/>
  <c r="GAI104" i="16"/>
  <c r="GAH104" i="16"/>
  <c r="GAG104" i="16"/>
  <c r="GAF104" i="16"/>
  <c r="GAE104" i="16"/>
  <c r="GAD104" i="16"/>
  <c r="GAC104" i="16"/>
  <c r="GAB104" i="16"/>
  <c r="GAA104" i="16"/>
  <c r="FZZ104" i="16"/>
  <c r="FZY104" i="16"/>
  <c r="FZX104" i="16"/>
  <c r="FZW104" i="16"/>
  <c r="FZV104" i="16"/>
  <c r="FZU104" i="16"/>
  <c r="FZT104" i="16"/>
  <c r="FZS104" i="16"/>
  <c r="FZR104" i="16"/>
  <c r="FZQ104" i="16"/>
  <c r="FZP104" i="16"/>
  <c r="FZO104" i="16"/>
  <c r="FZN104" i="16"/>
  <c r="FZM104" i="16"/>
  <c r="FZL104" i="16"/>
  <c r="FZK104" i="16"/>
  <c r="FZJ104" i="16"/>
  <c r="FZI104" i="16"/>
  <c r="FZH104" i="16"/>
  <c r="FZG104" i="16"/>
  <c r="FZF104" i="16"/>
  <c r="FZE104" i="16"/>
  <c r="FZD104" i="16"/>
  <c r="FZC104" i="16"/>
  <c r="FZB104" i="16"/>
  <c r="FZA104" i="16"/>
  <c r="FYZ104" i="16"/>
  <c r="FYY104" i="16"/>
  <c r="FYX104" i="16"/>
  <c r="FYW104" i="16"/>
  <c r="FYV104" i="16"/>
  <c r="FYU104" i="16"/>
  <c r="FYT104" i="16"/>
  <c r="FYS104" i="16"/>
  <c r="FYR104" i="16"/>
  <c r="FYQ104" i="16"/>
  <c r="FYP104" i="16"/>
  <c r="FYO104" i="16"/>
  <c r="FYN104" i="16"/>
  <c r="FYM104" i="16"/>
  <c r="FYL104" i="16"/>
  <c r="FYK104" i="16"/>
  <c r="FYJ104" i="16"/>
  <c r="FYI104" i="16"/>
  <c r="FYH104" i="16"/>
  <c r="FYG104" i="16"/>
  <c r="FYF104" i="16"/>
  <c r="FYE104" i="16"/>
  <c r="FYD104" i="16"/>
  <c r="FYC104" i="16"/>
  <c r="FYB104" i="16"/>
  <c r="FYA104" i="16"/>
  <c r="FXZ104" i="16"/>
  <c r="FXY104" i="16"/>
  <c r="FXX104" i="16"/>
  <c r="FXW104" i="16"/>
  <c r="FXV104" i="16"/>
  <c r="FXU104" i="16"/>
  <c r="FXT104" i="16"/>
  <c r="FXS104" i="16"/>
  <c r="FXR104" i="16"/>
  <c r="FXQ104" i="16"/>
  <c r="FXP104" i="16"/>
  <c r="FXO104" i="16"/>
  <c r="FXN104" i="16"/>
  <c r="FXM104" i="16"/>
  <c r="FXL104" i="16"/>
  <c r="FXK104" i="16"/>
  <c r="FXJ104" i="16"/>
  <c r="FXI104" i="16"/>
  <c r="FXH104" i="16"/>
  <c r="FXG104" i="16"/>
  <c r="FXF104" i="16"/>
  <c r="FXE104" i="16"/>
  <c r="FXD104" i="16"/>
  <c r="FXC104" i="16"/>
  <c r="FXB104" i="16"/>
  <c r="FXA104" i="16"/>
  <c r="FWZ104" i="16"/>
  <c r="FWY104" i="16"/>
  <c r="FWX104" i="16"/>
  <c r="FWW104" i="16"/>
  <c r="FWV104" i="16"/>
  <c r="FWU104" i="16"/>
  <c r="FWT104" i="16"/>
  <c r="FWS104" i="16"/>
  <c r="FWR104" i="16"/>
  <c r="FWQ104" i="16"/>
  <c r="FWP104" i="16"/>
  <c r="FWO104" i="16"/>
  <c r="FWN104" i="16"/>
  <c r="FWM104" i="16"/>
  <c r="FWL104" i="16"/>
  <c r="FWK104" i="16"/>
  <c r="FWJ104" i="16"/>
  <c r="FWI104" i="16"/>
  <c r="FWH104" i="16"/>
  <c r="FWG104" i="16"/>
  <c r="FWF104" i="16"/>
  <c r="FWE104" i="16"/>
  <c r="FWD104" i="16"/>
  <c r="FWC104" i="16"/>
  <c r="FWB104" i="16"/>
  <c r="FWA104" i="16"/>
  <c r="FVZ104" i="16"/>
  <c r="FVY104" i="16"/>
  <c r="FVX104" i="16"/>
  <c r="FVW104" i="16"/>
  <c r="FVV104" i="16"/>
  <c r="FVU104" i="16"/>
  <c r="FVT104" i="16"/>
  <c r="FVS104" i="16"/>
  <c r="FVR104" i="16"/>
  <c r="FVQ104" i="16"/>
  <c r="FVP104" i="16"/>
  <c r="FVO104" i="16"/>
  <c r="FVN104" i="16"/>
  <c r="FVM104" i="16"/>
  <c r="FVL104" i="16"/>
  <c r="FVK104" i="16"/>
  <c r="FVJ104" i="16"/>
  <c r="FVI104" i="16"/>
  <c r="FVH104" i="16"/>
  <c r="FVG104" i="16"/>
  <c r="FVF104" i="16"/>
  <c r="FVE104" i="16"/>
  <c r="FVD104" i="16"/>
  <c r="FVC104" i="16"/>
  <c r="FVB104" i="16"/>
  <c r="FVA104" i="16"/>
  <c r="FUZ104" i="16"/>
  <c r="FUY104" i="16"/>
  <c r="FUX104" i="16"/>
  <c r="FUW104" i="16"/>
  <c r="FUV104" i="16"/>
  <c r="FUU104" i="16"/>
  <c r="FUT104" i="16"/>
  <c r="FUS104" i="16"/>
  <c r="FUR104" i="16"/>
  <c r="FUQ104" i="16"/>
  <c r="FUP104" i="16"/>
  <c r="FUO104" i="16"/>
  <c r="FUN104" i="16"/>
  <c r="FUM104" i="16"/>
  <c r="FUL104" i="16"/>
  <c r="FUK104" i="16"/>
  <c r="FUJ104" i="16"/>
  <c r="FUI104" i="16"/>
  <c r="FUH104" i="16"/>
  <c r="FUG104" i="16"/>
  <c r="FUF104" i="16"/>
  <c r="FUE104" i="16"/>
  <c r="FUD104" i="16"/>
  <c r="FUC104" i="16"/>
  <c r="FUB104" i="16"/>
  <c r="FUA104" i="16"/>
  <c r="FTZ104" i="16"/>
  <c r="FTY104" i="16"/>
  <c r="FTX104" i="16"/>
  <c r="FTW104" i="16"/>
  <c r="FTV104" i="16"/>
  <c r="FTU104" i="16"/>
  <c r="FTT104" i="16"/>
  <c r="FTS104" i="16"/>
  <c r="FTR104" i="16"/>
  <c r="FTQ104" i="16"/>
  <c r="FTP104" i="16"/>
  <c r="FTO104" i="16"/>
  <c r="FTN104" i="16"/>
  <c r="FTM104" i="16"/>
  <c r="FTL104" i="16"/>
  <c r="FTK104" i="16"/>
  <c r="FTJ104" i="16"/>
  <c r="FTI104" i="16"/>
  <c r="FTH104" i="16"/>
  <c r="FTG104" i="16"/>
  <c r="FTF104" i="16"/>
  <c r="FTE104" i="16"/>
  <c r="FTD104" i="16"/>
  <c r="FTC104" i="16"/>
  <c r="FTB104" i="16"/>
  <c r="FTA104" i="16"/>
  <c r="FSZ104" i="16"/>
  <c r="FSY104" i="16"/>
  <c r="FSX104" i="16"/>
  <c r="FSW104" i="16"/>
  <c r="FSV104" i="16"/>
  <c r="FSU104" i="16"/>
  <c r="FST104" i="16"/>
  <c r="FSS104" i="16"/>
  <c r="FSR104" i="16"/>
  <c r="FSQ104" i="16"/>
  <c r="FSP104" i="16"/>
  <c r="FSO104" i="16"/>
  <c r="FSN104" i="16"/>
  <c r="FSM104" i="16"/>
  <c r="FSL104" i="16"/>
  <c r="FSK104" i="16"/>
  <c r="FSJ104" i="16"/>
  <c r="FSI104" i="16"/>
  <c r="FSH104" i="16"/>
  <c r="FSG104" i="16"/>
  <c r="FSF104" i="16"/>
  <c r="FSE104" i="16"/>
  <c r="FSD104" i="16"/>
  <c r="FSC104" i="16"/>
  <c r="FSB104" i="16"/>
  <c r="FSA104" i="16"/>
  <c r="FRZ104" i="16"/>
  <c r="FRY104" i="16"/>
  <c r="FRX104" i="16"/>
  <c r="FRW104" i="16"/>
  <c r="FRV104" i="16"/>
  <c r="FRU104" i="16"/>
  <c r="FRT104" i="16"/>
  <c r="FRS104" i="16"/>
  <c r="FRR104" i="16"/>
  <c r="FRQ104" i="16"/>
  <c r="FRP104" i="16"/>
  <c r="FRO104" i="16"/>
  <c r="FRN104" i="16"/>
  <c r="FRM104" i="16"/>
  <c r="FRL104" i="16"/>
  <c r="FRK104" i="16"/>
  <c r="FRJ104" i="16"/>
  <c r="FRI104" i="16"/>
  <c r="FRH104" i="16"/>
  <c r="FRG104" i="16"/>
  <c r="FRF104" i="16"/>
  <c r="FRE104" i="16"/>
  <c r="FRD104" i="16"/>
  <c r="FRC104" i="16"/>
  <c r="FRB104" i="16"/>
  <c r="FRA104" i="16"/>
  <c r="FQZ104" i="16"/>
  <c r="FQY104" i="16"/>
  <c r="FQX104" i="16"/>
  <c r="FQW104" i="16"/>
  <c r="FQV104" i="16"/>
  <c r="FQU104" i="16"/>
  <c r="FQT104" i="16"/>
  <c r="FQS104" i="16"/>
  <c r="FQR104" i="16"/>
  <c r="FQQ104" i="16"/>
  <c r="FQP104" i="16"/>
  <c r="FQO104" i="16"/>
  <c r="FQN104" i="16"/>
  <c r="FQM104" i="16"/>
  <c r="FQL104" i="16"/>
  <c r="FQK104" i="16"/>
  <c r="FQJ104" i="16"/>
  <c r="FQI104" i="16"/>
  <c r="FQH104" i="16"/>
  <c r="FQG104" i="16"/>
  <c r="FQF104" i="16"/>
  <c r="FQE104" i="16"/>
  <c r="FQD104" i="16"/>
  <c r="FQC104" i="16"/>
  <c r="FQB104" i="16"/>
  <c r="FQA104" i="16"/>
  <c r="FPZ104" i="16"/>
  <c r="FPY104" i="16"/>
  <c r="FPX104" i="16"/>
  <c r="FPW104" i="16"/>
  <c r="FPV104" i="16"/>
  <c r="FPU104" i="16"/>
  <c r="FPT104" i="16"/>
  <c r="FPS104" i="16"/>
  <c r="FPR104" i="16"/>
  <c r="FPQ104" i="16"/>
  <c r="FPP104" i="16"/>
  <c r="FPO104" i="16"/>
  <c r="FPN104" i="16"/>
  <c r="FPM104" i="16"/>
  <c r="FPL104" i="16"/>
  <c r="FPK104" i="16"/>
  <c r="FPJ104" i="16"/>
  <c r="FPI104" i="16"/>
  <c r="FPH104" i="16"/>
  <c r="FPG104" i="16"/>
  <c r="FPF104" i="16"/>
  <c r="FPE104" i="16"/>
  <c r="FPD104" i="16"/>
  <c r="FPC104" i="16"/>
  <c r="FPB104" i="16"/>
  <c r="FPA104" i="16"/>
  <c r="FOZ104" i="16"/>
  <c r="FOY104" i="16"/>
  <c r="FOX104" i="16"/>
  <c r="FOW104" i="16"/>
  <c r="FOV104" i="16"/>
  <c r="FOU104" i="16"/>
  <c r="FOT104" i="16"/>
  <c r="FOS104" i="16"/>
  <c r="FOR104" i="16"/>
  <c r="FOQ104" i="16"/>
  <c r="FOP104" i="16"/>
  <c r="FOO104" i="16"/>
  <c r="FON104" i="16"/>
  <c r="FOM104" i="16"/>
  <c r="FOL104" i="16"/>
  <c r="FOK104" i="16"/>
  <c r="FOJ104" i="16"/>
  <c r="FOI104" i="16"/>
  <c r="FOH104" i="16"/>
  <c r="FOG104" i="16"/>
  <c r="FOF104" i="16"/>
  <c r="FOE104" i="16"/>
  <c r="FOD104" i="16"/>
  <c r="FOC104" i="16"/>
  <c r="FOB104" i="16"/>
  <c r="FOA104" i="16"/>
  <c r="FNZ104" i="16"/>
  <c r="FNY104" i="16"/>
  <c r="FNX104" i="16"/>
  <c r="FNW104" i="16"/>
  <c r="FNV104" i="16"/>
  <c r="FNU104" i="16"/>
  <c r="FNT104" i="16"/>
  <c r="FNS104" i="16"/>
  <c r="FNR104" i="16"/>
  <c r="FNQ104" i="16"/>
  <c r="FNP104" i="16"/>
  <c r="FNO104" i="16"/>
  <c r="FNN104" i="16"/>
  <c r="FNM104" i="16"/>
  <c r="FNL104" i="16"/>
  <c r="FNK104" i="16"/>
  <c r="FNJ104" i="16"/>
  <c r="FNI104" i="16"/>
  <c r="FNH104" i="16"/>
  <c r="FNG104" i="16"/>
  <c r="FNF104" i="16"/>
  <c r="FNE104" i="16"/>
  <c r="FND104" i="16"/>
  <c r="FNC104" i="16"/>
  <c r="FNB104" i="16"/>
  <c r="FNA104" i="16"/>
  <c r="FMZ104" i="16"/>
  <c r="FMY104" i="16"/>
  <c r="FMX104" i="16"/>
  <c r="FMW104" i="16"/>
  <c r="FMV104" i="16"/>
  <c r="FMU104" i="16"/>
  <c r="FMT104" i="16"/>
  <c r="FMS104" i="16"/>
  <c r="FMR104" i="16"/>
  <c r="FMQ104" i="16"/>
  <c r="FMP104" i="16"/>
  <c r="FMO104" i="16"/>
  <c r="FMN104" i="16"/>
  <c r="FMM104" i="16"/>
  <c r="FML104" i="16"/>
  <c r="FMK104" i="16"/>
  <c r="FMJ104" i="16"/>
  <c r="FMI104" i="16"/>
  <c r="FMH104" i="16"/>
  <c r="FMG104" i="16"/>
  <c r="FMF104" i="16"/>
  <c r="FME104" i="16"/>
  <c r="FMD104" i="16"/>
  <c r="FMC104" i="16"/>
  <c r="FMB104" i="16"/>
  <c r="FMA104" i="16"/>
  <c r="FLZ104" i="16"/>
  <c r="FLY104" i="16"/>
  <c r="FLX104" i="16"/>
  <c r="FLW104" i="16"/>
  <c r="FLV104" i="16"/>
  <c r="FLU104" i="16"/>
  <c r="FLT104" i="16"/>
  <c r="FLS104" i="16"/>
  <c r="FLR104" i="16"/>
  <c r="FLQ104" i="16"/>
  <c r="FLP104" i="16"/>
  <c r="FLO104" i="16"/>
  <c r="FLN104" i="16"/>
  <c r="FLM104" i="16"/>
  <c r="FLL104" i="16"/>
  <c r="FLK104" i="16"/>
  <c r="FLJ104" i="16"/>
  <c r="FLI104" i="16"/>
  <c r="FLH104" i="16"/>
  <c r="FLG104" i="16"/>
  <c r="FLF104" i="16"/>
  <c r="FLE104" i="16"/>
  <c r="FLD104" i="16"/>
  <c r="FLC104" i="16"/>
  <c r="FLB104" i="16"/>
  <c r="FLA104" i="16"/>
  <c r="FKZ104" i="16"/>
  <c r="FKY104" i="16"/>
  <c r="FKX104" i="16"/>
  <c r="FKW104" i="16"/>
  <c r="FKV104" i="16"/>
  <c r="FKU104" i="16"/>
  <c r="FKT104" i="16"/>
  <c r="FKS104" i="16"/>
  <c r="FKR104" i="16"/>
  <c r="FKQ104" i="16"/>
  <c r="FKP104" i="16"/>
  <c r="FKO104" i="16"/>
  <c r="FKN104" i="16"/>
  <c r="FKM104" i="16"/>
  <c r="FKL104" i="16"/>
  <c r="FKK104" i="16"/>
  <c r="FKJ104" i="16"/>
  <c r="FKI104" i="16"/>
  <c r="FKH104" i="16"/>
  <c r="FKG104" i="16"/>
  <c r="FKF104" i="16"/>
  <c r="FKE104" i="16"/>
  <c r="FKD104" i="16"/>
  <c r="FKC104" i="16"/>
  <c r="FKB104" i="16"/>
  <c r="FKA104" i="16"/>
  <c r="FJZ104" i="16"/>
  <c r="FJY104" i="16"/>
  <c r="FJX104" i="16"/>
  <c r="FJW104" i="16"/>
  <c r="FJV104" i="16"/>
  <c r="FJU104" i="16"/>
  <c r="FJT104" i="16"/>
  <c r="FJS104" i="16"/>
  <c r="FJR104" i="16"/>
  <c r="FJQ104" i="16"/>
  <c r="FJP104" i="16"/>
  <c r="FJO104" i="16"/>
  <c r="FJN104" i="16"/>
  <c r="FJM104" i="16"/>
  <c r="FJL104" i="16"/>
  <c r="FJK104" i="16"/>
  <c r="FJJ104" i="16"/>
  <c r="FJI104" i="16"/>
  <c r="FJH104" i="16"/>
  <c r="FJG104" i="16"/>
  <c r="FJF104" i="16"/>
  <c r="FJE104" i="16"/>
  <c r="FJD104" i="16"/>
  <c r="FJC104" i="16"/>
  <c r="FJB104" i="16"/>
  <c r="FJA104" i="16"/>
  <c r="FIZ104" i="16"/>
  <c r="FIY104" i="16"/>
  <c r="FIX104" i="16"/>
  <c r="FIW104" i="16"/>
  <c r="FIV104" i="16"/>
  <c r="FIU104" i="16"/>
  <c r="FIT104" i="16"/>
  <c r="FIS104" i="16"/>
  <c r="FIR104" i="16"/>
  <c r="FIQ104" i="16"/>
  <c r="FIP104" i="16"/>
  <c r="FIO104" i="16"/>
  <c r="FIN104" i="16"/>
  <c r="FIM104" i="16"/>
  <c r="FIL104" i="16"/>
  <c r="FIK104" i="16"/>
  <c r="FIJ104" i="16"/>
  <c r="FII104" i="16"/>
  <c r="FIH104" i="16"/>
  <c r="FIG104" i="16"/>
  <c r="FIF104" i="16"/>
  <c r="FIE104" i="16"/>
  <c r="FID104" i="16"/>
  <c r="FIC104" i="16"/>
  <c r="FIB104" i="16"/>
  <c r="FIA104" i="16"/>
  <c r="FHZ104" i="16"/>
  <c r="FHY104" i="16"/>
  <c r="FHX104" i="16"/>
  <c r="FHW104" i="16"/>
  <c r="FHV104" i="16"/>
  <c r="FHU104" i="16"/>
  <c r="FHT104" i="16"/>
  <c r="FHS104" i="16"/>
  <c r="FHR104" i="16"/>
  <c r="FHQ104" i="16"/>
  <c r="FHP104" i="16"/>
  <c r="FHO104" i="16"/>
  <c r="FHN104" i="16"/>
  <c r="FHM104" i="16"/>
  <c r="FHL104" i="16"/>
  <c r="FHK104" i="16"/>
  <c r="FHJ104" i="16"/>
  <c r="FHI104" i="16"/>
  <c r="FHH104" i="16"/>
  <c r="FHG104" i="16"/>
  <c r="FHF104" i="16"/>
  <c r="FHE104" i="16"/>
  <c r="FHD104" i="16"/>
  <c r="FHC104" i="16"/>
  <c r="FHB104" i="16"/>
  <c r="FHA104" i="16"/>
  <c r="FGZ104" i="16"/>
  <c r="FGY104" i="16"/>
  <c r="FGX104" i="16"/>
  <c r="FGW104" i="16"/>
  <c r="FGV104" i="16"/>
  <c r="FGU104" i="16"/>
  <c r="FGT104" i="16"/>
  <c r="FGS104" i="16"/>
  <c r="FGR104" i="16"/>
  <c r="FGQ104" i="16"/>
  <c r="FGP104" i="16"/>
  <c r="FGO104" i="16"/>
  <c r="FGN104" i="16"/>
  <c r="FGM104" i="16"/>
  <c r="FGL104" i="16"/>
  <c r="FGK104" i="16"/>
  <c r="FGJ104" i="16"/>
  <c r="FGI104" i="16"/>
  <c r="FGH104" i="16"/>
  <c r="FGG104" i="16"/>
  <c r="FGF104" i="16"/>
  <c r="FGE104" i="16"/>
  <c r="FGD104" i="16"/>
  <c r="FGC104" i="16"/>
  <c r="FGB104" i="16"/>
  <c r="FGA104" i="16"/>
  <c r="FFZ104" i="16"/>
  <c r="FFY104" i="16"/>
  <c r="FFX104" i="16"/>
  <c r="FFW104" i="16"/>
  <c r="FFV104" i="16"/>
  <c r="FFU104" i="16"/>
  <c r="FFT104" i="16"/>
  <c r="FFS104" i="16"/>
  <c r="FFR104" i="16"/>
  <c r="FFQ104" i="16"/>
  <c r="FFP104" i="16"/>
  <c r="FFO104" i="16"/>
  <c r="FFN104" i="16"/>
  <c r="FFM104" i="16"/>
  <c r="FFL104" i="16"/>
  <c r="FFK104" i="16"/>
  <c r="FFJ104" i="16"/>
  <c r="FFI104" i="16"/>
  <c r="FFH104" i="16"/>
  <c r="FFG104" i="16"/>
  <c r="FFF104" i="16"/>
  <c r="FFE104" i="16"/>
  <c r="FFD104" i="16"/>
  <c r="FFC104" i="16"/>
  <c r="FFB104" i="16"/>
  <c r="FFA104" i="16"/>
  <c r="FEZ104" i="16"/>
  <c r="FEY104" i="16"/>
  <c r="FEX104" i="16"/>
  <c r="FEW104" i="16"/>
  <c r="FEV104" i="16"/>
  <c r="FEU104" i="16"/>
  <c r="FET104" i="16"/>
  <c r="FES104" i="16"/>
  <c r="FER104" i="16"/>
  <c r="FEQ104" i="16"/>
  <c r="FEP104" i="16"/>
  <c r="FEO104" i="16"/>
  <c r="FEN104" i="16"/>
  <c r="FEM104" i="16"/>
  <c r="FEL104" i="16"/>
  <c r="FEK104" i="16"/>
  <c r="FEJ104" i="16"/>
  <c r="FEI104" i="16"/>
  <c r="FEH104" i="16"/>
  <c r="FEG104" i="16"/>
  <c r="FEF104" i="16"/>
  <c r="FEE104" i="16"/>
  <c r="FED104" i="16"/>
  <c r="FEC104" i="16"/>
  <c r="FEB104" i="16"/>
  <c r="FEA104" i="16"/>
  <c r="FDZ104" i="16"/>
  <c r="FDY104" i="16"/>
  <c r="FDX104" i="16"/>
  <c r="FDW104" i="16"/>
  <c r="FDV104" i="16"/>
  <c r="FDU104" i="16"/>
  <c r="FDT104" i="16"/>
  <c r="FDS104" i="16"/>
  <c r="FDR104" i="16"/>
  <c r="FDQ104" i="16"/>
  <c r="FDP104" i="16"/>
  <c r="FDO104" i="16"/>
  <c r="FDN104" i="16"/>
  <c r="FDM104" i="16"/>
  <c r="FDL104" i="16"/>
  <c r="FDK104" i="16"/>
  <c r="FDJ104" i="16"/>
  <c r="FDI104" i="16"/>
  <c r="FDH104" i="16"/>
  <c r="FDG104" i="16"/>
  <c r="FDF104" i="16"/>
  <c r="FDE104" i="16"/>
  <c r="FDD104" i="16"/>
  <c r="FDC104" i="16"/>
  <c r="FDB104" i="16"/>
  <c r="FDA104" i="16"/>
  <c r="FCZ104" i="16"/>
  <c r="FCY104" i="16"/>
  <c r="FCX104" i="16"/>
  <c r="FCW104" i="16"/>
  <c r="FCV104" i="16"/>
  <c r="FCU104" i="16"/>
  <c r="FCT104" i="16"/>
  <c r="FCS104" i="16"/>
  <c r="FCR104" i="16"/>
  <c r="FCQ104" i="16"/>
  <c r="FCP104" i="16"/>
  <c r="FCO104" i="16"/>
  <c r="FCN104" i="16"/>
  <c r="FCM104" i="16"/>
  <c r="FCL104" i="16"/>
  <c r="FCK104" i="16"/>
  <c r="FCJ104" i="16"/>
  <c r="FCI104" i="16"/>
  <c r="FCH104" i="16"/>
  <c r="FCG104" i="16"/>
  <c r="FCF104" i="16"/>
  <c r="FCE104" i="16"/>
  <c r="FCD104" i="16"/>
  <c r="FCC104" i="16"/>
  <c r="FCB104" i="16"/>
  <c r="FCA104" i="16"/>
  <c r="FBZ104" i="16"/>
  <c r="FBY104" i="16"/>
  <c r="FBX104" i="16"/>
  <c r="FBW104" i="16"/>
  <c r="FBV104" i="16"/>
  <c r="FBU104" i="16"/>
  <c r="FBT104" i="16"/>
  <c r="FBS104" i="16"/>
  <c r="FBR104" i="16"/>
  <c r="FBQ104" i="16"/>
  <c r="FBP104" i="16"/>
  <c r="FBO104" i="16"/>
  <c r="FBN104" i="16"/>
  <c r="FBM104" i="16"/>
  <c r="FBL104" i="16"/>
  <c r="FBK104" i="16"/>
  <c r="FBJ104" i="16"/>
  <c r="FBI104" i="16"/>
  <c r="FBH104" i="16"/>
  <c r="FBG104" i="16"/>
  <c r="FBF104" i="16"/>
  <c r="FBE104" i="16"/>
  <c r="FBD104" i="16"/>
  <c r="FBC104" i="16"/>
  <c r="FBB104" i="16"/>
  <c r="FBA104" i="16"/>
  <c r="FAZ104" i="16"/>
  <c r="FAY104" i="16"/>
  <c r="FAX104" i="16"/>
  <c r="FAW104" i="16"/>
  <c r="FAV104" i="16"/>
  <c r="FAU104" i="16"/>
  <c r="FAT104" i="16"/>
  <c r="FAS104" i="16"/>
  <c r="FAR104" i="16"/>
  <c r="FAQ104" i="16"/>
  <c r="FAP104" i="16"/>
  <c r="FAO104" i="16"/>
  <c r="FAN104" i="16"/>
  <c r="FAM104" i="16"/>
  <c r="FAL104" i="16"/>
  <c r="FAK104" i="16"/>
  <c r="FAJ104" i="16"/>
  <c r="FAI104" i="16"/>
  <c r="FAH104" i="16"/>
  <c r="FAG104" i="16"/>
  <c r="FAF104" i="16"/>
  <c r="FAE104" i="16"/>
  <c r="FAD104" i="16"/>
  <c r="FAC104" i="16"/>
  <c r="FAB104" i="16"/>
  <c r="FAA104" i="16"/>
  <c r="EZZ104" i="16"/>
  <c r="EZY104" i="16"/>
  <c r="EZX104" i="16"/>
  <c r="EZW104" i="16"/>
  <c r="EZV104" i="16"/>
  <c r="EZU104" i="16"/>
  <c r="EZT104" i="16"/>
  <c r="EZS104" i="16"/>
  <c r="EZR104" i="16"/>
  <c r="EZQ104" i="16"/>
  <c r="EZP104" i="16"/>
  <c r="EZO104" i="16"/>
  <c r="EZN104" i="16"/>
  <c r="EZM104" i="16"/>
  <c r="EZL104" i="16"/>
  <c r="EZK104" i="16"/>
  <c r="EZJ104" i="16"/>
  <c r="EZI104" i="16"/>
  <c r="EZH104" i="16"/>
  <c r="EZG104" i="16"/>
  <c r="EZF104" i="16"/>
  <c r="EZE104" i="16"/>
  <c r="EZD104" i="16"/>
  <c r="EZC104" i="16"/>
  <c r="EZB104" i="16"/>
  <c r="EZA104" i="16"/>
  <c r="EYZ104" i="16"/>
  <c r="EYY104" i="16"/>
  <c r="EYX104" i="16"/>
  <c r="EYW104" i="16"/>
  <c r="EYV104" i="16"/>
  <c r="EYU104" i="16"/>
  <c r="EYT104" i="16"/>
  <c r="EYS104" i="16"/>
  <c r="EYR104" i="16"/>
  <c r="EYQ104" i="16"/>
  <c r="EYP104" i="16"/>
  <c r="EYO104" i="16"/>
  <c r="EYN104" i="16"/>
  <c r="EYM104" i="16"/>
  <c r="EYL104" i="16"/>
  <c r="EYK104" i="16"/>
  <c r="EYJ104" i="16"/>
  <c r="EYI104" i="16"/>
  <c r="EYH104" i="16"/>
  <c r="EYG104" i="16"/>
  <c r="EYF104" i="16"/>
  <c r="EYE104" i="16"/>
  <c r="EYD104" i="16"/>
  <c r="EYC104" i="16"/>
  <c r="EYB104" i="16"/>
  <c r="EYA104" i="16"/>
  <c r="EXZ104" i="16"/>
  <c r="EXY104" i="16"/>
  <c r="EXX104" i="16"/>
  <c r="EXW104" i="16"/>
  <c r="EXV104" i="16"/>
  <c r="EXU104" i="16"/>
  <c r="EXT104" i="16"/>
  <c r="EXS104" i="16"/>
  <c r="EXR104" i="16"/>
  <c r="EXQ104" i="16"/>
  <c r="EXP104" i="16"/>
  <c r="EXO104" i="16"/>
  <c r="EXN104" i="16"/>
  <c r="EXM104" i="16"/>
  <c r="EXL104" i="16"/>
  <c r="EXK104" i="16"/>
  <c r="EXJ104" i="16"/>
  <c r="EXI104" i="16"/>
  <c r="EXH104" i="16"/>
  <c r="EXG104" i="16"/>
  <c r="EXF104" i="16"/>
  <c r="EXE104" i="16"/>
  <c r="EXD104" i="16"/>
  <c r="EXC104" i="16"/>
  <c r="EXB104" i="16"/>
  <c r="EXA104" i="16"/>
  <c r="EWZ104" i="16"/>
  <c r="EWY104" i="16"/>
  <c r="EWX104" i="16"/>
  <c r="EWW104" i="16"/>
  <c r="EWV104" i="16"/>
  <c r="EWU104" i="16"/>
  <c r="EWT104" i="16"/>
  <c r="EWS104" i="16"/>
  <c r="EWR104" i="16"/>
  <c r="EWQ104" i="16"/>
  <c r="EWP104" i="16"/>
  <c r="EWO104" i="16"/>
  <c r="EWN104" i="16"/>
  <c r="EWM104" i="16"/>
  <c r="EWL104" i="16"/>
  <c r="EWK104" i="16"/>
  <c r="EWJ104" i="16"/>
  <c r="EWI104" i="16"/>
  <c r="EWH104" i="16"/>
  <c r="EWG104" i="16"/>
  <c r="EWF104" i="16"/>
  <c r="EWE104" i="16"/>
  <c r="EWD104" i="16"/>
  <c r="EWC104" i="16"/>
  <c r="EWB104" i="16"/>
  <c r="EWA104" i="16"/>
  <c r="EVZ104" i="16"/>
  <c r="EVY104" i="16"/>
  <c r="EVX104" i="16"/>
  <c r="EVW104" i="16"/>
  <c r="EVV104" i="16"/>
  <c r="EVU104" i="16"/>
  <c r="EVT104" i="16"/>
  <c r="EVS104" i="16"/>
  <c r="EVR104" i="16"/>
  <c r="EVQ104" i="16"/>
  <c r="EVP104" i="16"/>
  <c r="EVO104" i="16"/>
  <c r="EVN104" i="16"/>
  <c r="EVM104" i="16"/>
  <c r="EVL104" i="16"/>
  <c r="EVK104" i="16"/>
  <c r="EVJ104" i="16"/>
  <c r="EVI104" i="16"/>
  <c r="EVH104" i="16"/>
  <c r="EVG104" i="16"/>
  <c r="EVF104" i="16"/>
  <c r="EVE104" i="16"/>
  <c r="EVD104" i="16"/>
  <c r="EVC104" i="16"/>
  <c r="EVB104" i="16"/>
  <c r="EVA104" i="16"/>
  <c r="EUZ104" i="16"/>
  <c r="EUY104" i="16"/>
  <c r="EUX104" i="16"/>
  <c r="EUW104" i="16"/>
  <c r="EUV104" i="16"/>
  <c r="EUU104" i="16"/>
  <c r="EUT104" i="16"/>
  <c r="EUS104" i="16"/>
  <c r="EUR104" i="16"/>
  <c r="EUQ104" i="16"/>
  <c r="EUP104" i="16"/>
  <c r="EUO104" i="16"/>
  <c r="EUN104" i="16"/>
  <c r="EUM104" i="16"/>
  <c r="EUL104" i="16"/>
  <c r="EUK104" i="16"/>
  <c r="EUJ104" i="16"/>
  <c r="EUI104" i="16"/>
  <c r="EUH104" i="16"/>
  <c r="EUG104" i="16"/>
  <c r="EUF104" i="16"/>
  <c r="EUE104" i="16"/>
  <c r="EUD104" i="16"/>
  <c r="EUC104" i="16"/>
  <c r="EUB104" i="16"/>
  <c r="EUA104" i="16"/>
  <c r="ETZ104" i="16"/>
  <c r="ETY104" i="16"/>
  <c r="ETX104" i="16"/>
  <c r="ETW104" i="16"/>
  <c r="ETV104" i="16"/>
  <c r="ETU104" i="16"/>
  <c r="ETT104" i="16"/>
  <c r="ETS104" i="16"/>
  <c r="ETR104" i="16"/>
  <c r="ETQ104" i="16"/>
  <c r="ETP104" i="16"/>
  <c r="ETO104" i="16"/>
  <c r="ETN104" i="16"/>
  <c r="ETM104" i="16"/>
  <c r="ETL104" i="16"/>
  <c r="ETK104" i="16"/>
  <c r="ETJ104" i="16"/>
  <c r="ETI104" i="16"/>
  <c r="ETH104" i="16"/>
  <c r="ETG104" i="16"/>
  <c r="ETF104" i="16"/>
  <c r="ETE104" i="16"/>
  <c r="ETD104" i="16"/>
  <c r="ETC104" i="16"/>
  <c r="ETB104" i="16"/>
  <c r="ETA104" i="16"/>
  <c r="ESZ104" i="16"/>
  <c r="ESY104" i="16"/>
  <c r="ESX104" i="16"/>
  <c r="ESW104" i="16"/>
  <c r="ESV104" i="16"/>
  <c r="ESU104" i="16"/>
  <c r="EST104" i="16"/>
  <c r="ESS104" i="16"/>
  <c r="ESR104" i="16"/>
  <c r="ESQ104" i="16"/>
  <c r="ESP104" i="16"/>
  <c r="ESO104" i="16"/>
  <c r="ESN104" i="16"/>
  <c r="ESM104" i="16"/>
  <c r="ESL104" i="16"/>
  <c r="ESK104" i="16"/>
  <c r="ESJ104" i="16"/>
  <c r="ESI104" i="16"/>
  <c r="ESH104" i="16"/>
  <c r="ESG104" i="16"/>
  <c r="ESF104" i="16"/>
  <c r="ESE104" i="16"/>
  <c r="ESD104" i="16"/>
  <c r="ESC104" i="16"/>
  <c r="ESB104" i="16"/>
  <c r="ESA104" i="16"/>
  <c r="ERZ104" i="16"/>
  <c r="ERY104" i="16"/>
  <c r="ERX104" i="16"/>
  <c r="ERW104" i="16"/>
  <c r="ERV104" i="16"/>
  <c r="ERU104" i="16"/>
  <c r="ERT104" i="16"/>
  <c r="ERS104" i="16"/>
  <c r="ERR104" i="16"/>
  <c r="ERQ104" i="16"/>
  <c r="ERP104" i="16"/>
  <c r="ERO104" i="16"/>
  <c r="ERN104" i="16"/>
  <c r="ERM104" i="16"/>
  <c r="ERL104" i="16"/>
  <c r="ERK104" i="16"/>
  <c r="ERJ104" i="16"/>
  <c r="ERI104" i="16"/>
  <c r="ERH104" i="16"/>
  <c r="ERG104" i="16"/>
  <c r="ERF104" i="16"/>
  <c r="ERE104" i="16"/>
  <c r="ERD104" i="16"/>
  <c r="ERC104" i="16"/>
  <c r="ERB104" i="16"/>
  <c r="ERA104" i="16"/>
  <c r="EQZ104" i="16"/>
  <c r="EQY104" i="16"/>
  <c r="EQX104" i="16"/>
  <c r="EQW104" i="16"/>
  <c r="EQV104" i="16"/>
  <c r="EQU104" i="16"/>
  <c r="EQT104" i="16"/>
  <c r="EQS104" i="16"/>
  <c r="EQR104" i="16"/>
  <c r="EQQ104" i="16"/>
  <c r="EQP104" i="16"/>
  <c r="EQO104" i="16"/>
  <c r="EQN104" i="16"/>
  <c r="EQM104" i="16"/>
  <c r="EQL104" i="16"/>
  <c r="EQK104" i="16"/>
  <c r="EQJ104" i="16"/>
  <c r="EQI104" i="16"/>
  <c r="EQH104" i="16"/>
  <c r="EQG104" i="16"/>
  <c r="EQF104" i="16"/>
  <c r="EQE104" i="16"/>
  <c r="EQD104" i="16"/>
  <c r="EQC104" i="16"/>
  <c r="EQB104" i="16"/>
  <c r="EQA104" i="16"/>
  <c r="EPZ104" i="16"/>
  <c r="EPY104" i="16"/>
  <c r="EPX104" i="16"/>
  <c r="EPW104" i="16"/>
  <c r="EPV104" i="16"/>
  <c r="EPU104" i="16"/>
  <c r="EPT104" i="16"/>
  <c r="EPS104" i="16"/>
  <c r="EPR104" i="16"/>
  <c r="EPQ104" i="16"/>
  <c r="EPP104" i="16"/>
  <c r="EPO104" i="16"/>
  <c r="EPN104" i="16"/>
  <c r="EPM104" i="16"/>
  <c r="EPL104" i="16"/>
  <c r="EPK104" i="16"/>
  <c r="EPJ104" i="16"/>
  <c r="EPI104" i="16"/>
  <c r="EPH104" i="16"/>
  <c r="EPG104" i="16"/>
  <c r="EPF104" i="16"/>
  <c r="EPE104" i="16"/>
  <c r="EPD104" i="16"/>
  <c r="EPC104" i="16"/>
  <c r="EPB104" i="16"/>
  <c r="EPA104" i="16"/>
  <c r="EOZ104" i="16"/>
  <c r="EOY104" i="16"/>
  <c r="EOX104" i="16"/>
  <c r="EOW104" i="16"/>
  <c r="EOV104" i="16"/>
  <c r="EOU104" i="16"/>
  <c r="EOT104" i="16"/>
  <c r="EOS104" i="16"/>
  <c r="EOR104" i="16"/>
  <c r="EOQ104" i="16"/>
  <c r="EOP104" i="16"/>
  <c r="EOO104" i="16"/>
  <c r="EON104" i="16"/>
  <c r="EOM104" i="16"/>
  <c r="EOL104" i="16"/>
  <c r="EOK104" i="16"/>
  <c r="EOJ104" i="16"/>
  <c r="EOI104" i="16"/>
  <c r="EOH104" i="16"/>
  <c r="EOG104" i="16"/>
  <c r="EOF104" i="16"/>
  <c r="EOE104" i="16"/>
  <c r="EOD104" i="16"/>
  <c r="EOC104" i="16"/>
  <c r="EOB104" i="16"/>
  <c r="EOA104" i="16"/>
  <c r="ENZ104" i="16"/>
  <c r="ENY104" i="16"/>
  <c r="ENX104" i="16"/>
  <c r="ENW104" i="16"/>
  <c r="ENV104" i="16"/>
  <c r="ENU104" i="16"/>
  <c r="ENT104" i="16"/>
  <c r="ENS104" i="16"/>
  <c r="ENR104" i="16"/>
  <c r="ENQ104" i="16"/>
  <c r="ENP104" i="16"/>
  <c r="ENO104" i="16"/>
  <c r="ENN104" i="16"/>
  <c r="ENM104" i="16"/>
  <c r="ENL104" i="16"/>
  <c r="ENK104" i="16"/>
  <c r="ENJ104" i="16"/>
  <c r="ENI104" i="16"/>
  <c r="ENH104" i="16"/>
  <c r="ENG104" i="16"/>
  <c r="ENF104" i="16"/>
  <c r="ENE104" i="16"/>
  <c r="END104" i="16"/>
  <c r="ENC104" i="16"/>
  <c r="ENB104" i="16"/>
  <c r="ENA104" i="16"/>
  <c r="EMZ104" i="16"/>
  <c r="EMY104" i="16"/>
  <c r="EMX104" i="16"/>
  <c r="EMW104" i="16"/>
  <c r="EMV104" i="16"/>
  <c r="EMU104" i="16"/>
  <c r="EMT104" i="16"/>
  <c r="EMS104" i="16"/>
  <c r="EMR104" i="16"/>
  <c r="EMQ104" i="16"/>
  <c r="EMP104" i="16"/>
  <c r="EMO104" i="16"/>
  <c r="EMN104" i="16"/>
  <c r="EMM104" i="16"/>
  <c r="EML104" i="16"/>
  <c r="EMK104" i="16"/>
  <c r="EMJ104" i="16"/>
  <c r="EMI104" i="16"/>
  <c r="EMH104" i="16"/>
  <c r="EMG104" i="16"/>
  <c r="EMF104" i="16"/>
  <c r="EME104" i="16"/>
  <c r="EMD104" i="16"/>
  <c r="EMC104" i="16"/>
  <c r="EMB104" i="16"/>
  <c r="EMA104" i="16"/>
  <c r="ELZ104" i="16"/>
  <c r="ELY104" i="16"/>
  <c r="ELX104" i="16"/>
  <c r="ELW104" i="16"/>
  <c r="ELV104" i="16"/>
  <c r="ELU104" i="16"/>
  <c r="ELT104" i="16"/>
  <c r="ELS104" i="16"/>
  <c r="ELR104" i="16"/>
  <c r="ELQ104" i="16"/>
  <c r="ELP104" i="16"/>
  <c r="ELO104" i="16"/>
  <c r="ELN104" i="16"/>
  <c r="ELM104" i="16"/>
  <c r="ELL104" i="16"/>
  <c r="ELK104" i="16"/>
  <c r="ELJ104" i="16"/>
  <c r="ELI104" i="16"/>
  <c r="ELH104" i="16"/>
  <c r="ELG104" i="16"/>
  <c r="ELF104" i="16"/>
  <c r="ELE104" i="16"/>
  <c r="ELD104" i="16"/>
  <c r="ELC104" i="16"/>
  <c r="ELB104" i="16"/>
  <c r="ELA104" i="16"/>
  <c r="EKZ104" i="16"/>
  <c r="EKY104" i="16"/>
  <c r="EKX104" i="16"/>
  <c r="EKW104" i="16"/>
  <c r="EKV104" i="16"/>
  <c r="EKU104" i="16"/>
  <c r="EKT104" i="16"/>
  <c r="EKS104" i="16"/>
  <c r="EKR104" i="16"/>
  <c r="EKQ104" i="16"/>
  <c r="EKP104" i="16"/>
  <c r="EKO104" i="16"/>
  <c r="EKN104" i="16"/>
  <c r="EKM104" i="16"/>
  <c r="EKL104" i="16"/>
  <c r="EKK104" i="16"/>
  <c r="EKJ104" i="16"/>
  <c r="EKI104" i="16"/>
  <c r="EKH104" i="16"/>
  <c r="EKG104" i="16"/>
  <c r="EKF104" i="16"/>
  <c r="EKE104" i="16"/>
  <c r="EKD104" i="16"/>
  <c r="EKC104" i="16"/>
  <c r="EKB104" i="16"/>
  <c r="EKA104" i="16"/>
  <c r="EJZ104" i="16"/>
  <c r="EJY104" i="16"/>
  <c r="EJX104" i="16"/>
  <c r="EJW104" i="16"/>
  <c r="EJV104" i="16"/>
  <c r="EJU104" i="16"/>
  <c r="EJT104" i="16"/>
  <c r="EJS104" i="16"/>
  <c r="EJR104" i="16"/>
  <c r="EJQ104" i="16"/>
  <c r="EJP104" i="16"/>
  <c r="EJO104" i="16"/>
  <c r="EJN104" i="16"/>
  <c r="EJM104" i="16"/>
  <c r="EJL104" i="16"/>
  <c r="EJK104" i="16"/>
  <c r="EJJ104" i="16"/>
  <c r="EJI104" i="16"/>
  <c r="EJH104" i="16"/>
  <c r="EJG104" i="16"/>
  <c r="EJF104" i="16"/>
  <c r="EJE104" i="16"/>
  <c r="EJD104" i="16"/>
  <c r="EJC104" i="16"/>
  <c r="EJB104" i="16"/>
  <c r="EJA104" i="16"/>
  <c r="EIZ104" i="16"/>
  <c r="EIY104" i="16"/>
  <c r="EIX104" i="16"/>
  <c r="EIW104" i="16"/>
  <c r="EIV104" i="16"/>
  <c r="EIU104" i="16"/>
  <c r="EIT104" i="16"/>
  <c r="EIS104" i="16"/>
  <c r="EIR104" i="16"/>
  <c r="EIQ104" i="16"/>
  <c r="EIP104" i="16"/>
  <c r="EIO104" i="16"/>
  <c r="EIN104" i="16"/>
  <c r="EIM104" i="16"/>
  <c r="EIL104" i="16"/>
  <c r="EIK104" i="16"/>
  <c r="EIJ104" i="16"/>
  <c r="EII104" i="16"/>
  <c r="EIH104" i="16"/>
  <c r="EIG104" i="16"/>
  <c r="EIF104" i="16"/>
  <c r="EIE104" i="16"/>
  <c r="EID104" i="16"/>
  <c r="EIC104" i="16"/>
  <c r="EIB104" i="16"/>
  <c r="EIA104" i="16"/>
  <c r="EHZ104" i="16"/>
  <c r="EHY104" i="16"/>
  <c r="EHX104" i="16"/>
  <c r="EHW104" i="16"/>
  <c r="EHV104" i="16"/>
  <c r="EHU104" i="16"/>
  <c r="EHT104" i="16"/>
  <c r="EHS104" i="16"/>
  <c r="EHR104" i="16"/>
  <c r="EHQ104" i="16"/>
  <c r="EHP104" i="16"/>
  <c r="EHO104" i="16"/>
  <c r="EHN104" i="16"/>
  <c r="EHM104" i="16"/>
  <c r="EHL104" i="16"/>
  <c r="EHK104" i="16"/>
  <c r="EHJ104" i="16"/>
  <c r="EHI104" i="16"/>
  <c r="EHH104" i="16"/>
  <c r="EHG104" i="16"/>
  <c r="EHF104" i="16"/>
  <c r="EHE104" i="16"/>
  <c r="EHD104" i="16"/>
  <c r="EHC104" i="16"/>
  <c r="EHB104" i="16"/>
  <c r="EHA104" i="16"/>
  <c r="EGZ104" i="16"/>
  <c r="EGY104" i="16"/>
  <c r="EGX104" i="16"/>
  <c r="EGW104" i="16"/>
  <c r="EGV104" i="16"/>
  <c r="EGU104" i="16"/>
  <c r="EGT104" i="16"/>
  <c r="EGS104" i="16"/>
  <c r="EGR104" i="16"/>
  <c r="EGQ104" i="16"/>
  <c r="EGP104" i="16"/>
  <c r="EGO104" i="16"/>
  <c r="EGN104" i="16"/>
  <c r="EGM104" i="16"/>
  <c r="EGL104" i="16"/>
  <c r="EGK104" i="16"/>
  <c r="EGJ104" i="16"/>
  <c r="EGI104" i="16"/>
  <c r="EGH104" i="16"/>
  <c r="EGG104" i="16"/>
  <c r="EGF104" i="16"/>
  <c r="EGE104" i="16"/>
  <c r="EGD104" i="16"/>
  <c r="EGC104" i="16"/>
  <c r="EGB104" i="16"/>
  <c r="EGA104" i="16"/>
  <c r="EFZ104" i="16"/>
  <c r="EFY104" i="16"/>
  <c r="EFX104" i="16"/>
  <c r="EFW104" i="16"/>
  <c r="EFV104" i="16"/>
  <c r="EFU104" i="16"/>
  <c r="EFT104" i="16"/>
  <c r="EFS104" i="16"/>
  <c r="EFR104" i="16"/>
  <c r="EFQ104" i="16"/>
  <c r="EFP104" i="16"/>
  <c r="EFO104" i="16"/>
  <c r="EFN104" i="16"/>
  <c r="EFM104" i="16"/>
  <c r="EFL104" i="16"/>
  <c r="EFK104" i="16"/>
  <c r="EFJ104" i="16"/>
  <c r="EFI104" i="16"/>
  <c r="EFH104" i="16"/>
  <c r="EFG104" i="16"/>
  <c r="EFF104" i="16"/>
  <c r="EFE104" i="16"/>
  <c r="EFD104" i="16"/>
  <c r="EFC104" i="16"/>
  <c r="EFB104" i="16"/>
  <c r="EFA104" i="16"/>
  <c r="EEZ104" i="16"/>
  <c r="EEY104" i="16"/>
  <c r="EEX104" i="16"/>
  <c r="EEW104" i="16"/>
  <c r="EEV104" i="16"/>
  <c r="EEU104" i="16"/>
  <c r="EET104" i="16"/>
  <c r="EES104" i="16"/>
  <c r="EER104" i="16"/>
  <c r="EEQ104" i="16"/>
  <c r="EEP104" i="16"/>
  <c r="EEO104" i="16"/>
  <c r="EEN104" i="16"/>
  <c r="EEM104" i="16"/>
  <c r="EEL104" i="16"/>
  <c r="EEK104" i="16"/>
  <c r="EEJ104" i="16"/>
  <c r="EEI104" i="16"/>
  <c r="EEH104" i="16"/>
  <c r="EEG104" i="16"/>
  <c r="EEF104" i="16"/>
  <c r="EEE104" i="16"/>
  <c r="EED104" i="16"/>
  <c r="EEC104" i="16"/>
  <c r="EEB104" i="16"/>
  <c r="EEA104" i="16"/>
  <c r="EDZ104" i="16"/>
  <c r="EDY104" i="16"/>
  <c r="EDX104" i="16"/>
  <c r="EDW104" i="16"/>
  <c r="EDV104" i="16"/>
  <c r="EDU104" i="16"/>
  <c r="EDT104" i="16"/>
  <c r="EDS104" i="16"/>
  <c r="EDR104" i="16"/>
  <c r="EDQ104" i="16"/>
  <c r="EDP104" i="16"/>
  <c r="EDO104" i="16"/>
  <c r="EDN104" i="16"/>
  <c r="EDM104" i="16"/>
  <c r="EDL104" i="16"/>
  <c r="EDK104" i="16"/>
  <c r="EDJ104" i="16"/>
  <c r="EDI104" i="16"/>
  <c r="EDH104" i="16"/>
  <c r="EDG104" i="16"/>
  <c r="EDF104" i="16"/>
  <c r="EDE104" i="16"/>
  <c r="EDD104" i="16"/>
  <c r="EDC104" i="16"/>
  <c r="EDB104" i="16"/>
  <c r="EDA104" i="16"/>
  <c r="ECZ104" i="16"/>
  <c r="ECY104" i="16"/>
  <c r="ECX104" i="16"/>
  <c r="ECW104" i="16"/>
  <c r="ECV104" i="16"/>
  <c r="ECU104" i="16"/>
  <c r="ECT104" i="16"/>
  <c r="ECS104" i="16"/>
  <c r="ECR104" i="16"/>
  <c r="ECQ104" i="16"/>
  <c r="ECP104" i="16"/>
  <c r="ECO104" i="16"/>
  <c r="ECN104" i="16"/>
  <c r="ECM104" i="16"/>
  <c r="ECL104" i="16"/>
  <c r="ECK104" i="16"/>
  <c r="ECJ104" i="16"/>
  <c r="ECI104" i="16"/>
  <c r="ECH104" i="16"/>
  <c r="ECG104" i="16"/>
  <c r="ECF104" i="16"/>
  <c r="ECE104" i="16"/>
  <c r="ECD104" i="16"/>
  <c r="ECC104" i="16"/>
  <c r="ECB104" i="16"/>
  <c r="ECA104" i="16"/>
  <c r="EBZ104" i="16"/>
  <c r="EBY104" i="16"/>
  <c r="EBX104" i="16"/>
  <c r="EBW104" i="16"/>
  <c r="EBV104" i="16"/>
  <c r="EBU104" i="16"/>
  <c r="EBT104" i="16"/>
  <c r="EBS104" i="16"/>
  <c r="EBR104" i="16"/>
  <c r="EBQ104" i="16"/>
  <c r="EBP104" i="16"/>
  <c r="EBO104" i="16"/>
  <c r="EBN104" i="16"/>
  <c r="EBM104" i="16"/>
  <c r="EBL104" i="16"/>
  <c r="EBK104" i="16"/>
  <c r="EBJ104" i="16"/>
  <c r="EBI104" i="16"/>
  <c r="EBH104" i="16"/>
  <c r="EBG104" i="16"/>
  <c r="EBF104" i="16"/>
  <c r="EBE104" i="16"/>
  <c r="EBD104" i="16"/>
  <c r="EBC104" i="16"/>
  <c r="EBB104" i="16"/>
  <c r="EBA104" i="16"/>
  <c r="EAZ104" i="16"/>
  <c r="EAY104" i="16"/>
  <c r="EAX104" i="16"/>
  <c r="EAW104" i="16"/>
  <c r="EAV104" i="16"/>
  <c r="EAU104" i="16"/>
  <c r="EAT104" i="16"/>
  <c r="EAS104" i="16"/>
  <c r="EAR104" i="16"/>
  <c r="EAQ104" i="16"/>
  <c r="EAP104" i="16"/>
  <c r="EAO104" i="16"/>
  <c r="EAN104" i="16"/>
  <c r="EAM104" i="16"/>
  <c r="EAL104" i="16"/>
  <c r="EAK104" i="16"/>
  <c r="EAJ104" i="16"/>
  <c r="EAI104" i="16"/>
  <c r="EAH104" i="16"/>
  <c r="EAG104" i="16"/>
  <c r="EAF104" i="16"/>
  <c r="EAE104" i="16"/>
  <c r="EAD104" i="16"/>
  <c r="EAC104" i="16"/>
  <c r="EAB104" i="16"/>
  <c r="EAA104" i="16"/>
  <c r="DZZ104" i="16"/>
  <c r="DZY104" i="16"/>
  <c r="DZX104" i="16"/>
  <c r="DZW104" i="16"/>
  <c r="DZV104" i="16"/>
  <c r="DZU104" i="16"/>
  <c r="DZT104" i="16"/>
  <c r="DZS104" i="16"/>
  <c r="DZR104" i="16"/>
  <c r="DZQ104" i="16"/>
  <c r="DZP104" i="16"/>
  <c r="DZO104" i="16"/>
  <c r="DZN104" i="16"/>
  <c r="DZM104" i="16"/>
  <c r="DZL104" i="16"/>
  <c r="DZK104" i="16"/>
  <c r="DZJ104" i="16"/>
  <c r="DZI104" i="16"/>
  <c r="DZH104" i="16"/>
  <c r="DZG104" i="16"/>
  <c r="DZF104" i="16"/>
  <c r="DZE104" i="16"/>
  <c r="DZD104" i="16"/>
  <c r="DZC104" i="16"/>
  <c r="DZB104" i="16"/>
  <c r="DZA104" i="16"/>
  <c r="DYZ104" i="16"/>
  <c r="DYY104" i="16"/>
  <c r="DYX104" i="16"/>
  <c r="DYW104" i="16"/>
  <c r="DYV104" i="16"/>
  <c r="DYU104" i="16"/>
  <c r="DYT104" i="16"/>
  <c r="DYS104" i="16"/>
  <c r="DYR104" i="16"/>
  <c r="DYQ104" i="16"/>
  <c r="DYP104" i="16"/>
  <c r="DYO104" i="16"/>
  <c r="DYN104" i="16"/>
  <c r="DYM104" i="16"/>
  <c r="DYL104" i="16"/>
  <c r="DYK104" i="16"/>
  <c r="DYJ104" i="16"/>
  <c r="DYI104" i="16"/>
  <c r="DYH104" i="16"/>
  <c r="DYG104" i="16"/>
  <c r="DYF104" i="16"/>
  <c r="DYE104" i="16"/>
  <c r="DYD104" i="16"/>
  <c r="DYC104" i="16"/>
  <c r="DYB104" i="16"/>
  <c r="DYA104" i="16"/>
  <c r="DXZ104" i="16"/>
  <c r="DXY104" i="16"/>
  <c r="DXX104" i="16"/>
  <c r="DXW104" i="16"/>
  <c r="DXV104" i="16"/>
  <c r="DXU104" i="16"/>
  <c r="DXT104" i="16"/>
  <c r="DXS104" i="16"/>
  <c r="DXR104" i="16"/>
  <c r="DXQ104" i="16"/>
  <c r="DXP104" i="16"/>
  <c r="DXO104" i="16"/>
  <c r="DXN104" i="16"/>
  <c r="DXM104" i="16"/>
  <c r="DXL104" i="16"/>
  <c r="DXK104" i="16"/>
  <c r="DXJ104" i="16"/>
  <c r="DXI104" i="16"/>
  <c r="DXH104" i="16"/>
  <c r="DXG104" i="16"/>
  <c r="DXF104" i="16"/>
  <c r="DXE104" i="16"/>
  <c r="DXD104" i="16"/>
  <c r="DXC104" i="16"/>
  <c r="DXB104" i="16"/>
  <c r="DXA104" i="16"/>
  <c r="DWZ104" i="16"/>
  <c r="DWY104" i="16"/>
  <c r="DWX104" i="16"/>
  <c r="DWW104" i="16"/>
  <c r="DWV104" i="16"/>
  <c r="DWU104" i="16"/>
  <c r="DWT104" i="16"/>
  <c r="DWS104" i="16"/>
  <c r="DWR104" i="16"/>
  <c r="DWQ104" i="16"/>
  <c r="DWP104" i="16"/>
  <c r="DWO104" i="16"/>
  <c r="DWN104" i="16"/>
  <c r="DWM104" i="16"/>
  <c r="DWL104" i="16"/>
  <c r="DWK104" i="16"/>
  <c r="DWJ104" i="16"/>
  <c r="DWI104" i="16"/>
  <c r="DWH104" i="16"/>
  <c r="DWG104" i="16"/>
  <c r="DWF104" i="16"/>
  <c r="DWE104" i="16"/>
  <c r="DWD104" i="16"/>
  <c r="DWC104" i="16"/>
  <c r="DWB104" i="16"/>
  <c r="DWA104" i="16"/>
  <c r="DVZ104" i="16"/>
  <c r="DVY104" i="16"/>
  <c r="DVX104" i="16"/>
  <c r="DVW104" i="16"/>
  <c r="DVV104" i="16"/>
  <c r="DVU104" i="16"/>
  <c r="DVT104" i="16"/>
  <c r="DVS104" i="16"/>
  <c r="DVR104" i="16"/>
  <c r="DVQ104" i="16"/>
  <c r="DVP104" i="16"/>
  <c r="DVO104" i="16"/>
  <c r="DVN104" i="16"/>
  <c r="DVM104" i="16"/>
  <c r="DVL104" i="16"/>
  <c r="DVK104" i="16"/>
  <c r="DVJ104" i="16"/>
  <c r="DVI104" i="16"/>
  <c r="DVH104" i="16"/>
  <c r="DVG104" i="16"/>
  <c r="DVF104" i="16"/>
  <c r="DVE104" i="16"/>
  <c r="DVD104" i="16"/>
  <c r="DVC104" i="16"/>
  <c r="DVB104" i="16"/>
  <c r="DVA104" i="16"/>
  <c r="DUZ104" i="16"/>
  <c r="DUY104" i="16"/>
  <c r="DUX104" i="16"/>
  <c r="DUW104" i="16"/>
  <c r="DUV104" i="16"/>
  <c r="DUU104" i="16"/>
  <c r="DUT104" i="16"/>
  <c r="DUS104" i="16"/>
  <c r="DUR104" i="16"/>
  <c r="DUQ104" i="16"/>
  <c r="DUP104" i="16"/>
  <c r="DUO104" i="16"/>
  <c r="DUN104" i="16"/>
  <c r="DUM104" i="16"/>
  <c r="DUL104" i="16"/>
  <c r="DUK104" i="16"/>
  <c r="DUJ104" i="16"/>
  <c r="DUI104" i="16"/>
  <c r="DUH104" i="16"/>
  <c r="DUG104" i="16"/>
  <c r="DUF104" i="16"/>
  <c r="DUE104" i="16"/>
  <c r="DUD104" i="16"/>
  <c r="DUC104" i="16"/>
  <c r="DUB104" i="16"/>
  <c r="DUA104" i="16"/>
  <c r="DTZ104" i="16"/>
  <c r="DTY104" i="16"/>
  <c r="DTX104" i="16"/>
  <c r="DTW104" i="16"/>
  <c r="DTV104" i="16"/>
  <c r="DTU104" i="16"/>
  <c r="DTT104" i="16"/>
  <c r="DTS104" i="16"/>
  <c r="DTR104" i="16"/>
  <c r="DTQ104" i="16"/>
  <c r="DTP104" i="16"/>
  <c r="DTO104" i="16"/>
  <c r="DTN104" i="16"/>
  <c r="DTM104" i="16"/>
  <c r="DTL104" i="16"/>
  <c r="DTK104" i="16"/>
  <c r="DTJ104" i="16"/>
  <c r="DTI104" i="16"/>
  <c r="DTH104" i="16"/>
  <c r="DTG104" i="16"/>
  <c r="DTF104" i="16"/>
  <c r="DTE104" i="16"/>
  <c r="DTD104" i="16"/>
  <c r="DTC104" i="16"/>
  <c r="DTB104" i="16"/>
  <c r="DTA104" i="16"/>
  <c r="DSZ104" i="16"/>
  <c r="DSY104" i="16"/>
  <c r="DSX104" i="16"/>
  <c r="DSW104" i="16"/>
  <c r="DSV104" i="16"/>
  <c r="DSU104" i="16"/>
  <c r="DST104" i="16"/>
  <c r="DSS104" i="16"/>
  <c r="DSR104" i="16"/>
  <c r="DSQ104" i="16"/>
  <c r="DSP104" i="16"/>
  <c r="DSO104" i="16"/>
  <c r="DSN104" i="16"/>
  <c r="DSM104" i="16"/>
  <c r="DSL104" i="16"/>
  <c r="DSK104" i="16"/>
  <c r="DSJ104" i="16"/>
  <c r="DSI104" i="16"/>
  <c r="DSH104" i="16"/>
  <c r="DSG104" i="16"/>
  <c r="DSF104" i="16"/>
  <c r="DSE104" i="16"/>
  <c r="DSD104" i="16"/>
  <c r="DSC104" i="16"/>
  <c r="DSB104" i="16"/>
  <c r="DSA104" i="16"/>
  <c r="DRZ104" i="16"/>
  <c r="DRY104" i="16"/>
  <c r="DRX104" i="16"/>
  <c r="DRW104" i="16"/>
  <c r="DRV104" i="16"/>
  <c r="DRU104" i="16"/>
  <c r="DRT104" i="16"/>
  <c r="DRS104" i="16"/>
  <c r="DRR104" i="16"/>
  <c r="DRQ104" i="16"/>
  <c r="DRP104" i="16"/>
  <c r="DRO104" i="16"/>
  <c r="DRN104" i="16"/>
  <c r="DRM104" i="16"/>
  <c r="DRL104" i="16"/>
  <c r="DRK104" i="16"/>
  <c r="DRJ104" i="16"/>
  <c r="DRI104" i="16"/>
  <c r="DRH104" i="16"/>
  <c r="DRG104" i="16"/>
  <c r="DRF104" i="16"/>
  <c r="DRE104" i="16"/>
  <c r="DRD104" i="16"/>
  <c r="DRC104" i="16"/>
  <c r="DRB104" i="16"/>
  <c r="DRA104" i="16"/>
  <c r="DQZ104" i="16"/>
  <c r="DQY104" i="16"/>
  <c r="DQX104" i="16"/>
  <c r="DQW104" i="16"/>
  <c r="DQV104" i="16"/>
  <c r="DQU104" i="16"/>
  <c r="DQT104" i="16"/>
  <c r="DQS104" i="16"/>
  <c r="DQR104" i="16"/>
  <c r="DQQ104" i="16"/>
  <c r="DQP104" i="16"/>
  <c r="DQO104" i="16"/>
  <c r="DQN104" i="16"/>
  <c r="DQM104" i="16"/>
  <c r="DQL104" i="16"/>
  <c r="DQK104" i="16"/>
  <c r="DQJ104" i="16"/>
  <c r="DQI104" i="16"/>
  <c r="DQH104" i="16"/>
  <c r="DQG104" i="16"/>
  <c r="DQF104" i="16"/>
  <c r="DQE104" i="16"/>
  <c r="DQD104" i="16"/>
  <c r="DQC104" i="16"/>
  <c r="DQB104" i="16"/>
  <c r="DQA104" i="16"/>
  <c r="DPZ104" i="16"/>
  <c r="DPY104" i="16"/>
  <c r="DPX104" i="16"/>
  <c r="DPW104" i="16"/>
  <c r="DPV104" i="16"/>
  <c r="DPU104" i="16"/>
  <c r="DPT104" i="16"/>
  <c r="DPS104" i="16"/>
  <c r="DPR104" i="16"/>
  <c r="DPQ104" i="16"/>
  <c r="DPP104" i="16"/>
  <c r="DPO104" i="16"/>
  <c r="DPN104" i="16"/>
  <c r="DPM104" i="16"/>
  <c r="DPL104" i="16"/>
  <c r="DPK104" i="16"/>
  <c r="DPJ104" i="16"/>
  <c r="DPI104" i="16"/>
  <c r="DPH104" i="16"/>
  <c r="DPG104" i="16"/>
  <c r="DPF104" i="16"/>
  <c r="DPE104" i="16"/>
  <c r="DPD104" i="16"/>
  <c r="DPC104" i="16"/>
  <c r="DPB104" i="16"/>
  <c r="DPA104" i="16"/>
  <c r="DOZ104" i="16"/>
  <c r="DOY104" i="16"/>
  <c r="DOX104" i="16"/>
  <c r="DOW104" i="16"/>
  <c r="DOV104" i="16"/>
  <c r="DOU104" i="16"/>
  <c r="DOT104" i="16"/>
  <c r="DOS104" i="16"/>
  <c r="DOR104" i="16"/>
  <c r="DOQ104" i="16"/>
  <c r="DOP104" i="16"/>
  <c r="DOO104" i="16"/>
  <c r="DON104" i="16"/>
  <c r="DOM104" i="16"/>
  <c r="DOL104" i="16"/>
  <c r="DOK104" i="16"/>
  <c r="DOJ104" i="16"/>
  <c r="DOI104" i="16"/>
  <c r="DOH104" i="16"/>
  <c r="DOG104" i="16"/>
  <c r="DOF104" i="16"/>
  <c r="DOE104" i="16"/>
  <c r="DOD104" i="16"/>
  <c r="DOC104" i="16"/>
  <c r="DOB104" i="16"/>
  <c r="DOA104" i="16"/>
  <c r="DNZ104" i="16"/>
  <c r="DNY104" i="16"/>
  <c r="DNX104" i="16"/>
  <c r="DNW104" i="16"/>
  <c r="DNV104" i="16"/>
  <c r="DNU104" i="16"/>
  <c r="DNT104" i="16"/>
  <c r="DNS104" i="16"/>
  <c r="DNR104" i="16"/>
  <c r="DNQ104" i="16"/>
  <c r="DNP104" i="16"/>
  <c r="DNO104" i="16"/>
  <c r="DNN104" i="16"/>
  <c r="DNM104" i="16"/>
  <c r="DNL104" i="16"/>
  <c r="DNK104" i="16"/>
  <c r="DNJ104" i="16"/>
  <c r="DNI104" i="16"/>
  <c r="DNH104" i="16"/>
  <c r="DNG104" i="16"/>
  <c r="DNF104" i="16"/>
  <c r="DNE104" i="16"/>
  <c r="DND104" i="16"/>
  <c r="DNC104" i="16"/>
  <c r="DNB104" i="16"/>
  <c r="DNA104" i="16"/>
  <c r="DMZ104" i="16"/>
  <c r="DMY104" i="16"/>
  <c r="DMX104" i="16"/>
  <c r="DMW104" i="16"/>
  <c r="DMV104" i="16"/>
  <c r="DMU104" i="16"/>
  <c r="DMT104" i="16"/>
  <c r="DMS104" i="16"/>
  <c r="DMR104" i="16"/>
  <c r="DMQ104" i="16"/>
  <c r="DMP104" i="16"/>
  <c r="DMO104" i="16"/>
  <c r="DMN104" i="16"/>
  <c r="DMM104" i="16"/>
  <c r="DML104" i="16"/>
  <c r="DMK104" i="16"/>
  <c r="DMJ104" i="16"/>
  <c r="DMI104" i="16"/>
  <c r="DMH104" i="16"/>
  <c r="DMG104" i="16"/>
  <c r="DMF104" i="16"/>
  <c r="DME104" i="16"/>
  <c r="DMD104" i="16"/>
  <c r="DMC104" i="16"/>
  <c r="DMB104" i="16"/>
  <c r="DMA104" i="16"/>
  <c r="DLZ104" i="16"/>
  <c r="DLY104" i="16"/>
  <c r="DLX104" i="16"/>
  <c r="DLW104" i="16"/>
  <c r="DLV104" i="16"/>
  <c r="DLU104" i="16"/>
  <c r="DLT104" i="16"/>
  <c r="DLS104" i="16"/>
  <c r="DLR104" i="16"/>
  <c r="DLQ104" i="16"/>
  <c r="DLP104" i="16"/>
  <c r="DLO104" i="16"/>
  <c r="DLN104" i="16"/>
  <c r="DLM104" i="16"/>
  <c r="DLL104" i="16"/>
  <c r="DLK104" i="16"/>
  <c r="DLJ104" i="16"/>
  <c r="DLI104" i="16"/>
  <c r="DLH104" i="16"/>
  <c r="DLG104" i="16"/>
  <c r="DLF104" i="16"/>
  <c r="DLE104" i="16"/>
  <c r="DLD104" i="16"/>
  <c r="DLC104" i="16"/>
  <c r="DLB104" i="16"/>
  <c r="DLA104" i="16"/>
  <c r="DKZ104" i="16"/>
  <c r="DKY104" i="16"/>
  <c r="DKX104" i="16"/>
  <c r="DKW104" i="16"/>
  <c r="DKV104" i="16"/>
  <c r="DKU104" i="16"/>
  <c r="DKT104" i="16"/>
  <c r="DKS104" i="16"/>
  <c r="DKR104" i="16"/>
  <c r="DKQ104" i="16"/>
  <c r="DKP104" i="16"/>
  <c r="DKO104" i="16"/>
  <c r="DKN104" i="16"/>
  <c r="DKM104" i="16"/>
  <c r="DKL104" i="16"/>
  <c r="DKK104" i="16"/>
  <c r="DKJ104" i="16"/>
  <c r="DKI104" i="16"/>
  <c r="DKH104" i="16"/>
  <c r="DKG104" i="16"/>
  <c r="DKF104" i="16"/>
  <c r="DKE104" i="16"/>
  <c r="DKD104" i="16"/>
  <c r="DKC104" i="16"/>
  <c r="DKB104" i="16"/>
  <c r="DKA104" i="16"/>
  <c r="DJZ104" i="16"/>
  <c r="DJY104" i="16"/>
  <c r="DJX104" i="16"/>
  <c r="DJW104" i="16"/>
  <c r="DJV104" i="16"/>
  <c r="DJU104" i="16"/>
  <c r="DJT104" i="16"/>
  <c r="DJS104" i="16"/>
  <c r="DJR104" i="16"/>
  <c r="DJQ104" i="16"/>
  <c r="DJP104" i="16"/>
  <c r="DJO104" i="16"/>
  <c r="DJN104" i="16"/>
  <c r="DJM104" i="16"/>
  <c r="DJL104" i="16"/>
  <c r="DJK104" i="16"/>
  <c r="DJJ104" i="16"/>
  <c r="DJI104" i="16"/>
  <c r="DJH104" i="16"/>
  <c r="DJG104" i="16"/>
  <c r="DJF104" i="16"/>
  <c r="DJE104" i="16"/>
  <c r="DJD104" i="16"/>
  <c r="DJC104" i="16"/>
  <c r="DJB104" i="16"/>
  <c r="DJA104" i="16"/>
  <c r="DIZ104" i="16"/>
  <c r="DIY104" i="16"/>
  <c r="DIX104" i="16"/>
  <c r="DIW104" i="16"/>
  <c r="DIV104" i="16"/>
  <c r="DIU104" i="16"/>
  <c r="DIT104" i="16"/>
  <c r="DIS104" i="16"/>
  <c r="DIR104" i="16"/>
  <c r="DIQ104" i="16"/>
  <c r="DIP104" i="16"/>
  <c r="DIO104" i="16"/>
  <c r="DIN104" i="16"/>
  <c r="DIM104" i="16"/>
  <c r="DIL104" i="16"/>
  <c r="DIK104" i="16"/>
  <c r="DIJ104" i="16"/>
  <c r="DII104" i="16"/>
  <c r="DIH104" i="16"/>
  <c r="DIG104" i="16"/>
  <c r="DIF104" i="16"/>
  <c r="DIE104" i="16"/>
  <c r="DID104" i="16"/>
  <c r="DIC104" i="16"/>
  <c r="DIB104" i="16"/>
  <c r="DIA104" i="16"/>
  <c r="DHZ104" i="16"/>
  <c r="DHY104" i="16"/>
  <c r="DHX104" i="16"/>
  <c r="DHW104" i="16"/>
  <c r="DHV104" i="16"/>
  <c r="DHU104" i="16"/>
  <c r="DHT104" i="16"/>
  <c r="DHS104" i="16"/>
  <c r="DHR104" i="16"/>
  <c r="DHQ104" i="16"/>
  <c r="DHP104" i="16"/>
  <c r="DHO104" i="16"/>
  <c r="DHN104" i="16"/>
  <c r="DHM104" i="16"/>
  <c r="DHL104" i="16"/>
  <c r="DHK104" i="16"/>
  <c r="DHJ104" i="16"/>
  <c r="DHI104" i="16"/>
  <c r="DHH104" i="16"/>
  <c r="DHG104" i="16"/>
  <c r="DHF104" i="16"/>
  <c r="DHE104" i="16"/>
  <c r="DHD104" i="16"/>
  <c r="DHC104" i="16"/>
  <c r="DHB104" i="16"/>
  <c r="DHA104" i="16"/>
  <c r="DGZ104" i="16"/>
  <c r="DGY104" i="16"/>
  <c r="DGX104" i="16"/>
  <c r="DGW104" i="16"/>
  <c r="DGV104" i="16"/>
  <c r="DGU104" i="16"/>
  <c r="DGT104" i="16"/>
  <c r="DGS104" i="16"/>
  <c r="DGR104" i="16"/>
  <c r="DGQ104" i="16"/>
  <c r="DGP104" i="16"/>
  <c r="DGO104" i="16"/>
  <c r="DGN104" i="16"/>
  <c r="DGM104" i="16"/>
  <c r="DGL104" i="16"/>
  <c r="DGK104" i="16"/>
  <c r="DGJ104" i="16"/>
  <c r="DGI104" i="16"/>
  <c r="DGH104" i="16"/>
  <c r="DGG104" i="16"/>
  <c r="DGF104" i="16"/>
  <c r="DGE104" i="16"/>
  <c r="DGD104" i="16"/>
  <c r="DGC104" i="16"/>
  <c r="DGB104" i="16"/>
  <c r="DGA104" i="16"/>
  <c r="DFZ104" i="16"/>
  <c r="DFY104" i="16"/>
  <c r="DFX104" i="16"/>
  <c r="DFW104" i="16"/>
  <c r="DFV104" i="16"/>
  <c r="DFU104" i="16"/>
  <c r="DFT104" i="16"/>
  <c r="DFS104" i="16"/>
  <c r="DFR104" i="16"/>
  <c r="DFQ104" i="16"/>
  <c r="DFP104" i="16"/>
  <c r="DFO104" i="16"/>
  <c r="DFN104" i="16"/>
  <c r="DFM104" i="16"/>
  <c r="DFL104" i="16"/>
  <c r="DFK104" i="16"/>
  <c r="DFJ104" i="16"/>
  <c r="DFI104" i="16"/>
  <c r="DFH104" i="16"/>
  <c r="DFG104" i="16"/>
  <c r="DFF104" i="16"/>
  <c r="DFE104" i="16"/>
  <c r="DFD104" i="16"/>
  <c r="DFC104" i="16"/>
  <c r="DFB104" i="16"/>
  <c r="DFA104" i="16"/>
  <c r="DEZ104" i="16"/>
  <c r="DEY104" i="16"/>
  <c r="DEX104" i="16"/>
  <c r="DEW104" i="16"/>
  <c r="DEV104" i="16"/>
  <c r="DEU104" i="16"/>
  <c r="DET104" i="16"/>
  <c r="DES104" i="16"/>
  <c r="DER104" i="16"/>
  <c r="DEQ104" i="16"/>
  <c r="DEP104" i="16"/>
  <c r="DEO104" i="16"/>
  <c r="DEN104" i="16"/>
  <c r="DEM104" i="16"/>
  <c r="DEL104" i="16"/>
  <c r="DEK104" i="16"/>
  <c r="DEJ104" i="16"/>
  <c r="DEI104" i="16"/>
  <c r="DEH104" i="16"/>
  <c r="DEG104" i="16"/>
  <c r="DEF104" i="16"/>
  <c r="DEE104" i="16"/>
  <c r="DED104" i="16"/>
  <c r="DEC104" i="16"/>
  <c r="DEB104" i="16"/>
  <c r="DEA104" i="16"/>
  <c r="DDZ104" i="16"/>
  <c r="DDY104" i="16"/>
  <c r="DDX104" i="16"/>
  <c r="DDW104" i="16"/>
  <c r="DDV104" i="16"/>
  <c r="DDU104" i="16"/>
  <c r="DDT104" i="16"/>
  <c r="DDS104" i="16"/>
  <c r="DDR104" i="16"/>
  <c r="DDQ104" i="16"/>
  <c r="DDP104" i="16"/>
  <c r="DDO104" i="16"/>
  <c r="DDN104" i="16"/>
  <c r="DDM104" i="16"/>
  <c r="DDL104" i="16"/>
  <c r="DDK104" i="16"/>
  <c r="DDJ104" i="16"/>
  <c r="DDI104" i="16"/>
  <c r="DDH104" i="16"/>
  <c r="DDG104" i="16"/>
  <c r="DDF104" i="16"/>
  <c r="DDE104" i="16"/>
  <c r="DDD104" i="16"/>
  <c r="DDC104" i="16"/>
  <c r="DDB104" i="16"/>
  <c r="DDA104" i="16"/>
  <c r="DCZ104" i="16"/>
  <c r="DCY104" i="16"/>
  <c r="DCX104" i="16"/>
  <c r="DCW104" i="16"/>
  <c r="DCV104" i="16"/>
  <c r="DCU104" i="16"/>
  <c r="DCT104" i="16"/>
  <c r="DCS104" i="16"/>
  <c r="DCR104" i="16"/>
  <c r="DCQ104" i="16"/>
  <c r="DCP104" i="16"/>
  <c r="DCO104" i="16"/>
  <c r="DCN104" i="16"/>
  <c r="DCM104" i="16"/>
  <c r="DCL104" i="16"/>
  <c r="DCK104" i="16"/>
  <c r="DCJ104" i="16"/>
  <c r="DCI104" i="16"/>
  <c r="DCH104" i="16"/>
  <c r="DCG104" i="16"/>
  <c r="DCF104" i="16"/>
  <c r="DCE104" i="16"/>
  <c r="DCD104" i="16"/>
  <c r="DCC104" i="16"/>
  <c r="DCB104" i="16"/>
  <c r="DCA104" i="16"/>
  <c r="DBZ104" i="16"/>
  <c r="DBY104" i="16"/>
  <c r="DBX104" i="16"/>
  <c r="DBW104" i="16"/>
  <c r="DBV104" i="16"/>
  <c r="DBU104" i="16"/>
  <c r="DBT104" i="16"/>
  <c r="DBS104" i="16"/>
  <c r="DBR104" i="16"/>
  <c r="DBQ104" i="16"/>
  <c r="DBP104" i="16"/>
  <c r="DBO104" i="16"/>
  <c r="DBN104" i="16"/>
  <c r="DBM104" i="16"/>
  <c r="DBL104" i="16"/>
  <c r="DBK104" i="16"/>
  <c r="DBJ104" i="16"/>
  <c r="DBI104" i="16"/>
  <c r="DBH104" i="16"/>
  <c r="DBG104" i="16"/>
  <c r="DBF104" i="16"/>
  <c r="DBE104" i="16"/>
  <c r="DBD104" i="16"/>
  <c r="DBC104" i="16"/>
  <c r="DBB104" i="16"/>
  <c r="DBA104" i="16"/>
  <c r="DAZ104" i="16"/>
  <c r="DAY104" i="16"/>
  <c r="DAX104" i="16"/>
  <c r="DAW104" i="16"/>
  <c r="DAV104" i="16"/>
  <c r="DAU104" i="16"/>
  <c r="DAT104" i="16"/>
  <c r="DAS104" i="16"/>
  <c r="DAR104" i="16"/>
  <c r="DAQ104" i="16"/>
  <c r="DAP104" i="16"/>
  <c r="DAO104" i="16"/>
  <c r="DAN104" i="16"/>
  <c r="DAM104" i="16"/>
  <c r="DAL104" i="16"/>
  <c r="DAK104" i="16"/>
  <c r="DAJ104" i="16"/>
  <c r="DAI104" i="16"/>
  <c r="DAH104" i="16"/>
  <c r="DAG104" i="16"/>
  <c r="DAF104" i="16"/>
  <c r="DAE104" i="16"/>
  <c r="DAD104" i="16"/>
  <c r="DAC104" i="16"/>
  <c r="DAB104" i="16"/>
  <c r="DAA104" i="16"/>
  <c r="CZZ104" i="16"/>
  <c r="CZY104" i="16"/>
  <c r="CZX104" i="16"/>
  <c r="CZW104" i="16"/>
  <c r="CZV104" i="16"/>
  <c r="CZU104" i="16"/>
  <c r="CZT104" i="16"/>
  <c r="CZS104" i="16"/>
  <c r="CZR104" i="16"/>
  <c r="CZQ104" i="16"/>
  <c r="CZP104" i="16"/>
  <c r="CZO104" i="16"/>
  <c r="CZN104" i="16"/>
  <c r="CZM104" i="16"/>
  <c r="CZL104" i="16"/>
  <c r="CZK104" i="16"/>
  <c r="CZJ104" i="16"/>
  <c r="CZI104" i="16"/>
  <c r="CZH104" i="16"/>
  <c r="CZG104" i="16"/>
  <c r="CZF104" i="16"/>
  <c r="CZE104" i="16"/>
  <c r="CZD104" i="16"/>
  <c r="CZC104" i="16"/>
  <c r="CZB104" i="16"/>
  <c r="CZA104" i="16"/>
  <c r="CYZ104" i="16"/>
  <c r="CYY104" i="16"/>
  <c r="CYX104" i="16"/>
  <c r="CYW104" i="16"/>
  <c r="CYV104" i="16"/>
  <c r="CYU104" i="16"/>
  <c r="CYT104" i="16"/>
  <c r="CYS104" i="16"/>
  <c r="CYR104" i="16"/>
  <c r="CYQ104" i="16"/>
  <c r="CYP104" i="16"/>
  <c r="CYO104" i="16"/>
  <c r="CYN104" i="16"/>
  <c r="CYM104" i="16"/>
  <c r="CYL104" i="16"/>
  <c r="CYK104" i="16"/>
  <c r="CYJ104" i="16"/>
  <c r="CYI104" i="16"/>
  <c r="CYH104" i="16"/>
  <c r="CYG104" i="16"/>
  <c r="CYF104" i="16"/>
  <c r="CYE104" i="16"/>
  <c r="CYD104" i="16"/>
  <c r="CYC104" i="16"/>
  <c r="CYB104" i="16"/>
  <c r="CYA104" i="16"/>
  <c r="CXZ104" i="16"/>
  <c r="CXY104" i="16"/>
  <c r="CXX104" i="16"/>
  <c r="CXW104" i="16"/>
  <c r="CXV104" i="16"/>
  <c r="CXU104" i="16"/>
  <c r="CXT104" i="16"/>
  <c r="CXS104" i="16"/>
  <c r="CXR104" i="16"/>
  <c r="CXQ104" i="16"/>
  <c r="CXP104" i="16"/>
  <c r="CXO104" i="16"/>
  <c r="CXN104" i="16"/>
  <c r="CXM104" i="16"/>
  <c r="CXL104" i="16"/>
  <c r="CXK104" i="16"/>
  <c r="CXJ104" i="16"/>
  <c r="CXI104" i="16"/>
  <c r="CXH104" i="16"/>
  <c r="CXG104" i="16"/>
  <c r="CXF104" i="16"/>
  <c r="CXE104" i="16"/>
  <c r="CXD104" i="16"/>
  <c r="CXC104" i="16"/>
  <c r="CXB104" i="16"/>
  <c r="CXA104" i="16"/>
  <c r="CWZ104" i="16"/>
  <c r="CWY104" i="16"/>
  <c r="CWX104" i="16"/>
  <c r="CWW104" i="16"/>
  <c r="CWV104" i="16"/>
  <c r="CWU104" i="16"/>
  <c r="CWT104" i="16"/>
  <c r="CWS104" i="16"/>
  <c r="CWR104" i="16"/>
  <c r="CWQ104" i="16"/>
  <c r="CWP104" i="16"/>
  <c r="CWO104" i="16"/>
  <c r="CWN104" i="16"/>
  <c r="CWM104" i="16"/>
  <c r="CWL104" i="16"/>
  <c r="CWK104" i="16"/>
  <c r="CWJ104" i="16"/>
  <c r="CWI104" i="16"/>
  <c r="CWH104" i="16"/>
  <c r="CWG104" i="16"/>
  <c r="CWF104" i="16"/>
  <c r="CWE104" i="16"/>
  <c r="CWD104" i="16"/>
  <c r="CWC104" i="16"/>
  <c r="CWB104" i="16"/>
  <c r="CWA104" i="16"/>
  <c r="CVZ104" i="16"/>
  <c r="CVY104" i="16"/>
  <c r="CVX104" i="16"/>
  <c r="CVW104" i="16"/>
  <c r="CVV104" i="16"/>
  <c r="CVU104" i="16"/>
  <c r="CVT104" i="16"/>
  <c r="CVS104" i="16"/>
  <c r="CVR104" i="16"/>
  <c r="CVQ104" i="16"/>
  <c r="CVP104" i="16"/>
  <c r="CVO104" i="16"/>
  <c r="CVN104" i="16"/>
  <c r="CVM104" i="16"/>
  <c r="CVL104" i="16"/>
  <c r="CVK104" i="16"/>
  <c r="CVJ104" i="16"/>
  <c r="CVI104" i="16"/>
  <c r="CVH104" i="16"/>
  <c r="CVG104" i="16"/>
  <c r="CVF104" i="16"/>
  <c r="CVE104" i="16"/>
  <c r="CVD104" i="16"/>
  <c r="CVC104" i="16"/>
  <c r="CVB104" i="16"/>
  <c r="CVA104" i="16"/>
  <c r="CUZ104" i="16"/>
  <c r="CUY104" i="16"/>
  <c r="CUX104" i="16"/>
  <c r="CUW104" i="16"/>
  <c r="CUV104" i="16"/>
  <c r="CUU104" i="16"/>
  <c r="CUT104" i="16"/>
  <c r="CUS104" i="16"/>
  <c r="CUR104" i="16"/>
  <c r="CUQ104" i="16"/>
  <c r="CUP104" i="16"/>
  <c r="CUO104" i="16"/>
  <c r="CUN104" i="16"/>
  <c r="CUM104" i="16"/>
  <c r="CUL104" i="16"/>
  <c r="CUK104" i="16"/>
  <c r="CUJ104" i="16"/>
  <c r="CUI104" i="16"/>
  <c r="CUH104" i="16"/>
  <c r="CUG104" i="16"/>
  <c r="CUF104" i="16"/>
  <c r="CUE104" i="16"/>
  <c r="CUD104" i="16"/>
  <c r="CUC104" i="16"/>
  <c r="CUB104" i="16"/>
  <c r="CUA104" i="16"/>
  <c r="CTZ104" i="16"/>
  <c r="CTY104" i="16"/>
  <c r="CTX104" i="16"/>
  <c r="CTW104" i="16"/>
  <c r="CTV104" i="16"/>
  <c r="CTU104" i="16"/>
  <c r="CTT104" i="16"/>
  <c r="CTS104" i="16"/>
  <c r="CTR104" i="16"/>
  <c r="CTQ104" i="16"/>
  <c r="CTP104" i="16"/>
  <c r="CTO104" i="16"/>
  <c r="CTN104" i="16"/>
  <c r="CTM104" i="16"/>
  <c r="CTL104" i="16"/>
  <c r="CTK104" i="16"/>
  <c r="CTJ104" i="16"/>
  <c r="CTI104" i="16"/>
  <c r="CTH104" i="16"/>
  <c r="CTG104" i="16"/>
  <c r="CTF104" i="16"/>
  <c r="CTE104" i="16"/>
  <c r="CTD104" i="16"/>
  <c r="CTC104" i="16"/>
  <c r="CTB104" i="16"/>
  <c r="CTA104" i="16"/>
  <c r="CSZ104" i="16"/>
  <c r="CSY104" i="16"/>
  <c r="CSX104" i="16"/>
  <c r="CSW104" i="16"/>
  <c r="CSV104" i="16"/>
  <c r="CSU104" i="16"/>
  <c r="CST104" i="16"/>
  <c r="CSS104" i="16"/>
  <c r="CSR104" i="16"/>
  <c r="CSQ104" i="16"/>
  <c r="CSP104" i="16"/>
  <c r="CSO104" i="16"/>
  <c r="CSN104" i="16"/>
  <c r="CSM104" i="16"/>
  <c r="CSL104" i="16"/>
  <c r="CSK104" i="16"/>
  <c r="CSJ104" i="16"/>
  <c r="CSI104" i="16"/>
  <c r="CSH104" i="16"/>
  <c r="CSG104" i="16"/>
  <c r="CSF104" i="16"/>
  <c r="CSE104" i="16"/>
  <c r="CSD104" i="16"/>
  <c r="CSC104" i="16"/>
  <c r="CSB104" i="16"/>
  <c r="CSA104" i="16"/>
  <c r="CRZ104" i="16"/>
  <c r="CRY104" i="16"/>
  <c r="CRX104" i="16"/>
  <c r="CRW104" i="16"/>
  <c r="CRV104" i="16"/>
  <c r="CRU104" i="16"/>
  <c r="CRT104" i="16"/>
  <c r="CRS104" i="16"/>
  <c r="CRR104" i="16"/>
  <c r="CRQ104" i="16"/>
  <c r="CRP104" i="16"/>
  <c r="CRO104" i="16"/>
  <c r="CRN104" i="16"/>
  <c r="CRM104" i="16"/>
  <c r="CRL104" i="16"/>
  <c r="CRK104" i="16"/>
  <c r="CRJ104" i="16"/>
  <c r="CRI104" i="16"/>
  <c r="CRH104" i="16"/>
  <c r="CRG104" i="16"/>
  <c r="CRF104" i="16"/>
  <c r="CRE104" i="16"/>
  <c r="CRD104" i="16"/>
  <c r="CRC104" i="16"/>
  <c r="CRB104" i="16"/>
  <c r="CRA104" i="16"/>
  <c r="CQZ104" i="16"/>
  <c r="CQY104" i="16"/>
  <c r="CQX104" i="16"/>
  <c r="CQW104" i="16"/>
  <c r="CQV104" i="16"/>
  <c r="CQU104" i="16"/>
  <c r="CQT104" i="16"/>
  <c r="CQS104" i="16"/>
  <c r="CQR104" i="16"/>
  <c r="CQQ104" i="16"/>
  <c r="CQP104" i="16"/>
  <c r="CQO104" i="16"/>
  <c r="CQN104" i="16"/>
  <c r="CQM104" i="16"/>
  <c r="CQL104" i="16"/>
  <c r="CQK104" i="16"/>
  <c r="CQJ104" i="16"/>
  <c r="CQI104" i="16"/>
  <c r="CQH104" i="16"/>
  <c r="CQG104" i="16"/>
  <c r="CQF104" i="16"/>
  <c r="CQE104" i="16"/>
  <c r="CQD104" i="16"/>
  <c r="CQC104" i="16"/>
  <c r="CQB104" i="16"/>
  <c r="CQA104" i="16"/>
  <c r="CPZ104" i="16"/>
  <c r="CPY104" i="16"/>
  <c r="CPX104" i="16"/>
  <c r="CPW104" i="16"/>
  <c r="CPV104" i="16"/>
  <c r="CPU104" i="16"/>
  <c r="CPT104" i="16"/>
  <c r="CPS104" i="16"/>
  <c r="CPR104" i="16"/>
  <c r="CPQ104" i="16"/>
  <c r="CPP104" i="16"/>
  <c r="CPO104" i="16"/>
  <c r="CPN104" i="16"/>
  <c r="CPM104" i="16"/>
  <c r="CPL104" i="16"/>
  <c r="CPK104" i="16"/>
  <c r="CPJ104" i="16"/>
  <c r="CPI104" i="16"/>
  <c r="CPH104" i="16"/>
  <c r="CPG104" i="16"/>
  <c r="CPF104" i="16"/>
  <c r="CPE104" i="16"/>
  <c r="CPD104" i="16"/>
  <c r="CPC104" i="16"/>
  <c r="CPB104" i="16"/>
  <c r="CPA104" i="16"/>
  <c r="COZ104" i="16"/>
  <c r="COY104" i="16"/>
  <c r="COX104" i="16"/>
  <c r="COW104" i="16"/>
  <c r="COV104" i="16"/>
  <c r="COU104" i="16"/>
  <c r="COT104" i="16"/>
  <c r="COS104" i="16"/>
  <c r="COR104" i="16"/>
  <c r="COQ104" i="16"/>
  <c r="COP104" i="16"/>
  <c r="COO104" i="16"/>
  <c r="CON104" i="16"/>
  <c r="COM104" i="16"/>
  <c r="COL104" i="16"/>
  <c r="COK104" i="16"/>
  <c r="COJ104" i="16"/>
  <c r="COI104" i="16"/>
  <c r="COH104" i="16"/>
  <c r="COG104" i="16"/>
  <c r="COF104" i="16"/>
  <c r="COE104" i="16"/>
  <c r="COD104" i="16"/>
  <c r="COC104" i="16"/>
  <c r="COB104" i="16"/>
  <c r="COA104" i="16"/>
  <c r="CNZ104" i="16"/>
  <c r="CNY104" i="16"/>
  <c r="CNX104" i="16"/>
  <c r="CNW104" i="16"/>
  <c r="CNV104" i="16"/>
  <c r="CNU104" i="16"/>
  <c r="CNT104" i="16"/>
  <c r="CNS104" i="16"/>
  <c r="CNR104" i="16"/>
  <c r="CNQ104" i="16"/>
  <c r="CNP104" i="16"/>
  <c r="CNO104" i="16"/>
  <c r="CNN104" i="16"/>
  <c r="CNM104" i="16"/>
  <c r="CNL104" i="16"/>
  <c r="CNK104" i="16"/>
  <c r="CNJ104" i="16"/>
  <c r="CNI104" i="16"/>
  <c r="CNH104" i="16"/>
  <c r="CNG104" i="16"/>
  <c r="CNF104" i="16"/>
  <c r="CNE104" i="16"/>
  <c r="CND104" i="16"/>
  <c r="CNC104" i="16"/>
  <c r="CNB104" i="16"/>
  <c r="CNA104" i="16"/>
  <c r="CMZ104" i="16"/>
  <c r="CMY104" i="16"/>
  <c r="CMX104" i="16"/>
  <c r="CMW104" i="16"/>
  <c r="CMV104" i="16"/>
  <c r="CMU104" i="16"/>
  <c r="CMT104" i="16"/>
  <c r="CMS104" i="16"/>
  <c r="CMR104" i="16"/>
  <c r="CMQ104" i="16"/>
  <c r="CMP104" i="16"/>
  <c r="CMO104" i="16"/>
  <c r="CMN104" i="16"/>
  <c r="CMM104" i="16"/>
  <c r="CML104" i="16"/>
  <c r="CMK104" i="16"/>
  <c r="CMJ104" i="16"/>
  <c r="CMI104" i="16"/>
  <c r="CMH104" i="16"/>
  <c r="CMG104" i="16"/>
  <c r="CMF104" i="16"/>
  <c r="CME104" i="16"/>
  <c r="CMD104" i="16"/>
  <c r="CMC104" i="16"/>
  <c r="CMB104" i="16"/>
  <c r="CMA104" i="16"/>
  <c r="CLZ104" i="16"/>
  <c r="CLY104" i="16"/>
  <c r="CLX104" i="16"/>
  <c r="CLW104" i="16"/>
  <c r="CLV104" i="16"/>
  <c r="CLU104" i="16"/>
  <c r="CLT104" i="16"/>
  <c r="CLS104" i="16"/>
  <c r="CLR104" i="16"/>
  <c r="CLQ104" i="16"/>
  <c r="CLP104" i="16"/>
  <c r="CLO104" i="16"/>
  <c r="CLN104" i="16"/>
  <c r="CLM104" i="16"/>
  <c r="CLL104" i="16"/>
  <c r="CLK104" i="16"/>
  <c r="CLJ104" i="16"/>
  <c r="CLI104" i="16"/>
  <c r="CLH104" i="16"/>
  <c r="CLG104" i="16"/>
  <c r="CLF104" i="16"/>
  <c r="CLE104" i="16"/>
  <c r="CLD104" i="16"/>
  <c r="CLC104" i="16"/>
  <c r="CLB104" i="16"/>
  <c r="CLA104" i="16"/>
  <c r="CKZ104" i="16"/>
  <c r="CKY104" i="16"/>
  <c r="CKX104" i="16"/>
  <c r="CKW104" i="16"/>
  <c r="CKV104" i="16"/>
  <c r="CKU104" i="16"/>
  <c r="CKT104" i="16"/>
  <c r="CKS104" i="16"/>
  <c r="CKR104" i="16"/>
  <c r="CKQ104" i="16"/>
  <c r="CKP104" i="16"/>
  <c r="CKO104" i="16"/>
  <c r="CKN104" i="16"/>
  <c r="CKM104" i="16"/>
  <c r="CKL104" i="16"/>
  <c r="CKK104" i="16"/>
  <c r="CKJ104" i="16"/>
  <c r="CKI104" i="16"/>
  <c r="CKH104" i="16"/>
  <c r="CKG104" i="16"/>
  <c r="CKF104" i="16"/>
  <c r="CKE104" i="16"/>
  <c r="CKD104" i="16"/>
  <c r="CKC104" i="16"/>
  <c r="CKB104" i="16"/>
  <c r="CKA104" i="16"/>
  <c r="CJZ104" i="16"/>
  <c r="CJY104" i="16"/>
  <c r="CJX104" i="16"/>
  <c r="CJW104" i="16"/>
  <c r="CJV104" i="16"/>
  <c r="CJU104" i="16"/>
  <c r="CJT104" i="16"/>
  <c r="CJS104" i="16"/>
  <c r="CJR104" i="16"/>
  <c r="CJQ104" i="16"/>
  <c r="CJP104" i="16"/>
  <c r="CJO104" i="16"/>
  <c r="CJN104" i="16"/>
  <c r="CJM104" i="16"/>
  <c r="CJL104" i="16"/>
  <c r="CJK104" i="16"/>
  <c r="CJJ104" i="16"/>
  <c r="CJI104" i="16"/>
  <c r="CJH104" i="16"/>
  <c r="CJG104" i="16"/>
  <c r="CJF104" i="16"/>
  <c r="CJE104" i="16"/>
  <c r="CJD104" i="16"/>
  <c r="CJC104" i="16"/>
  <c r="CJB104" i="16"/>
  <c r="CJA104" i="16"/>
  <c r="CIZ104" i="16"/>
  <c r="CIY104" i="16"/>
  <c r="CIX104" i="16"/>
  <c r="CIW104" i="16"/>
  <c r="CIV104" i="16"/>
  <c r="CIU104" i="16"/>
  <c r="CIT104" i="16"/>
  <c r="CIS104" i="16"/>
  <c r="CIR104" i="16"/>
  <c r="CIQ104" i="16"/>
  <c r="CIP104" i="16"/>
  <c r="CIO104" i="16"/>
  <c r="CIN104" i="16"/>
  <c r="CIM104" i="16"/>
  <c r="CIL104" i="16"/>
  <c r="CIK104" i="16"/>
  <c r="CIJ104" i="16"/>
  <c r="CII104" i="16"/>
  <c r="CIH104" i="16"/>
  <c r="CIG104" i="16"/>
  <c r="CIF104" i="16"/>
  <c r="CIE104" i="16"/>
  <c r="CID104" i="16"/>
  <c r="CIC104" i="16"/>
  <c r="CIB104" i="16"/>
  <c r="CIA104" i="16"/>
  <c r="CHZ104" i="16"/>
  <c r="CHY104" i="16"/>
  <c r="CHX104" i="16"/>
  <c r="CHW104" i="16"/>
  <c r="CHV104" i="16"/>
  <c r="CHU104" i="16"/>
  <c r="CHT104" i="16"/>
  <c r="CHS104" i="16"/>
  <c r="CHR104" i="16"/>
  <c r="CHQ104" i="16"/>
  <c r="CHP104" i="16"/>
  <c r="CHO104" i="16"/>
  <c r="CHN104" i="16"/>
  <c r="CHM104" i="16"/>
  <c r="CHL104" i="16"/>
  <c r="CHK104" i="16"/>
  <c r="CHJ104" i="16"/>
  <c r="CHI104" i="16"/>
  <c r="CHH104" i="16"/>
  <c r="CHG104" i="16"/>
  <c r="CHF104" i="16"/>
  <c r="CHE104" i="16"/>
  <c r="CHD104" i="16"/>
  <c r="CHC104" i="16"/>
  <c r="CHB104" i="16"/>
  <c r="CHA104" i="16"/>
  <c r="CGZ104" i="16"/>
  <c r="CGY104" i="16"/>
  <c r="CGX104" i="16"/>
  <c r="CGW104" i="16"/>
  <c r="CGV104" i="16"/>
  <c r="CGU104" i="16"/>
  <c r="CGT104" i="16"/>
  <c r="CGS104" i="16"/>
  <c r="CGR104" i="16"/>
  <c r="CGQ104" i="16"/>
  <c r="CGP104" i="16"/>
  <c r="CGO104" i="16"/>
  <c r="CGN104" i="16"/>
  <c r="CGM104" i="16"/>
  <c r="CGL104" i="16"/>
  <c r="CGK104" i="16"/>
  <c r="CGJ104" i="16"/>
  <c r="CGI104" i="16"/>
  <c r="CGH104" i="16"/>
  <c r="CGG104" i="16"/>
  <c r="CGF104" i="16"/>
  <c r="CGE104" i="16"/>
  <c r="CGD104" i="16"/>
  <c r="CGC104" i="16"/>
  <c r="CGB104" i="16"/>
  <c r="CGA104" i="16"/>
  <c r="CFZ104" i="16"/>
  <c r="CFY104" i="16"/>
  <c r="CFX104" i="16"/>
  <c r="CFW104" i="16"/>
  <c r="CFV104" i="16"/>
  <c r="CFU104" i="16"/>
  <c r="CFT104" i="16"/>
  <c r="CFS104" i="16"/>
  <c r="CFR104" i="16"/>
  <c r="CFQ104" i="16"/>
  <c r="CFP104" i="16"/>
  <c r="CFO104" i="16"/>
  <c r="CFN104" i="16"/>
  <c r="CFM104" i="16"/>
  <c r="CFL104" i="16"/>
  <c r="CFK104" i="16"/>
  <c r="CFJ104" i="16"/>
  <c r="CFI104" i="16"/>
  <c r="CFH104" i="16"/>
  <c r="CFG104" i="16"/>
  <c r="CFF104" i="16"/>
  <c r="CFE104" i="16"/>
  <c r="CFD104" i="16"/>
  <c r="CFC104" i="16"/>
  <c r="CFB104" i="16"/>
  <c r="CFA104" i="16"/>
  <c r="CEZ104" i="16"/>
  <c r="CEY104" i="16"/>
  <c r="CEX104" i="16"/>
  <c r="CEW104" i="16"/>
  <c r="CEV104" i="16"/>
  <c r="CEU104" i="16"/>
  <c r="CET104" i="16"/>
  <c r="CES104" i="16"/>
  <c r="CER104" i="16"/>
  <c r="CEQ104" i="16"/>
  <c r="CEP104" i="16"/>
  <c r="CEO104" i="16"/>
  <c r="CEN104" i="16"/>
  <c r="CEM104" i="16"/>
  <c r="CEL104" i="16"/>
  <c r="CEK104" i="16"/>
  <c r="CEJ104" i="16"/>
  <c r="CEI104" i="16"/>
  <c r="CEH104" i="16"/>
  <c r="CEG104" i="16"/>
  <c r="CEF104" i="16"/>
  <c r="CEE104" i="16"/>
  <c r="CED104" i="16"/>
  <c r="CEC104" i="16"/>
  <c r="CEB104" i="16"/>
  <c r="CEA104" i="16"/>
  <c r="CDZ104" i="16"/>
  <c r="CDY104" i="16"/>
  <c r="CDX104" i="16"/>
  <c r="CDW104" i="16"/>
  <c r="CDV104" i="16"/>
  <c r="CDU104" i="16"/>
  <c r="CDT104" i="16"/>
  <c r="CDS104" i="16"/>
  <c r="CDR104" i="16"/>
  <c r="CDQ104" i="16"/>
  <c r="CDP104" i="16"/>
  <c r="CDO104" i="16"/>
  <c r="CDN104" i="16"/>
  <c r="CDM104" i="16"/>
  <c r="CDL104" i="16"/>
  <c r="CDK104" i="16"/>
  <c r="CDJ104" i="16"/>
  <c r="CDI104" i="16"/>
  <c r="CDH104" i="16"/>
  <c r="CDG104" i="16"/>
  <c r="CDF104" i="16"/>
  <c r="CDE104" i="16"/>
  <c r="CDD104" i="16"/>
  <c r="CDC104" i="16"/>
  <c r="CDB104" i="16"/>
  <c r="CDA104" i="16"/>
  <c r="CCZ104" i="16"/>
  <c r="CCY104" i="16"/>
  <c r="CCX104" i="16"/>
  <c r="CCW104" i="16"/>
  <c r="CCV104" i="16"/>
  <c r="CCU104" i="16"/>
  <c r="CCT104" i="16"/>
  <c r="CCS104" i="16"/>
  <c r="CCR104" i="16"/>
  <c r="CCQ104" i="16"/>
  <c r="CCP104" i="16"/>
  <c r="CCO104" i="16"/>
  <c r="CCN104" i="16"/>
  <c r="CCM104" i="16"/>
  <c r="CCL104" i="16"/>
  <c r="CCK104" i="16"/>
  <c r="CCJ104" i="16"/>
  <c r="CCI104" i="16"/>
  <c r="CCH104" i="16"/>
  <c r="CCG104" i="16"/>
  <c r="CCF104" i="16"/>
  <c r="CCE104" i="16"/>
  <c r="CCD104" i="16"/>
  <c r="CCC104" i="16"/>
  <c r="CCB104" i="16"/>
  <c r="CCA104" i="16"/>
  <c r="CBZ104" i="16"/>
  <c r="CBY104" i="16"/>
  <c r="CBX104" i="16"/>
  <c r="CBW104" i="16"/>
  <c r="CBV104" i="16"/>
  <c r="CBU104" i="16"/>
  <c r="CBT104" i="16"/>
  <c r="CBS104" i="16"/>
  <c r="CBR104" i="16"/>
  <c r="CBQ104" i="16"/>
  <c r="CBP104" i="16"/>
  <c r="CBO104" i="16"/>
  <c r="CBN104" i="16"/>
  <c r="CBM104" i="16"/>
  <c r="CBL104" i="16"/>
  <c r="CBK104" i="16"/>
  <c r="CBJ104" i="16"/>
  <c r="CBI104" i="16"/>
  <c r="CBH104" i="16"/>
  <c r="CBG104" i="16"/>
  <c r="CBF104" i="16"/>
  <c r="CBE104" i="16"/>
  <c r="CBD104" i="16"/>
  <c r="CBC104" i="16"/>
  <c r="CBB104" i="16"/>
  <c r="CBA104" i="16"/>
  <c r="CAZ104" i="16"/>
  <c r="CAY104" i="16"/>
  <c r="CAX104" i="16"/>
  <c r="CAW104" i="16"/>
  <c r="CAV104" i="16"/>
  <c r="CAU104" i="16"/>
  <c r="CAT104" i="16"/>
  <c r="CAS104" i="16"/>
  <c r="CAR104" i="16"/>
  <c r="CAQ104" i="16"/>
  <c r="CAP104" i="16"/>
  <c r="CAO104" i="16"/>
  <c r="CAN104" i="16"/>
  <c r="CAM104" i="16"/>
  <c r="CAL104" i="16"/>
  <c r="CAK104" i="16"/>
  <c r="CAJ104" i="16"/>
  <c r="CAI104" i="16"/>
  <c r="CAH104" i="16"/>
  <c r="CAG104" i="16"/>
  <c r="CAF104" i="16"/>
  <c r="CAE104" i="16"/>
  <c r="CAD104" i="16"/>
  <c r="CAC104" i="16"/>
  <c r="CAB104" i="16"/>
  <c r="CAA104" i="16"/>
  <c r="BZZ104" i="16"/>
  <c r="BZY104" i="16"/>
  <c r="BZX104" i="16"/>
  <c r="BZW104" i="16"/>
  <c r="BZV104" i="16"/>
  <c r="BZU104" i="16"/>
  <c r="BZT104" i="16"/>
  <c r="BZS104" i="16"/>
  <c r="BZR104" i="16"/>
  <c r="BZQ104" i="16"/>
  <c r="BZP104" i="16"/>
  <c r="BZO104" i="16"/>
  <c r="BZN104" i="16"/>
  <c r="BZM104" i="16"/>
  <c r="BZL104" i="16"/>
  <c r="BZK104" i="16"/>
  <c r="BZJ104" i="16"/>
  <c r="BZI104" i="16"/>
  <c r="BZH104" i="16"/>
  <c r="BZG104" i="16"/>
  <c r="BZF104" i="16"/>
  <c r="BZE104" i="16"/>
  <c r="BZD104" i="16"/>
  <c r="BZC104" i="16"/>
  <c r="BZB104" i="16"/>
  <c r="BZA104" i="16"/>
  <c r="BYZ104" i="16"/>
  <c r="BYY104" i="16"/>
  <c r="BYX104" i="16"/>
  <c r="BYW104" i="16"/>
  <c r="BYV104" i="16"/>
  <c r="BYU104" i="16"/>
  <c r="BYT104" i="16"/>
  <c r="BYS104" i="16"/>
  <c r="BYR104" i="16"/>
  <c r="BYQ104" i="16"/>
  <c r="BYP104" i="16"/>
  <c r="BYO104" i="16"/>
  <c r="BYN104" i="16"/>
  <c r="BYM104" i="16"/>
  <c r="BYL104" i="16"/>
  <c r="BYK104" i="16"/>
  <c r="BYJ104" i="16"/>
  <c r="BYI104" i="16"/>
  <c r="BYH104" i="16"/>
  <c r="BYG104" i="16"/>
  <c r="BYF104" i="16"/>
  <c r="BYE104" i="16"/>
  <c r="BYD104" i="16"/>
  <c r="BYC104" i="16"/>
  <c r="BYB104" i="16"/>
  <c r="BYA104" i="16"/>
  <c r="BXZ104" i="16"/>
  <c r="BXY104" i="16"/>
  <c r="BXX104" i="16"/>
  <c r="BXW104" i="16"/>
  <c r="BXV104" i="16"/>
  <c r="BXU104" i="16"/>
  <c r="BXT104" i="16"/>
  <c r="BXS104" i="16"/>
  <c r="BXR104" i="16"/>
  <c r="BXQ104" i="16"/>
  <c r="BXP104" i="16"/>
  <c r="BXO104" i="16"/>
  <c r="BXN104" i="16"/>
  <c r="BXM104" i="16"/>
  <c r="BXL104" i="16"/>
  <c r="BXK104" i="16"/>
  <c r="BXJ104" i="16"/>
  <c r="BXI104" i="16"/>
  <c r="BXH104" i="16"/>
  <c r="BXG104" i="16"/>
  <c r="BXF104" i="16"/>
  <c r="BXE104" i="16"/>
  <c r="BXD104" i="16"/>
  <c r="BXC104" i="16"/>
  <c r="BXB104" i="16"/>
  <c r="BXA104" i="16"/>
  <c r="BWZ104" i="16"/>
  <c r="BWY104" i="16"/>
  <c r="BWX104" i="16"/>
  <c r="BWW104" i="16"/>
  <c r="BWV104" i="16"/>
  <c r="BWU104" i="16"/>
  <c r="BWT104" i="16"/>
  <c r="BWS104" i="16"/>
  <c r="BWR104" i="16"/>
  <c r="BWQ104" i="16"/>
  <c r="BWP104" i="16"/>
  <c r="BWO104" i="16"/>
  <c r="BWN104" i="16"/>
  <c r="BWM104" i="16"/>
  <c r="BWL104" i="16"/>
  <c r="BWK104" i="16"/>
  <c r="BWJ104" i="16"/>
  <c r="BWI104" i="16"/>
  <c r="BWH104" i="16"/>
  <c r="BWG104" i="16"/>
  <c r="BWF104" i="16"/>
  <c r="BWE104" i="16"/>
  <c r="BWD104" i="16"/>
  <c r="BWC104" i="16"/>
  <c r="BWB104" i="16"/>
  <c r="BWA104" i="16"/>
  <c r="BVZ104" i="16"/>
  <c r="BVY104" i="16"/>
  <c r="BVX104" i="16"/>
  <c r="BVW104" i="16"/>
  <c r="BVV104" i="16"/>
  <c r="BVU104" i="16"/>
  <c r="BVT104" i="16"/>
  <c r="BVS104" i="16"/>
  <c r="BVR104" i="16"/>
  <c r="BVQ104" i="16"/>
  <c r="BVP104" i="16"/>
  <c r="BVO104" i="16"/>
  <c r="BVN104" i="16"/>
  <c r="BVM104" i="16"/>
  <c r="BVL104" i="16"/>
  <c r="BVK104" i="16"/>
  <c r="BVJ104" i="16"/>
  <c r="BVI104" i="16"/>
  <c r="BVH104" i="16"/>
  <c r="BVG104" i="16"/>
  <c r="BVF104" i="16"/>
  <c r="BVE104" i="16"/>
  <c r="BVD104" i="16"/>
  <c r="BVC104" i="16"/>
  <c r="BVB104" i="16"/>
  <c r="BVA104" i="16"/>
  <c r="BUZ104" i="16"/>
  <c r="BUY104" i="16"/>
  <c r="BUX104" i="16"/>
  <c r="BUW104" i="16"/>
  <c r="BUV104" i="16"/>
  <c r="BUU104" i="16"/>
  <c r="BUT104" i="16"/>
  <c r="BUS104" i="16"/>
  <c r="BUR104" i="16"/>
  <c r="BUQ104" i="16"/>
  <c r="BUP104" i="16"/>
  <c r="BUO104" i="16"/>
  <c r="BUN104" i="16"/>
  <c r="BUM104" i="16"/>
  <c r="BUL104" i="16"/>
  <c r="BUK104" i="16"/>
  <c r="BUJ104" i="16"/>
  <c r="BUI104" i="16"/>
  <c r="BUH104" i="16"/>
  <c r="BUG104" i="16"/>
  <c r="BUF104" i="16"/>
  <c r="BUE104" i="16"/>
  <c r="BUD104" i="16"/>
  <c r="BUC104" i="16"/>
  <c r="BUB104" i="16"/>
  <c r="BUA104" i="16"/>
  <c r="BTZ104" i="16"/>
  <c r="BTY104" i="16"/>
  <c r="BTX104" i="16"/>
  <c r="BTW104" i="16"/>
  <c r="BTV104" i="16"/>
  <c r="BTU104" i="16"/>
  <c r="BTT104" i="16"/>
  <c r="BTS104" i="16"/>
  <c r="BTR104" i="16"/>
  <c r="BTQ104" i="16"/>
  <c r="BTP104" i="16"/>
  <c r="BTO104" i="16"/>
  <c r="BTN104" i="16"/>
  <c r="BTM104" i="16"/>
  <c r="BTL104" i="16"/>
  <c r="BTK104" i="16"/>
  <c r="BTJ104" i="16"/>
  <c r="BTI104" i="16"/>
  <c r="BTH104" i="16"/>
  <c r="BTG104" i="16"/>
  <c r="BTF104" i="16"/>
  <c r="BTE104" i="16"/>
  <c r="BTD104" i="16"/>
  <c r="BTC104" i="16"/>
  <c r="BTB104" i="16"/>
  <c r="BTA104" i="16"/>
  <c r="BSZ104" i="16"/>
  <c r="BSY104" i="16"/>
  <c r="BSX104" i="16"/>
  <c r="BSW104" i="16"/>
  <c r="BSV104" i="16"/>
  <c r="BSU104" i="16"/>
  <c r="BST104" i="16"/>
  <c r="BSS104" i="16"/>
  <c r="BSR104" i="16"/>
  <c r="BSQ104" i="16"/>
  <c r="BSP104" i="16"/>
  <c r="BSO104" i="16"/>
  <c r="BSN104" i="16"/>
  <c r="BSM104" i="16"/>
  <c r="BSL104" i="16"/>
  <c r="BSK104" i="16"/>
  <c r="BSJ104" i="16"/>
  <c r="BSI104" i="16"/>
  <c r="BSH104" i="16"/>
  <c r="BSG104" i="16"/>
  <c r="BSF104" i="16"/>
  <c r="BSE104" i="16"/>
  <c r="BSD104" i="16"/>
  <c r="BSC104" i="16"/>
  <c r="BSB104" i="16"/>
  <c r="BSA104" i="16"/>
  <c r="BRZ104" i="16"/>
  <c r="BRY104" i="16"/>
  <c r="BRX104" i="16"/>
  <c r="BRW104" i="16"/>
  <c r="BRV104" i="16"/>
  <c r="BRU104" i="16"/>
  <c r="BRT104" i="16"/>
  <c r="BRS104" i="16"/>
  <c r="BRR104" i="16"/>
  <c r="BRQ104" i="16"/>
  <c r="BRP104" i="16"/>
  <c r="BRO104" i="16"/>
  <c r="BRN104" i="16"/>
  <c r="BRM104" i="16"/>
  <c r="BRL104" i="16"/>
  <c r="BRK104" i="16"/>
  <c r="BRJ104" i="16"/>
  <c r="BRI104" i="16"/>
  <c r="BRH104" i="16"/>
  <c r="BRG104" i="16"/>
  <c r="BRF104" i="16"/>
  <c r="BRE104" i="16"/>
  <c r="BRD104" i="16"/>
  <c r="BRC104" i="16"/>
  <c r="BRB104" i="16"/>
  <c r="BRA104" i="16"/>
  <c r="BQZ104" i="16"/>
  <c r="BQY104" i="16"/>
  <c r="BQX104" i="16"/>
  <c r="BQW104" i="16"/>
  <c r="BQV104" i="16"/>
  <c r="BQU104" i="16"/>
  <c r="BQT104" i="16"/>
  <c r="BQS104" i="16"/>
  <c r="BQR104" i="16"/>
  <c r="BQQ104" i="16"/>
  <c r="BQP104" i="16"/>
  <c r="BQO104" i="16"/>
  <c r="BQN104" i="16"/>
  <c r="BQM104" i="16"/>
  <c r="BQL104" i="16"/>
  <c r="BQK104" i="16"/>
  <c r="BQJ104" i="16"/>
  <c r="BQI104" i="16"/>
  <c r="BQH104" i="16"/>
  <c r="BQG104" i="16"/>
  <c r="BQF104" i="16"/>
  <c r="BQE104" i="16"/>
  <c r="BQD104" i="16"/>
  <c r="BQC104" i="16"/>
  <c r="BQB104" i="16"/>
  <c r="BQA104" i="16"/>
  <c r="BPZ104" i="16"/>
  <c r="BPY104" i="16"/>
  <c r="BPX104" i="16"/>
  <c r="BPW104" i="16"/>
  <c r="BPV104" i="16"/>
  <c r="BPU104" i="16"/>
  <c r="BPT104" i="16"/>
  <c r="BPS104" i="16"/>
  <c r="BPR104" i="16"/>
  <c r="BPQ104" i="16"/>
  <c r="BPP104" i="16"/>
  <c r="BPO104" i="16"/>
  <c r="BPN104" i="16"/>
  <c r="BPM104" i="16"/>
  <c r="BPL104" i="16"/>
  <c r="BPK104" i="16"/>
  <c r="BPJ104" i="16"/>
  <c r="BPI104" i="16"/>
  <c r="BPH104" i="16"/>
  <c r="BPG104" i="16"/>
  <c r="BPF104" i="16"/>
  <c r="BPE104" i="16"/>
  <c r="BPD104" i="16"/>
  <c r="BPC104" i="16"/>
  <c r="BPB104" i="16"/>
  <c r="BPA104" i="16"/>
  <c r="BOZ104" i="16"/>
  <c r="BOY104" i="16"/>
  <c r="BOX104" i="16"/>
  <c r="BOW104" i="16"/>
  <c r="BOV104" i="16"/>
  <c r="BOU104" i="16"/>
  <c r="BOT104" i="16"/>
  <c r="BOS104" i="16"/>
  <c r="BOR104" i="16"/>
  <c r="BOQ104" i="16"/>
  <c r="BOP104" i="16"/>
  <c r="BOO104" i="16"/>
  <c r="BON104" i="16"/>
  <c r="BOM104" i="16"/>
  <c r="BOL104" i="16"/>
  <c r="BOK104" i="16"/>
  <c r="BOJ104" i="16"/>
  <c r="BOI104" i="16"/>
  <c r="BOH104" i="16"/>
  <c r="BOG104" i="16"/>
  <c r="BOF104" i="16"/>
  <c r="BOE104" i="16"/>
  <c r="BOD104" i="16"/>
  <c r="BOC104" i="16"/>
  <c r="BOB104" i="16"/>
  <c r="BOA104" i="16"/>
  <c r="BNZ104" i="16"/>
  <c r="BNY104" i="16"/>
  <c r="BNX104" i="16"/>
  <c r="BNW104" i="16"/>
  <c r="BNV104" i="16"/>
  <c r="BNU104" i="16"/>
  <c r="BNT104" i="16"/>
  <c r="BNS104" i="16"/>
  <c r="BNR104" i="16"/>
  <c r="BNQ104" i="16"/>
  <c r="BNP104" i="16"/>
  <c r="BNO104" i="16"/>
  <c r="BNN104" i="16"/>
  <c r="BNM104" i="16"/>
  <c r="BNL104" i="16"/>
  <c r="BNK104" i="16"/>
  <c r="BNJ104" i="16"/>
  <c r="BNI104" i="16"/>
  <c r="BNH104" i="16"/>
  <c r="BNG104" i="16"/>
  <c r="BNF104" i="16"/>
  <c r="BNE104" i="16"/>
  <c r="BND104" i="16"/>
  <c r="BNC104" i="16"/>
  <c r="BNB104" i="16"/>
  <c r="BNA104" i="16"/>
  <c r="BMZ104" i="16"/>
  <c r="BMY104" i="16"/>
  <c r="BMX104" i="16"/>
  <c r="BMW104" i="16"/>
  <c r="BMV104" i="16"/>
  <c r="BMU104" i="16"/>
  <c r="BMT104" i="16"/>
  <c r="BMS104" i="16"/>
  <c r="BMR104" i="16"/>
  <c r="BMQ104" i="16"/>
  <c r="BMP104" i="16"/>
  <c r="BMO104" i="16"/>
  <c r="BMN104" i="16"/>
  <c r="BMM104" i="16"/>
  <c r="BML104" i="16"/>
  <c r="BMK104" i="16"/>
  <c r="BMJ104" i="16"/>
  <c r="BMI104" i="16"/>
  <c r="BMH104" i="16"/>
  <c r="BMG104" i="16"/>
  <c r="BMF104" i="16"/>
  <c r="BME104" i="16"/>
  <c r="BMD104" i="16"/>
  <c r="BMC104" i="16"/>
  <c r="BMB104" i="16"/>
  <c r="BMA104" i="16"/>
  <c r="BLZ104" i="16"/>
  <c r="BLY104" i="16"/>
  <c r="BLX104" i="16"/>
  <c r="BLW104" i="16"/>
  <c r="BLV104" i="16"/>
  <c r="BLU104" i="16"/>
  <c r="BLT104" i="16"/>
  <c r="BLS104" i="16"/>
  <c r="BLR104" i="16"/>
  <c r="BLQ104" i="16"/>
  <c r="BLP104" i="16"/>
  <c r="BLO104" i="16"/>
  <c r="BLN104" i="16"/>
  <c r="BLM104" i="16"/>
  <c r="BLL104" i="16"/>
  <c r="BLK104" i="16"/>
  <c r="BLJ104" i="16"/>
  <c r="BLI104" i="16"/>
  <c r="BLH104" i="16"/>
  <c r="BLG104" i="16"/>
  <c r="BLF104" i="16"/>
  <c r="BLE104" i="16"/>
  <c r="BLD104" i="16"/>
  <c r="BLC104" i="16"/>
  <c r="BLB104" i="16"/>
  <c r="BLA104" i="16"/>
  <c r="BKZ104" i="16"/>
  <c r="BKY104" i="16"/>
  <c r="BKX104" i="16"/>
  <c r="BKW104" i="16"/>
  <c r="BKV104" i="16"/>
  <c r="BKU104" i="16"/>
  <c r="BKT104" i="16"/>
  <c r="BKS104" i="16"/>
  <c r="BKR104" i="16"/>
  <c r="BKQ104" i="16"/>
  <c r="BKP104" i="16"/>
  <c r="BKO104" i="16"/>
  <c r="BKN104" i="16"/>
  <c r="BKM104" i="16"/>
  <c r="BKL104" i="16"/>
  <c r="BKK104" i="16"/>
  <c r="BKJ104" i="16"/>
  <c r="BKI104" i="16"/>
  <c r="BKH104" i="16"/>
  <c r="BKG104" i="16"/>
  <c r="BKF104" i="16"/>
  <c r="BKE104" i="16"/>
  <c r="BKD104" i="16"/>
  <c r="BKC104" i="16"/>
  <c r="BKB104" i="16"/>
  <c r="BKA104" i="16"/>
  <c r="BJZ104" i="16"/>
  <c r="BJY104" i="16"/>
  <c r="BJX104" i="16"/>
  <c r="BJW104" i="16"/>
  <c r="BJV104" i="16"/>
  <c r="BJU104" i="16"/>
  <c r="BJT104" i="16"/>
  <c r="BJS104" i="16"/>
  <c r="BJR104" i="16"/>
  <c r="BJQ104" i="16"/>
  <c r="BJP104" i="16"/>
  <c r="BJO104" i="16"/>
  <c r="BJN104" i="16"/>
  <c r="BJM104" i="16"/>
  <c r="BJL104" i="16"/>
  <c r="BJK104" i="16"/>
  <c r="BJJ104" i="16"/>
  <c r="BJI104" i="16"/>
  <c r="BJH104" i="16"/>
  <c r="BJG104" i="16"/>
  <c r="BJF104" i="16"/>
  <c r="BJE104" i="16"/>
  <c r="BJD104" i="16"/>
  <c r="BJC104" i="16"/>
  <c r="BJB104" i="16"/>
  <c r="BJA104" i="16"/>
  <c r="BIZ104" i="16"/>
  <c r="BIY104" i="16"/>
  <c r="BIX104" i="16"/>
  <c r="BIW104" i="16"/>
  <c r="BIV104" i="16"/>
  <c r="BIU104" i="16"/>
  <c r="BIT104" i="16"/>
  <c r="BIS104" i="16"/>
  <c r="BIR104" i="16"/>
  <c r="BIQ104" i="16"/>
  <c r="BIP104" i="16"/>
  <c r="BIO104" i="16"/>
  <c r="BIN104" i="16"/>
  <c r="BIM104" i="16"/>
  <c r="BIL104" i="16"/>
  <c r="BIK104" i="16"/>
  <c r="BIJ104" i="16"/>
  <c r="BII104" i="16"/>
  <c r="BIH104" i="16"/>
  <c r="BIG104" i="16"/>
  <c r="BIF104" i="16"/>
  <c r="BIE104" i="16"/>
  <c r="BID104" i="16"/>
  <c r="BIC104" i="16"/>
  <c r="BIB104" i="16"/>
  <c r="BIA104" i="16"/>
  <c r="BHZ104" i="16"/>
  <c r="BHY104" i="16"/>
  <c r="BHX104" i="16"/>
  <c r="BHW104" i="16"/>
  <c r="BHV104" i="16"/>
  <c r="BHU104" i="16"/>
  <c r="BHT104" i="16"/>
  <c r="BHS104" i="16"/>
  <c r="BHR104" i="16"/>
  <c r="BHQ104" i="16"/>
  <c r="BHP104" i="16"/>
  <c r="BHO104" i="16"/>
  <c r="BHN104" i="16"/>
  <c r="BHM104" i="16"/>
  <c r="BHL104" i="16"/>
  <c r="BHK104" i="16"/>
  <c r="BHJ104" i="16"/>
  <c r="BHI104" i="16"/>
  <c r="BHH104" i="16"/>
  <c r="BHG104" i="16"/>
  <c r="BHF104" i="16"/>
  <c r="BHE104" i="16"/>
  <c r="BHD104" i="16"/>
  <c r="BHC104" i="16"/>
  <c r="BHB104" i="16"/>
  <c r="BHA104" i="16"/>
  <c r="BGZ104" i="16"/>
  <c r="BGY104" i="16"/>
  <c r="BGX104" i="16"/>
  <c r="BGW104" i="16"/>
  <c r="BGV104" i="16"/>
  <c r="BGU104" i="16"/>
  <c r="BGT104" i="16"/>
  <c r="BGS104" i="16"/>
  <c r="BGR104" i="16"/>
  <c r="BGQ104" i="16"/>
  <c r="BGP104" i="16"/>
  <c r="BGO104" i="16"/>
  <c r="BGN104" i="16"/>
  <c r="BGM104" i="16"/>
  <c r="BGL104" i="16"/>
  <c r="BGK104" i="16"/>
  <c r="BGJ104" i="16"/>
  <c r="BGI104" i="16"/>
  <c r="BGH104" i="16"/>
  <c r="BGG104" i="16"/>
  <c r="BGF104" i="16"/>
  <c r="BGE104" i="16"/>
  <c r="BGD104" i="16"/>
  <c r="BGC104" i="16"/>
  <c r="BGB104" i="16"/>
  <c r="BGA104" i="16"/>
  <c r="BFZ104" i="16"/>
  <c r="BFY104" i="16"/>
  <c r="BFX104" i="16"/>
  <c r="BFW104" i="16"/>
  <c r="BFV104" i="16"/>
  <c r="BFU104" i="16"/>
  <c r="BFT104" i="16"/>
  <c r="BFS104" i="16"/>
  <c r="BFR104" i="16"/>
  <c r="BFQ104" i="16"/>
  <c r="BFP104" i="16"/>
  <c r="BFO104" i="16"/>
  <c r="BFN104" i="16"/>
  <c r="BFM104" i="16"/>
  <c r="BFL104" i="16"/>
  <c r="BFK104" i="16"/>
  <c r="BFJ104" i="16"/>
  <c r="BFI104" i="16"/>
  <c r="BFH104" i="16"/>
  <c r="BFG104" i="16"/>
  <c r="BFF104" i="16"/>
  <c r="BFE104" i="16"/>
  <c r="BFD104" i="16"/>
  <c r="BFC104" i="16"/>
  <c r="BFB104" i="16"/>
  <c r="BFA104" i="16"/>
  <c r="BEZ104" i="16"/>
  <c r="BEY104" i="16"/>
  <c r="BEX104" i="16"/>
  <c r="BEW104" i="16"/>
  <c r="BEV104" i="16"/>
  <c r="BEU104" i="16"/>
  <c r="BET104" i="16"/>
  <c r="BES104" i="16"/>
  <c r="BER104" i="16"/>
  <c r="BEQ104" i="16"/>
  <c r="BEP104" i="16"/>
  <c r="BEO104" i="16"/>
  <c r="BEN104" i="16"/>
  <c r="BEM104" i="16"/>
  <c r="BEL104" i="16"/>
  <c r="BEK104" i="16"/>
  <c r="BEJ104" i="16"/>
  <c r="BEI104" i="16"/>
  <c r="BEH104" i="16"/>
  <c r="BEG104" i="16"/>
  <c r="BEF104" i="16"/>
  <c r="BEE104" i="16"/>
  <c r="BED104" i="16"/>
  <c r="BEC104" i="16"/>
  <c r="BEB104" i="16"/>
  <c r="BEA104" i="16"/>
  <c r="BDZ104" i="16"/>
  <c r="BDY104" i="16"/>
  <c r="BDX104" i="16"/>
  <c r="BDW104" i="16"/>
  <c r="BDV104" i="16"/>
  <c r="BDU104" i="16"/>
  <c r="BDT104" i="16"/>
  <c r="BDS104" i="16"/>
  <c r="BDR104" i="16"/>
  <c r="BDQ104" i="16"/>
  <c r="BDP104" i="16"/>
  <c r="BDO104" i="16"/>
  <c r="BDN104" i="16"/>
  <c r="BDM104" i="16"/>
  <c r="BDL104" i="16"/>
  <c r="BDK104" i="16"/>
  <c r="BDJ104" i="16"/>
  <c r="BDI104" i="16"/>
  <c r="BDH104" i="16"/>
  <c r="BDG104" i="16"/>
  <c r="BDF104" i="16"/>
  <c r="BDE104" i="16"/>
  <c r="BDD104" i="16"/>
  <c r="BDC104" i="16"/>
  <c r="BDB104" i="16"/>
  <c r="BDA104" i="16"/>
  <c r="BCZ104" i="16"/>
  <c r="BCY104" i="16"/>
  <c r="BCX104" i="16"/>
  <c r="BCW104" i="16"/>
  <c r="BCV104" i="16"/>
  <c r="BCU104" i="16"/>
  <c r="BCT104" i="16"/>
  <c r="BCS104" i="16"/>
  <c r="BCR104" i="16"/>
  <c r="BCQ104" i="16"/>
  <c r="BCP104" i="16"/>
  <c r="BCO104" i="16"/>
  <c r="BCN104" i="16"/>
  <c r="BCM104" i="16"/>
  <c r="BCL104" i="16"/>
  <c r="BCK104" i="16"/>
  <c r="BCJ104" i="16"/>
  <c r="BCI104" i="16"/>
  <c r="BCH104" i="16"/>
  <c r="BCG104" i="16"/>
  <c r="BCF104" i="16"/>
  <c r="BCE104" i="16"/>
  <c r="BCD104" i="16"/>
  <c r="BCC104" i="16"/>
  <c r="BCB104" i="16"/>
  <c r="BCA104" i="16"/>
  <c r="BBZ104" i="16"/>
  <c r="BBY104" i="16"/>
  <c r="BBX104" i="16"/>
  <c r="BBW104" i="16"/>
  <c r="BBV104" i="16"/>
  <c r="BBU104" i="16"/>
  <c r="BBT104" i="16"/>
  <c r="BBS104" i="16"/>
  <c r="BBR104" i="16"/>
  <c r="BBQ104" i="16"/>
  <c r="BBP104" i="16"/>
  <c r="BBO104" i="16"/>
  <c r="BBN104" i="16"/>
  <c r="BBM104" i="16"/>
  <c r="BBL104" i="16"/>
  <c r="BBK104" i="16"/>
  <c r="BBJ104" i="16"/>
  <c r="BBI104" i="16"/>
  <c r="BBH104" i="16"/>
  <c r="BBG104" i="16"/>
  <c r="BBF104" i="16"/>
  <c r="BBE104" i="16"/>
  <c r="BBD104" i="16"/>
  <c r="BBC104" i="16"/>
  <c r="BBB104" i="16"/>
  <c r="BBA104" i="16"/>
  <c r="BAZ104" i="16"/>
  <c r="BAY104" i="16"/>
  <c r="BAX104" i="16"/>
  <c r="BAW104" i="16"/>
  <c r="BAV104" i="16"/>
  <c r="BAU104" i="16"/>
  <c r="BAT104" i="16"/>
  <c r="BAS104" i="16"/>
  <c r="BAR104" i="16"/>
  <c r="BAQ104" i="16"/>
  <c r="BAP104" i="16"/>
  <c r="BAO104" i="16"/>
  <c r="BAN104" i="16"/>
  <c r="BAM104" i="16"/>
  <c r="BAL104" i="16"/>
  <c r="BAK104" i="16"/>
  <c r="BAJ104" i="16"/>
  <c r="BAI104" i="16"/>
  <c r="BAH104" i="16"/>
  <c r="BAG104" i="16"/>
  <c r="BAF104" i="16"/>
  <c r="BAE104" i="16"/>
  <c r="BAD104" i="16"/>
  <c r="BAC104" i="16"/>
  <c r="BAB104" i="16"/>
  <c r="BAA104" i="16"/>
  <c r="AZZ104" i="16"/>
  <c r="AZY104" i="16"/>
  <c r="AZX104" i="16"/>
  <c r="AZW104" i="16"/>
  <c r="AZV104" i="16"/>
  <c r="AZU104" i="16"/>
  <c r="AZT104" i="16"/>
  <c r="AZS104" i="16"/>
  <c r="AZR104" i="16"/>
  <c r="AZQ104" i="16"/>
  <c r="AZP104" i="16"/>
  <c r="AZO104" i="16"/>
  <c r="AZN104" i="16"/>
  <c r="AZM104" i="16"/>
  <c r="AZL104" i="16"/>
  <c r="AZK104" i="16"/>
  <c r="AZJ104" i="16"/>
  <c r="AZI104" i="16"/>
  <c r="AZH104" i="16"/>
  <c r="AZG104" i="16"/>
  <c r="AZF104" i="16"/>
  <c r="AZE104" i="16"/>
  <c r="AZD104" i="16"/>
  <c r="AZC104" i="16"/>
  <c r="AZB104" i="16"/>
  <c r="AZA104" i="16"/>
  <c r="AYZ104" i="16"/>
  <c r="AYY104" i="16"/>
  <c r="AYX104" i="16"/>
  <c r="AYW104" i="16"/>
  <c r="AYV104" i="16"/>
  <c r="AYU104" i="16"/>
  <c r="AYT104" i="16"/>
  <c r="AYS104" i="16"/>
  <c r="AYR104" i="16"/>
  <c r="AYQ104" i="16"/>
  <c r="AYP104" i="16"/>
  <c r="AYO104" i="16"/>
  <c r="AYN104" i="16"/>
  <c r="AYM104" i="16"/>
  <c r="AYL104" i="16"/>
  <c r="AYK104" i="16"/>
  <c r="AYJ104" i="16"/>
  <c r="AYI104" i="16"/>
  <c r="AYH104" i="16"/>
  <c r="AYG104" i="16"/>
  <c r="AYF104" i="16"/>
  <c r="AYE104" i="16"/>
  <c r="AYD104" i="16"/>
  <c r="AYC104" i="16"/>
  <c r="AYB104" i="16"/>
  <c r="AYA104" i="16"/>
  <c r="AXZ104" i="16"/>
  <c r="AXY104" i="16"/>
  <c r="AXX104" i="16"/>
  <c r="AXW104" i="16"/>
  <c r="AXV104" i="16"/>
  <c r="AXU104" i="16"/>
  <c r="AXT104" i="16"/>
  <c r="AXS104" i="16"/>
  <c r="AXR104" i="16"/>
  <c r="AXQ104" i="16"/>
  <c r="AXP104" i="16"/>
  <c r="AXO104" i="16"/>
  <c r="AXN104" i="16"/>
  <c r="AXM104" i="16"/>
  <c r="AXL104" i="16"/>
  <c r="AXK104" i="16"/>
  <c r="AXJ104" i="16"/>
  <c r="AXI104" i="16"/>
  <c r="AXH104" i="16"/>
  <c r="AXG104" i="16"/>
  <c r="AXF104" i="16"/>
  <c r="AXE104" i="16"/>
  <c r="AXD104" i="16"/>
  <c r="AXC104" i="16"/>
  <c r="AXB104" i="16"/>
  <c r="AXA104" i="16"/>
  <c r="AWZ104" i="16"/>
  <c r="AWY104" i="16"/>
  <c r="AWX104" i="16"/>
  <c r="AWW104" i="16"/>
  <c r="AWV104" i="16"/>
  <c r="AWU104" i="16"/>
  <c r="AWT104" i="16"/>
  <c r="AWS104" i="16"/>
  <c r="AWR104" i="16"/>
  <c r="AWQ104" i="16"/>
  <c r="AWP104" i="16"/>
  <c r="AWO104" i="16"/>
  <c r="AWN104" i="16"/>
  <c r="AWM104" i="16"/>
  <c r="AWL104" i="16"/>
  <c r="AWK104" i="16"/>
  <c r="AWJ104" i="16"/>
  <c r="AWI104" i="16"/>
  <c r="AWH104" i="16"/>
  <c r="AWG104" i="16"/>
  <c r="AWF104" i="16"/>
  <c r="AWE104" i="16"/>
  <c r="AWD104" i="16"/>
  <c r="AWC104" i="16"/>
  <c r="AWB104" i="16"/>
  <c r="AWA104" i="16"/>
  <c r="AVZ104" i="16"/>
  <c r="AVY104" i="16"/>
  <c r="AVX104" i="16"/>
  <c r="AVW104" i="16"/>
  <c r="AVV104" i="16"/>
  <c r="AVU104" i="16"/>
  <c r="AVT104" i="16"/>
  <c r="AVS104" i="16"/>
  <c r="AVR104" i="16"/>
  <c r="AVQ104" i="16"/>
  <c r="AVP104" i="16"/>
  <c r="AVO104" i="16"/>
  <c r="AVN104" i="16"/>
  <c r="AVM104" i="16"/>
  <c r="AVL104" i="16"/>
  <c r="AVK104" i="16"/>
  <c r="AVJ104" i="16"/>
  <c r="AVI104" i="16"/>
  <c r="AVH104" i="16"/>
  <c r="AVG104" i="16"/>
  <c r="AVF104" i="16"/>
  <c r="AVE104" i="16"/>
  <c r="AVD104" i="16"/>
  <c r="AVC104" i="16"/>
  <c r="AVB104" i="16"/>
  <c r="AVA104" i="16"/>
  <c r="AUZ104" i="16"/>
  <c r="AUY104" i="16"/>
  <c r="AUX104" i="16"/>
  <c r="AUW104" i="16"/>
  <c r="AUV104" i="16"/>
  <c r="AUU104" i="16"/>
  <c r="AUT104" i="16"/>
  <c r="AUS104" i="16"/>
  <c r="AUR104" i="16"/>
  <c r="AUQ104" i="16"/>
  <c r="AUP104" i="16"/>
  <c r="AUO104" i="16"/>
  <c r="AUN104" i="16"/>
  <c r="AUM104" i="16"/>
  <c r="AUL104" i="16"/>
  <c r="AUK104" i="16"/>
  <c r="AUJ104" i="16"/>
  <c r="AUI104" i="16"/>
  <c r="AUH104" i="16"/>
  <c r="AUG104" i="16"/>
  <c r="AUF104" i="16"/>
  <c r="AUE104" i="16"/>
  <c r="AUD104" i="16"/>
  <c r="AUC104" i="16"/>
  <c r="AUB104" i="16"/>
  <c r="AUA104" i="16"/>
  <c r="ATZ104" i="16"/>
  <c r="ATY104" i="16"/>
  <c r="ATX104" i="16"/>
  <c r="ATW104" i="16"/>
  <c r="ATV104" i="16"/>
  <c r="ATU104" i="16"/>
  <c r="ATT104" i="16"/>
  <c r="ATS104" i="16"/>
  <c r="ATR104" i="16"/>
  <c r="ATQ104" i="16"/>
  <c r="ATP104" i="16"/>
  <c r="ATO104" i="16"/>
  <c r="ATN104" i="16"/>
  <c r="ATM104" i="16"/>
  <c r="ATL104" i="16"/>
  <c r="ATK104" i="16"/>
  <c r="ATJ104" i="16"/>
  <c r="ATI104" i="16"/>
  <c r="ATH104" i="16"/>
  <c r="ATG104" i="16"/>
  <c r="ATF104" i="16"/>
  <c r="ATE104" i="16"/>
  <c r="ATD104" i="16"/>
  <c r="ATC104" i="16"/>
  <c r="ATB104" i="16"/>
  <c r="ATA104" i="16"/>
  <c r="ASZ104" i="16"/>
  <c r="ASY104" i="16"/>
  <c r="ASX104" i="16"/>
  <c r="ASW104" i="16"/>
  <c r="ASV104" i="16"/>
  <c r="ASU104" i="16"/>
  <c r="AST104" i="16"/>
  <c r="ASS104" i="16"/>
  <c r="ASR104" i="16"/>
  <c r="ASQ104" i="16"/>
  <c r="ASP104" i="16"/>
  <c r="ASO104" i="16"/>
  <c r="ASN104" i="16"/>
  <c r="ASM104" i="16"/>
  <c r="ASL104" i="16"/>
  <c r="ASK104" i="16"/>
  <c r="ASJ104" i="16"/>
  <c r="ASI104" i="16"/>
  <c r="ASH104" i="16"/>
  <c r="ASG104" i="16"/>
  <c r="ASF104" i="16"/>
  <c r="ASE104" i="16"/>
  <c r="ASD104" i="16"/>
  <c r="ASC104" i="16"/>
  <c r="ASB104" i="16"/>
  <c r="ASA104" i="16"/>
  <c r="ARZ104" i="16"/>
  <c r="ARY104" i="16"/>
  <c r="ARX104" i="16"/>
  <c r="ARW104" i="16"/>
  <c r="ARV104" i="16"/>
  <c r="ARU104" i="16"/>
  <c r="ART104" i="16"/>
  <c r="ARS104" i="16"/>
  <c r="ARR104" i="16"/>
  <c r="ARQ104" i="16"/>
  <c r="ARP104" i="16"/>
  <c r="ARO104" i="16"/>
  <c r="ARN104" i="16"/>
  <c r="ARM104" i="16"/>
  <c r="ARL104" i="16"/>
  <c r="ARK104" i="16"/>
  <c r="ARJ104" i="16"/>
  <c r="ARI104" i="16"/>
  <c r="ARH104" i="16"/>
  <c r="ARG104" i="16"/>
  <c r="ARF104" i="16"/>
  <c r="ARE104" i="16"/>
  <c r="ARD104" i="16"/>
  <c r="ARC104" i="16"/>
  <c r="ARB104" i="16"/>
  <c r="ARA104" i="16"/>
  <c r="AQZ104" i="16"/>
  <c r="AQY104" i="16"/>
  <c r="AQX104" i="16"/>
  <c r="AQW104" i="16"/>
  <c r="AQV104" i="16"/>
  <c r="AQU104" i="16"/>
  <c r="AQT104" i="16"/>
  <c r="AQS104" i="16"/>
  <c r="AQR104" i="16"/>
  <c r="AQQ104" i="16"/>
  <c r="AQP104" i="16"/>
  <c r="AQO104" i="16"/>
  <c r="AQN104" i="16"/>
  <c r="AQM104" i="16"/>
  <c r="AQL104" i="16"/>
  <c r="AQK104" i="16"/>
  <c r="AQJ104" i="16"/>
  <c r="AQI104" i="16"/>
  <c r="AQH104" i="16"/>
  <c r="AQG104" i="16"/>
  <c r="AQF104" i="16"/>
  <c r="AQE104" i="16"/>
  <c r="AQD104" i="16"/>
  <c r="AQC104" i="16"/>
  <c r="AQB104" i="16"/>
  <c r="AQA104" i="16"/>
  <c r="APZ104" i="16"/>
  <c r="APY104" i="16"/>
  <c r="APX104" i="16"/>
  <c r="APW104" i="16"/>
  <c r="APV104" i="16"/>
  <c r="APU104" i="16"/>
  <c r="APT104" i="16"/>
  <c r="APS104" i="16"/>
  <c r="APR104" i="16"/>
  <c r="APQ104" i="16"/>
  <c r="APP104" i="16"/>
  <c r="APO104" i="16"/>
  <c r="APN104" i="16"/>
  <c r="APM104" i="16"/>
  <c r="APL104" i="16"/>
  <c r="APK104" i="16"/>
  <c r="APJ104" i="16"/>
  <c r="API104" i="16"/>
  <c r="APH104" i="16"/>
  <c r="APG104" i="16"/>
  <c r="APF104" i="16"/>
  <c r="APE104" i="16"/>
  <c r="APD104" i="16"/>
  <c r="APC104" i="16"/>
  <c r="APB104" i="16"/>
  <c r="APA104" i="16"/>
  <c r="AOZ104" i="16"/>
  <c r="AOY104" i="16"/>
  <c r="AOX104" i="16"/>
  <c r="AOW104" i="16"/>
  <c r="AOV104" i="16"/>
  <c r="AOU104" i="16"/>
  <c r="AOT104" i="16"/>
  <c r="AOS104" i="16"/>
  <c r="AOR104" i="16"/>
  <c r="AOQ104" i="16"/>
  <c r="AOP104" i="16"/>
  <c r="AOO104" i="16"/>
  <c r="AON104" i="16"/>
  <c r="AOM104" i="16"/>
  <c r="AOL104" i="16"/>
  <c r="AOK104" i="16"/>
  <c r="AOJ104" i="16"/>
  <c r="AOI104" i="16"/>
  <c r="AOH104" i="16"/>
  <c r="AOG104" i="16"/>
  <c r="AOF104" i="16"/>
  <c r="AOE104" i="16"/>
  <c r="AOD104" i="16"/>
  <c r="AOC104" i="16"/>
  <c r="AOB104" i="16"/>
  <c r="AOA104" i="16"/>
  <c r="ANZ104" i="16"/>
  <c r="ANY104" i="16"/>
  <c r="ANX104" i="16"/>
  <c r="ANW104" i="16"/>
  <c r="ANV104" i="16"/>
  <c r="ANU104" i="16"/>
  <c r="ANT104" i="16"/>
  <c r="ANS104" i="16"/>
  <c r="ANR104" i="16"/>
  <c r="ANQ104" i="16"/>
  <c r="ANP104" i="16"/>
  <c r="ANO104" i="16"/>
  <c r="ANN104" i="16"/>
  <c r="ANM104" i="16"/>
  <c r="ANL104" i="16"/>
  <c r="ANK104" i="16"/>
  <c r="ANJ104" i="16"/>
  <c r="ANI104" i="16"/>
  <c r="ANH104" i="16"/>
  <c r="ANG104" i="16"/>
  <c r="ANF104" i="16"/>
  <c r="ANE104" i="16"/>
  <c r="AND104" i="16"/>
  <c r="ANC104" i="16"/>
  <c r="ANB104" i="16"/>
  <c r="ANA104" i="16"/>
  <c r="AMZ104" i="16"/>
  <c r="AMY104" i="16"/>
  <c r="AMX104" i="16"/>
  <c r="AMW104" i="16"/>
  <c r="AMV104" i="16"/>
  <c r="AMU104" i="16"/>
  <c r="AMT104" i="16"/>
  <c r="AMS104" i="16"/>
  <c r="AMR104" i="16"/>
  <c r="AMQ104" i="16"/>
  <c r="AMP104" i="16"/>
  <c r="AMO104" i="16"/>
  <c r="AMN104" i="16"/>
  <c r="AMM104" i="16"/>
  <c r="AML104" i="16"/>
  <c r="AMK104" i="16"/>
  <c r="AMJ104" i="16"/>
  <c r="AMI104" i="16"/>
  <c r="AMH104" i="16"/>
  <c r="AMG104" i="16"/>
  <c r="AMF104" i="16"/>
  <c r="AME104" i="16"/>
  <c r="AMD104" i="16"/>
  <c r="AMC104" i="16"/>
  <c r="AMB104" i="16"/>
  <c r="AMA104" i="16"/>
  <c r="ALZ104" i="16"/>
  <c r="ALY104" i="16"/>
  <c r="ALX104" i="16"/>
  <c r="ALW104" i="16"/>
  <c r="ALV104" i="16"/>
  <c r="ALU104" i="16"/>
  <c r="ALT104" i="16"/>
  <c r="ALS104" i="16"/>
  <c r="ALR104" i="16"/>
  <c r="ALQ104" i="16"/>
  <c r="ALP104" i="16"/>
  <c r="ALO104" i="16"/>
  <c r="ALN104" i="16"/>
  <c r="ALM104" i="16"/>
  <c r="ALL104" i="16"/>
  <c r="ALK104" i="16"/>
  <c r="ALJ104" i="16"/>
  <c r="ALI104" i="16"/>
  <c r="ALH104" i="16"/>
  <c r="ALG104" i="16"/>
  <c r="ALF104" i="16"/>
  <c r="ALE104" i="16"/>
  <c r="ALD104" i="16"/>
  <c r="ALC104" i="16"/>
  <c r="ALB104" i="16"/>
  <c r="ALA104" i="16"/>
  <c r="AKZ104" i="16"/>
  <c r="AKY104" i="16"/>
  <c r="AKX104" i="16"/>
  <c r="AKW104" i="16"/>
  <c r="AKV104" i="16"/>
  <c r="AKU104" i="16"/>
  <c r="AKT104" i="16"/>
  <c r="AKS104" i="16"/>
  <c r="AKR104" i="16"/>
  <c r="AKQ104" i="16"/>
  <c r="AKP104" i="16"/>
  <c r="AKO104" i="16"/>
  <c r="AKN104" i="16"/>
  <c r="AKM104" i="16"/>
  <c r="AKL104" i="16"/>
  <c r="AKK104" i="16"/>
  <c r="AKJ104" i="16"/>
  <c r="AKI104" i="16"/>
  <c r="AKH104" i="16"/>
  <c r="AKG104" i="16"/>
  <c r="AKF104" i="16"/>
  <c r="AKE104" i="16"/>
  <c r="AKD104" i="16"/>
  <c r="AKC104" i="16"/>
  <c r="AKB104" i="16"/>
  <c r="AKA104" i="16"/>
  <c r="AJZ104" i="16"/>
  <c r="AJY104" i="16"/>
  <c r="AJX104" i="16"/>
  <c r="AJW104" i="16"/>
  <c r="AJV104" i="16"/>
  <c r="AJU104" i="16"/>
  <c r="AJT104" i="16"/>
  <c r="AJS104" i="16"/>
  <c r="AJR104" i="16"/>
  <c r="AJQ104" i="16"/>
  <c r="AJP104" i="16"/>
  <c r="AJO104" i="16"/>
  <c r="AJN104" i="16"/>
  <c r="AJM104" i="16"/>
  <c r="AJL104" i="16"/>
  <c r="AJK104" i="16"/>
  <c r="AJJ104" i="16"/>
  <c r="AJI104" i="16"/>
  <c r="AJH104" i="16"/>
  <c r="AJG104" i="16"/>
  <c r="AJF104" i="16"/>
  <c r="AJE104" i="16"/>
  <c r="AJD104" i="16"/>
  <c r="AJC104" i="16"/>
  <c r="AJB104" i="16"/>
  <c r="AJA104" i="16"/>
  <c r="AIZ104" i="16"/>
  <c r="AIY104" i="16"/>
  <c r="AIX104" i="16"/>
  <c r="AIW104" i="16"/>
  <c r="AIV104" i="16"/>
  <c r="AIU104" i="16"/>
  <c r="AIT104" i="16"/>
  <c r="AIS104" i="16"/>
  <c r="AIR104" i="16"/>
  <c r="AIQ104" i="16"/>
  <c r="AIP104" i="16"/>
  <c r="AIO104" i="16"/>
  <c r="AIN104" i="16"/>
  <c r="AIM104" i="16"/>
  <c r="AIL104" i="16"/>
  <c r="AIK104" i="16"/>
  <c r="AIJ104" i="16"/>
  <c r="AII104" i="16"/>
  <c r="AIH104" i="16"/>
  <c r="AIG104" i="16"/>
  <c r="AIF104" i="16"/>
  <c r="AIE104" i="16"/>
  <c r="AID104" i="16"/>
  <c r="AIC104" i="16"/>
  <c r="AIB104" i="16"/>
  <c r="AIA104" i="16"/>
  <c r="AHZ104" i="16"/>
  <c r="AHY104" i="16"/>
  <c r="AHX104" i="16"/>
  <c r="AHW104" i="16"/>
  <c r="AHV104" i="16"/>
  <c r="AHU104" i="16"/>
  <c r="AHT104" i="16"/>
  <c r="AHS104" i="16"/>
  <c r="AHR104" i="16"/>
  <c r="AHQ104" i="16"/>
  <c r="AHP104" i="16"/>
  <c r="E101" i="16"/>
  <c r="D101" i="16"/>
  <c r="C101" i="16"/>
  <c r="B101" i="16"/>
  <c r="A101" i="16"/>
  <c r="E100" i="16"/>
  <c r="D100" i="16"/>
  <c r="C100" i="16"/>
  <c r="B100" i="16"/>
  <c r="A100" i="16"/>
  <c r="E99" i="16"/>
  <c r="D99" i="16"/>
  <c r="C99" i="16"/>
  <c r="B99" i="16"/>
  <c r="A99" i="16"/>
  <c r="E98" i="16"/>
  <c r="D98" i="16"/>
  <c r="C98" i="16"/>
  <c r="B98" i="16"/>
  <c r="A98" i="16"/>
  <c r="E97" i="16"/>
  <c r="D97" i="16"/>
  <c r="C97" i="16"/>
  <c r="B97" i="16"/>
  <c r="A97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79" i="16"/>
  <c r="D79" i="16"/>
  <c r="C79" i="16"/>
  <c r="B79" i="16"/>
  <c r="A79" i="16"/>
  <c r="E78" i="16"/>
  <c r="D78" i="16"/>
  <c r="C78" i="16"/>
  <c r="B78" i="16"/>
  <c r="A78" i="16"/>
  <c r="E77" i="16"/>
  <c r="D77" i="16"/>
  <c r="C77" i="16"/>
  <c r="B77" i="16"/>
  <c r="A77" i="16"/>
  <c r="E75" i="16"/>
  <c r="D75" i="16"/>
  <c r="C75" i="16"/>
  <c r="B75" i="16"/>
  <c r="A75" i="16"/>
  <c r="E74" i="16"/>
  <c r="D74" i="16"/>
  <c r="C74" i="16"/>
  <c r="B74" i="16"/>
  <c r="A74" i="16"/>
  <c r="E72" i="16"/>
  <c r="D72" i="16"/>
  <c r="C72" i="16"/>
  <c r="B72" i="16"/>
  <c r="A72" i="16"/>
  <c r="E71" i="16"/>
  <c r="D71" i="16"/>
  <c r="B71" i="16"/>
  <c r="A71" i="16"/>
  <c r="E70" i="16"/>
  <c r="D70" i="16"/>
  <c r="B70" i="16"/>
  <c r="A70" i="16"/>
  <c r="E69" i="16"/>
  <c r="D69" i="16"/>
  <c r="C69" i="16"/>
  <c r="B69" i="16"/>
  <c r="A69" i="16"/>
  <c r="E68" i="16"/>
  <c r="D68" i="16"/>
  <c r="C68" i="16"/>
  <c r="B68" i="16"/>
  <c r="A68" i="16"/>
  <c r="E67" i="16"/>
  <c r="D67" i="16"/>
  <c r="C67" i="16"/>
  <c r="B67" i="16"/>
  <c r="A67" i="16"/>
  <c r="E66" i="16"/>
  <c r="D66" i="16"/>
  <c r="C66" i="16"/>
  <c r="B66" i="16"/>
  <c r="A66" i="16"/>
  <c r="E65" i="16"/>
  <c r="D65" i="16"/>
  <c r="C65" i="16"/>
  <c r="B65" i="16"/>
  <c r="A65" i="16"/>
  <c r="E64" i="16"/>
  <c r="D64" i="16"/>
  <c r="C64" i="16"/>
  <c r="B64" i="16"/>
  <c r="A64" i="16"/>
  <c r="E63" i="16"/>
  <c r="D63" i="16"/>
  <c r="C63" i="16"/>
  <c r="B63" i="16"/>
  <c r="A63" i="16"/>
  <c r="E62" i="16"/>
  <c r="D62" i="16"/>
  <c r="C62" i="16"/>
  <c r="B62" i="16"/>
  <c r="A62" i="16"/>
  <c r="E61" i="16"/>
  <c r="D61" i="16"/>
  <c r="C61" i="16"/>
  <c r="B61" i="16"/>
  <c r="A61" i="16"/>
  <c r="E59" i="16"/>
  <c r="D59" i="16"/>
  <c r="C59" i="16"/>
  <c r="B59" i="16"/>
  <c r="A59" i="16"/>
  <c r="E58" i="16"/>
  <c r="D58" i="16"/>
  <c r="C58" i="16"/>
  <c r="B58" i="16"/>
  <c r="A58" i="16"/>
  <c r="E57" i="16"/>
  <c r="D57" i="16"/>
  <c r="C57" i="16"/>
  <c r="B57" i="16"/>
  <c r="A57" i="16"/>
  <c r="E56" i="16"/>
  <c r="D56" i="16"/>
  <c r="C56" i="16"/>
  <c r="B56" i="16"/>
  <c r="A56" i="16"/>
  <c r="E55" i="16"/>
  <c r="D55" i="16"/>
  <c r="B55" i="16"/>
  <c r="A55" i="16"/>
  <c r="E54" i="16"/>
  <c r="D54" i="16"/>
  <c r="C54" i="16"/>
  <c r="B54" i="16"/>
  <c r="A54" i="16"/>
  <c r="E53" i="16"/>
  <c r="D53" i="16"/>
  <c r="C53" i="16"/>
  <c r="B53" i="16"/>
  <c r="A53" i="16"/>
  <c r="E52" i="16"/>
  <c r="D52" i="16"/>
  <c r="C52" i="16"/>
  <c r="B52" i="16"/>
  <c r="A52" i="16"/>
  <c r="E51" i="16"/>
  <c r="D51" i="16"/>
  <c r="C51" i="16"/>
  <c r="B51" i="16"/>
  <c r="A51" i="16"/>
  <c r="E50" i="16"/>
  <c r="D50" i="16"/>
  <c r="C50" i="16"/>
  <c r="B50" i="16"/>
  <c r="A50" i="16"/>
  <c r="E49" i="16"/>
  <c r="D49" i="16"/>
  <c r="C49" i="16"/>
  <c r="B49" i="16"/>
  <c r="A49" i="16"/>
  <c r="E48" i="16"/>
  <c r="D48" i="16"/>
  <c r="C48" i="16"/>
  <c r="B48" i="16"/>
  <c r="A48" i="16"/>
  <c r="E47" i="16"/>
  <c r="D47" i="16"/>
  <c r="C47" i="16"/>
  <c r="B47" i="16"/>
  <c r="A47" i="16"/>
  <c r="E46" i="16"/>
  <c r="D46" i="16"/>
  <c r="C46" i="16"/>
  <c r="B46" i="16"/>
  <c r="A46" i="16"/>
  <c r="E45" i="16"/>
  <c r="D45" i="16"/>
  <c r="C45" i="16"/>
  <c r="B45" i="16"/>
  <c r="A45" i="16"/>
  <c r="E43" i="16"/>
  <c r="D43" i="16"/>
  <c r="C43" i="16"/>
  <c r="B43" i="16"/>
  <c r="A43" i="16"/>
  <c r="E42" i="16"/>
  <c r="D42" i="16"/>
  <c r="C42" i="16"/>
  <c r="B42" i="16"/>
  <c r="A42" i="16"/>
  <c r="E41" i="16"/>
  <c r="D41" i="16"/>
  <c r="B41" i="16"/>
  <c r="A41" i="16"/>
  <c r="E40" i="16"/>
  <c r="D40" i="16"/>
  <c r="B40" i="16"/>
  <c r="A40" i="16"/>
  <c r="E39" i="16"/>
  <c r="D39" i="16"/>
  <c r="C39" i="16"/>
  <c r="B39" i="16"/>
  <c r="A39" i="16"/>
  <c r="E38" i="16"/>
  <c r="D38" i="16"/>
  <c r="C38" i="16"/>
  <c r="B38" i="16"/>
  <c r="A38" i="16"/>
  <c r="E37" i="16"/>
  <c r="D37" i="16"/>
  <c r="C37" i="16"/>
  <c r="B37" i="16"/>
  <c r="A37" i="16"/>
  <c r="E36" i="16"/>
  <c r="D36" i="16"/>
  <c r="C36" i="16"/>
  <c r="B36" i="16"/>
  <c r="A36" i="16"/>
  <c r="E35" i="16"/>
  <c r="D35" i="16"/>
  <c r="C35" i="16"/>
  <c r="B35" i="16"/>
  <c r="A35" i="16"/>
  <c r="E34" i="16"/>
  <c r="D34" i="16"/>
  <c r="C34" i="16"/>
  <c r="B34" i="16"/>
  <c r="A34" i="16"/>
  <c r="E33" i="16"/>
  <c r="D33" i="16"/>
  <c r="C33" i="16"/>
  <c r="B33" i="16"/>
  <c r="A33" i="16"/>
  <c r="E32" i="16"/>
  <c r="D32" i="16"/>
  <c r="C32" i="16"/>
  <c r="B32" i="16"/>
  <c r="A32" i="16"/>
  <c r="E30" i="16"/>
  <c r="D30" i="16"/>
  <c r="C30" i="16"/>
  <c r="B30" i="16"/>
  <c r="A30" i="16"/>
  <c r="E29" i="16"/>
  <c r="D29" i="16"/>
  <c r="C29" i="16"/>
  <c r="B29" i="16"/>
  <c r="A29" i="16"/>
  <c r="E28" i="16"/>
  <c r="D28" i="16"/>
  <c r="C28" i="16"/>
  <c r="B28" i="16"/>
  <c r="A28" i="16"/>
  <c r="E27" i="16"/>
  <c r="D27" i="16"/>
  <c r="C27" i="16"/>
  <c r="B27" i="16"/>
  <c r="A27" i="16"/>
  <c r="E26" i="16"/>
  <c r="D26" i="16"/>
  <c r="B26" i="16"/>
  <c r="A26" i="16"/>
  <c r="E25" i="16"/>
  <c r="D25" i="16"/>
  <c r="C25" i="16"/>
  <c r="B25" i="16"/>
  <c r="A25" i="16"/>
  <c r="E24" i="16"/>
  <c r="D24" i="16"/>
  <c r="C24" i="16"/>
  <c r="B24" i="16"/>
  <c r="A24" i="16"/>
  <c r="E23" i="16"/>
  <c r="D23" i="16"/>
  <c r="C23" i="16"/>
  <c r="B23" i="16"/>
  <c r="A23" i="16"/>
  <c r="E22" i="16"/>
  <c r="D22" i="16"/>
  <c r="C22" i="16"/>
  <c r="B22" i="16"/>
  <c r="A22" i="16"/>
  <c r="E21" i="16"/>
  <c r="D21" i="16"/>
  <c r="C21" i="16"/>
  <c r="B21" i="16"/>
  <c r="A21" i="16"/>
  <c r="E20" i="16"/>
  <c r="D20" i="16"/>
  <c r="C20" i="16"/>
  <c r="B20" i="16"/>
  <c r="A20" i="16"/>
  <c r="E19" i="16"/>
  <c r="D19" i="16"/>
  <c r="C19" i="16"/>
  <c r="B19" i="16"/>
  <c r="A19" i="16"/>
  <c r="E18" i="16"/>
  <c r="D18" i="16"/>
  <c r="C18" i="16"/>
  <c r="B18" i="16"/>
  <c r="A18" i="16"/>
  <c r="E17" i="16"/>
  <c r="D17" i="16"/>
  <c r="C17" i="16"/>
  <c r="B17" i="16"/>
  <c r="A17" i="16"/>
  <c r="E16" i="16"/>
  <c r="D16" i="16"/>
  <c r="C16" i="16"/>
  <c r="B16" i="16"/>
  <c r="A16" i="16"/>
  <c r="E15" i="16"/>
  <c r="D15" i="16"/>
  <c r="C15" i="16"/>
  <c r="B15" i="16"/>
  <c r="A15" i="16"/>
  <c r="E14" i="16"/>
  <c r="D14" i="16"/>
  <c r="C14" i="16"/>
  <c r="B14" i="16"/>
  <c r="A14" i="16"/>
  <c r="E13" i="16"/>
  <c r="D13" i="16"/>
  <c r="C13" i="16"/>
  <c r="B13" i="16"/>
  <c r="A13" i="16"/>
  <c r="F108" i="14"/>
  <c r="G108" i="14"/>
  <c r="A72" i="14"/>
  <c r="B72" i="14"/>
  <c r="C72" i="14"/>
  <c r="D72" i="14"/>
  <c r="E72" i="14"/>
  <c r="A59" i="14"/>
  <c r="B59" i="14"/>
  <c r="C59" i="14"/>
  <c r="D59" i="14"/>
  <c r="E59" i="14"/>
  <c r="A43" i="14"/>
  <c r="B43" i="14"/>
  <c r="C43" i="14"/>
  <c r="D43" i="14"/>
  <c r="E43" i="14"/>
  <c r="A30" i="14"/>
  <c r="B30" i="14"/>
  <c r="C30" i="14"/>
  <c r="D30" i="14"/>
  <c r="E30" i="14"/>
  <c r="A87" i="14"/>
  <c r="B87" i="14"/>
  <c r="C87" i="14"/>
  <c r="D87" i="14"/>
  <c r="E87" i="14"/>
  <c r="B104" i="14"/>
  <c r="C104" i="14"/>
  <c r="D104" i="14"/>
  <c r="E104" i="14"/>
  <c r="F104" i="14"/>
  <c r="G104" i="14"/>
  <c r="AIE104" i="14"/>
  <c r="AIF104" i="14"/>
  <c r="AIG104" i="14"/>
  <c r="AIH104" i="14"/>
  <c r="AII104" i="14"/>
  <c r="AIJ104" i="14"/>
  <c r="AIK104" i="14"/>
  <c r="AIL104" i="14"/>
  <c r="AIM104" i="14"/>
  <c r="AIN104" i="14"/>
  <c r="AIO104" i="14"/>
  <c r="AIP104" i="14"/>
  <c r="AIQ104" i="14"/>
  <c r="AIR104" i="14"/>
  <c r="AIS104" i="14"/>
  <c r="AIT104" i="14"/>
  <c r="AIU104" i="14"/>
  <c r="AIV104" i="14"/>
  <c r="AIW104" i="14"/>
  <c r="AIX104" i="14"/>
  <c r="AIY104" i="14"/>
  <c r="AIZ104" i="14"/>
  <c r="AJA104" i="14"/>
  <c r="AJB104" i="14"/>
  <c r="AJC104" i="14"/>
  <c r="AJD104" i="14"/>
  <c r="AJE104" i="14"/>
  <c r="AJF104" i="14"/>
  <c r="AJG104" i="14"/>
  <c r="AJH104" i="14"/>
  <c r="AJI104" i="14"/>
  <c r="AJJ104" i="14"/>
  <c r="AJK104" i="14"/>
  <c r="AJL104" i="14"/>
  <c r="AJM104" i="14"/>
  <c r="AJN104" i="14"/>
  <c r="AJO104" i="14"/>
  <c r="AJP104" i="14"/>
  <c r="AJQ104" i="14"/>
  <c r="AJR104" i="14"/>
  <c r="AJS104" i="14"/>
  <c r="AJT104" i="14"/>
  <c r="AJU104" i="14"/>
  <c r="AJV104" i="14"/>
  <c r="AJW104" i="14"/>
  <c r="AJX104" i="14"/>
  <c r="AJY104" i="14"/>
  <c r="AJZ104" i="14"/>
  <c r="AKA104" i="14"/>
  <c r="AKB104" i="14"/>
  <c r="AKC104" i="14"/>
  <c r="AKD104" i="14"/>
  <c r="AKE104" i="14"/>
  <c r="AKF104" i="14"/>
  <c r="AKG104" i="14"/>
  <c r="AKH104" i="14"/>
  <c r="AKI104" i="14"/>
  <c r="AKJ104" i="14"/>
  <c r="AKK104" i="14"/>
  <c r="AKL104" i="14"/>
  <c r="AKM104" i="14"/>
  <c r="AKN104" i="14"/>
  <c r="AKO104" i="14"/>
  <c r="AKP104" i="14"/>
  <c r="AKQ104" i="14"/>
  <c r="AKR104" i="14"/>
  <c r="AKS104" i="14"/>
  <c r="AKT104" i="14"/>
  <c r="AKU104" i="14"/>
  <c r="AKV104" i="14"/>
  <c r="AKW104" i="14"/>
  <c r="AKX104" i="14"/>
  <c r="AKY104" i="14"/>
  <c r="AKZ104" i="14"/>
  <c r="ALA104" i="14"/>
  <c r="ALB104" i="14"/>
  <c r="ALC104" i="14"/>
  <c r="ALD104" i="14"/>
  <c r="ALE104" i="14"/>
  <c r="ALF104" i="14"/>
  <c r="ALG104" i="14"/>
  <c r="ALH104" i="14"/>
  <c r="ALI104" i="14"/>
  <c r="ALJ104" i="14"/>
  <c r="ALK104" i="14"/>
  <c r="ALL104" i="14"/>
  <c r="ALM104" i="14"/>
  <c r="ALN104" i="14"/>
  <c r="ALO104" i="14"/>
  <c r="ALP104" i="14"/>
  <c r="ALQ104" i="14"/>
  <c r="ALR104" i="14"/>
  <c r="ALS104" i="14"/>
  <c r="ALT104" i="14"/>
  <c r="ALU104" i="14"/>
  <c r="ALV104" i="14"/>
  <c r="ALW104" i="14"/>
  <c r="ALX104" i="14"/>
  <c r="ALY104" i="14"/>
  <c r="ALZ104" i="14"/>
  <c r="AMA104" i="14"/>
  <c r="AMB104" i="14"/>
  <c r="AMC104" i="14"/>
  <c r="AMD104" i="14"/>
  <c r="AME104" i="14"/>
  <c r="AMF104" i="14"/>
  <c r="AMG104" i="14"/>
  <c r="AMH104" i="14"/>
  <c r="AMI104" i="14"/>
  <c r="AMJ104" i="14"/>
  <c r="AMK104" i="14"/>
  <c r="AML104" i="14"/>
  <c r="AMM104" i="14"/>
  <c r="AMN104" i="14"/>
  <c r="AMO104" i="14"/>
  <c r="AMP104" i="14"/>
  <c r="AMQ104" i="14"/>
  <c r="AMR104" i="14"/>
  <c r="AMS104" i="14"/>
  <c r="AMT104" i="14"/>
  <c r="AMU104" i="14"/>
  <c r="AMV104" i="14"/>
  <c r="AMW104" i="14"/>
  <c r="AMX104" i="14"/>
  <c r="AMY104" i="14"/>
  <c r="AMZ104" i="14"/>
  <c r="ANA104" i="14"/>
  <c r="ANB104" i="14"/>
  <c r="ANC104" i="14"/>
  <c r="AND104" i="14"/>
  <c r="ANE104" i="14"/>
  <c r="ANF104" i="14"/>
  <c r="ANG104" i="14"/>
  <c r="ANH104" i="14"/>
  <c r="ANI104" i="14"/>
  <c r="ANJ104" i="14"/>
  <c r="ANK104" i="14"/>
  <c r="ANL104" i="14"/>
  <c r="ANM104" i="14"/>
  <c r="ANN104" i="14"/>
  <c r="ANO104" i="14"/>
  <c r="ANP104" i="14"/>
  <c r="ANQ104" i="14"/>
  <c r="ANR104" i="14"/>
  <c r="ANS104" i="14"/>
  <c r="ANT104" i="14"/>
  <c r="ANU104" i="14"/>
  <c r="ANV104" i="14"/>
  <c r="ANW104" i="14"/>
  <c r="ANX104" i="14"/>
  <c r="ANY104" i="14"/>
  <c r="ANZ104" i="14"/>
  <c r="AOA104" i="14"/>
  <c r="AOB104" i="14"/>
  <c r="AOC104" i="14"/>
  <c r="AOD104" i="14"/>
  <c r="AOE104" i="14"/>
  <c r="AOF104" i="14"/>
  <c r="AOG104" i="14"/>
  <c r="AOH104" i="14"/>
  <c r="AOI104" i="14"/>
  <c r="AOJ104" i="14"/>
  <c r="AOK104" i="14"/>
  <c r="AOL104" i="14"/>
  <c r="AOM104" i="14"/>
  <c r="AON104" i="14"/>
  <c r="AOO104" i="14"/>
  <c r="AOP104" i="14"/>
  <c r="AOQ104" i="14"/>
  <c r="AOR104" i="14"/>
  <c r="AOS104" i="14"/>
  <c r="AOT104" i="14"/>
  <c r="AOU104" i="14"/>
  <c r="AOV104" i="14"/>
  <c r="AOW104" i="14"/>
  <c r="AOX104" i="14"/>
  <c r="AOY104" i="14"/>
  <c r="AOZ104" i="14"/>
  <c r="APA104" i="14"/>
  <c r="APB104" i="14"/>
  <c r="APC104" i="14"/>
  <c r="APD104" i="14"/>
  <c r="APE104" i="14"/>
  <c r="APF104" i="14"/>
  <c r="APG104" i="14"/>
  <c r="APH104" i="14"/>
  <c r="API104" i="14"/>
  <c r="APJ104" i="14"/>
  <c r="APK104" i="14"/>
  <c r="APL104" i="14"/>
  <c r="APM104" i="14"/>
  <c r="APN104" i="14"/>
  <c r="APO104" i="14"/>
  <c r="APP104" i="14"/>
  <c r="APQ104" i="14"/>
  <c r="APR104" i="14"/>
  <c r="APS104" i="14"/>
  <c r="APT104" i="14"/>
  <c r="APU104" i="14"/>
  <c r="APV104" i="14"/>
  <c r="APW104" i="14"/>
  <c r="APX104" i="14"/>
  <c r="APY104" i="14"/>
  <c r="APZ104" i="14"/>
  <c r="AQA104" i="14"/>
  <c r="AQB104" i="14"/>
  <c r="AQC104" i="14"/>
  <c r="AQD104" i="14"/>
  <c r="AQE104" i="14"/>
  <c r="AQF104" i="14"/>
  <c r="AQG104" i="14"/>
  <c r="AQH104" i="14"/>
  <c r="AQI104" i="14"/>
  <c r="AQJ104" i="14"/>
  <c r="AQK104" i="14"/>
  <c r="AQL104" i="14"/>
  <c r="AQM104" i="14"/>
  <c r="AQN104" i="14"/>
  <c r="AQO104" i="14"/>
  <c r="AQP104" i="14"/>
  <c r="AQQ104" i="14"/>
  <c r="AQR104" i="14"/>
  <c r="AQS104" i="14"/>
  <c r="AQT104" i="14"/>
  <c r="AQU104" i="14"/>
  <c r="AQV104" i="14"/>
  <c r="AQW104" i="14"/>
  <c r="AQX104" i="14"/>
  <c r="AQY104" i="14"/>
  <c r="AQZ104" i="14"/>
  <c r="ARA104" i="14"/>
  <c r="ARB104" i="14"/>
  <c r="ARC104" i="14"/>
  <c r="ARD104" i="14"/>
  <c r="ARE104" i="14"/>
  <c r="ARF104" i="14"/>
  <c r="ARG104" i="14"/>
  <c r="ARH104" i="14"/>
  <c r="ARI104" i="14"/>
  <c r="ARJ104" i="14"/>
  <c r="ARK104" i="14"/>
  <c r="ARL104" i="14"/>
  <c r="ARM104" i="14"/>
  <c r="ARN104" i="14"/>
  <c r="ARO104" i="14"/>
  <c r="ARP104" i="14"/>
  <c r="ARQ104" i="14"/>
  <c r="ARR104" i="14"/>
  <c r="ARS104" i="14"/>
  <c r="ART104" i="14"/>
  <c r="ARU104" i="14"/>
  <c r="ARV104" i="14"/>
  <c r="ARW104" i="14"/>
  <c r="ARX104" i="14"/>
  <c r="ARY104" i="14"/>
  <c r="ARZ104" i="14"/>
  <c r="ASA104" i="14"/>
  <c r="ASB104" i="14"/>
  <c r="ASC104" i="14"/>
  <c r="ASD104" i="14"/>
  <c r="ASE104" i="14"/>
  <c r="ASF104" i="14"/>
  <c r="ASG104" i="14"/>
  <c r="ASH104" i="14"/>
  <c r="ASI104" i="14"/>
  <c r="ASJ104" i="14"/>
  <c r="ASK104" i="14"/>
  <c r="ASL104" i="14"/>
  <c r="ASM104" i="14"/>
  <c r="ASN104" i="14"/>
  <c r="ASO104" i="14"/>
  <c r="ASP104" i="14"/>
  <c r="ASQ104" i="14"/>
  <c r="ASR104" i="14"/>
  <c r="ASS104" i="14"/>
  <c r="AST104" i="14"/>
  <c r="ASU104" i="14"/>
  <c r="ASV104" i="14"/>
  <c r="ASW104" i="14"/>
  <c r="ASX104" i="14"/>
  <c r="ASY104" i="14"/>
  <c r="ASZ104" i="14"/>
  <c r="ATA104" i="14"/>
  <c r="ATB104" i="14"/>
  <c r="ATC104" i="14"/>
  <c r="ATD104" i="14"/>
  <c r="ATE104" i="14"/>
  <c r="ATF104" i="14"/>
  <c r="ATG104" i="14"/>
  <c r="ATH104" i="14"/>
  <c r="ATI104" i="14"/>
  <c r="ATJ104" i="14"/>
  <c r="ATK104" i="14"/>
  <c r="ATL104" i="14"/>
  <c r="ATM104" i="14"/>
  <c r="ATN104" i="14"/>
  <c r="ATO104" i="14"/>
  <c r="ATP104" i="14"/>
  <c r="ATQ104" i="14"/>
  <c r="ATR104" i="14"/>
  <c r="ATS104" i="14"/>
  <c r="ATT104" i="14"/>
  <c r="ATU104" i="14"/>
  <c r="ATV104" i="14"/>
  <c r="ATW104" i="14"/>
  <c r="ATX104" i="14"/>
  <c r="ATY104" i="14"/>
  <c r="ATZ104" i="14"/>
  <c r="AUA104" i="14"/>
  <c r="AUB104" i="14"/>
  <c r="AUC104" i="14"/>
  <c r="AUD104" i="14"/>
  <c r="AUE104" i="14"/>
  <c r="AUF104" i="14"/>
  <c r="AUG104" i="14"/>
  <c r="AUH104" i="14"/>
  <c r="AUI104" i="14"/>
  <c r="AUJ104" i="14"/>
  <c r="AUK104" i="14"/>
  <c r="AUL104" i="14"/>
  <c r="AUM104" i="14"/>
  <c r="AUN104" i="14"/>
  <c r="AUO104" i="14"/>
  <c r="AUP104" i="14"/>
  <c r="AUQ104" i="14"/>
  <c r="AUR104" i="14"/>
  <c r="AUS104" i="14"/>
  <c r="AUT104" i="14"/>
  <c r="AUU104" i="14"/>
  <c r="AUV104" i="14"/>
  <c r="AUW104" i="14"/>
  <c r="AUX104" i="14"/>
  <c r="AUY104" i="14"/>
  <c r="AUZ104" i="14"/>
  <c r="AVA104" i="14"/>
  <c r="AVB104" i="14"/>
  <c r="AVC104" i="14"/>
  <c r="AVD104" i="14"/>
  <c r="AVE104" i="14"/>
  <c r="AVF104" i="14"/>
  <c r="AVG104" i="14"/>
  <c r="AVH104" i="14"/>
  <c r="AVI104" i="14"/>
  <c r="AVJ104" i="14"/>
  <c r="AVK104" i="14"/>
  <c r="AVL104" i="14"/>
  <c r="AVM104" i="14"/>
  <c r="AVN104" i="14"/>
  <c r="AVO104" i="14"/>
  <c r="AVP104" i="14"/>
  <c r="AVQ104" i="14"/>
  <c r="AVR104" i="14"/>
  <c r="AVS104" i="14"/>
  <c r="AVT104" i="14"/>
  <c r="AVU104" i="14"/>
  <c r="AVV104" i="14"/>
  <c r="AVW104" i="14"/>
  <c r="AVX104" i="14"/>
  <c r="AVY104" i="14"/>
  <c r="AVZ104" i="14"/>
  <c r="AWA104" i="14"/>
  <c r="AWB104" i="14"/>
  <c r="AWC104" i="14"/>
  <c r="AWD104" i="14"/>
  <c r="AWE104" i="14"/>
  <c r="AWF104" i="14"/>
  <c r="AWG104" i="14"/>
  <c r="AWH104" i="14"/>
  <c r="AWI104" i="14"/>
  <c r="AWJ104" i="14"/>
  <c r="AWK104" i="14"/>
  <c r="AWL104" i="14"/>
  <c r="AWM104" i="14"/>
  <c r="AWN104" i="14"/>
  <c r="AWO104" i="14"/>
  <c r="AWP104" i="14"/>
  <c r="AWQ104" i="14"/>
  <c r="AWR104" i="14"/>
  <c r="AWS104" i="14"/>
  <c r="AWT104" i="14"/>
  <c r="AWU104" i="14"/>
  <c r="AWV104" i="14"/>
  <c r="AWW104" i="14"/>
  <c r="AWX104" i="14"/>
  <c r="AWY104" i="14"/>
  <c r="AWZ104" i="14"/>
  <c r="AXA104" i="14"/>
  <c r="AXB104" i="14"/>
  <c r="AXC104" i="14"/>
  <c r="AXD104" i="14"/>
  <c r="AXE104" i="14"/>
  <c r="AXF104" i="14"/>
  <c r="AXG104" i="14"/>
  <c r="AXH104" i="14"/>
  <c r="AXI104" i="14"/>
  <c r="AXJ104" i="14"/>
  <c r="AXK104" i="14"/>
  <c r="AXL104" i="14"/>
  <c r="AXM104" i="14"/>
  <c r="AXN104" i="14"/>
  <c r="AXO104" i="14"/>
  <c r="AXP104" i="14"/>
  <c r="AXQ104" i="14"/>
  <c r="AXR104" i="14"/>
  <c r="AXS104" i="14"/>
  <c r="AXT104" i="14"/>
  <c r="AXU104" i="14"/>
  <c r="AXV104" i="14"/>
  <c r="AXW104" i="14"/>
  <c r="AXX104" i="14"/>
  <c r="AXY104" i="14"/>
  <c r="AXZ104" i="14"/>
  <c r="AYA104" i="14"/>
  <c r="AYB104" i="14"/>
  <c r="AYC104" i="14"/>
  <c r="AYD104" i="14"/>
  <c r="AYE104" i="14"/>
  <c r="AYF104" i="14"/>
  <c r="AYG104" i="14"/>
  <c r="AYH104" i="14"/>
  <c r="AYI104" i="14"/>
  <c r="AYJ104" i="14"/>
  <c r="AYK104" i="14"/>
  <c r="AYL104" i="14"/>
  <c r="AYM104" i="14"/>
  <c r="AYN104" i="14"/>
  <c r="AYO104" i="14"/>
  <c r="AYP104" i="14"/>
  <c r="AYQ104" i="14"/>
  <c r="AYR104" i="14"/>
  <c r="AYS104" i="14"/>
  <c r="AYT104" i="14"/>
  <c r="AYU104" i="14"/>
  <c r="AYV104" i="14"/>
  <c r="AYW104" i="14"/>
  <c r="AYX104" i="14"/>
  <c r="AYY104" i="14"/>
  <c r="AYZ104" i="14"/>
  <c r="AZA104" i="14"/>
  <c r="AZB104" i="14"/>
  <c r="AZC104" i="14"/>
  <c r="AZD104" i="14"/>
  <c r="AZE104" i="14"/>
  <c r="AZF104" i="14"/>
  <c r="AZG104" i="14"/>
  <c r="AZH104" i="14"/>
  <c r="AZI104" i="14"/>
  <c r="AZJ104" i="14"/>
  <c r="AZK104" i="14"/>
  <c r="AZL104" i="14"/>
  <c r="AZM104" i="14"/>
  <c r="AZN104" i="14"/>
  <c r="AZO104" i="14"/>
  <c r="AZP104" i="14"/>
  <c r="AZQ104" i="14"/>
  <c r="AZR104" i="14"/>
  <c r="AZS104" i="14"/>
  <c r="AZT104" i="14"/>
  <c r="AZU104" i="14"/>
  <c r="AZV104" i="14"/>
  <c r="AZW104" i="14"/>
  <c r="AZX104" i="14"/>
  <c r="AZY104" i="14"/>
  <c r="AZZ104" i="14"/>
  <c r="BAA104" i="14"/>
  <c r="BAB104" i="14"/>
  <c r="BAC104" i="14"/>
  <c r="BAD104" i="14"/>
  <c r="BAE104" i="14"/>
  <c r="BAF104" i="14"/>
  <c r="BAG104" i="14"/>
  <c r="BAH104" i="14"/>
  <c r="BAI104" i="14"/>
  <c r="BAJ104" i="14"/>
  <c r="BAK104" i="14"/>
  <c r="BAL104" i="14"/>
  <c r="BAM104" i="14"/>
  <c r="BAN104" i="14"/>
  <c r="BAO104" i="14"/>
  <c r="BAP104" i="14"/>
  <c r="BAQ104" i="14"/>
  <c r="BAR104" i="14"/>
  <c r="BAS104" i="14"/>
  <c r="BAT104" i="14"/>
  <c r="BAU104" i="14"/>
  <c r="BAV104" i="14"/>
  <c r="BAW104" i="14"/>
  <c r="BAX104" i="14"/>
  <c r="BAY104" i="14"/>
  <c r="BAZ104" i="14"/>
  <c r="BBA104" i="14"/>
  <c r="BBB104" i="14"/>
  <c r="BBC104" i="14"/>
  <c r="BBD104" i="14"/>
  <c r="BBE104" i="14"/>
  <c r="BBF104" i="14"/>
  <c r="BBG104" i="14"/>
  <c r="BBH104" i="14"/>
  <c r="BBI104" i="14"/>
  <c r="BBJ104" i="14"/>
  <c r="BBK104" i="14"/>
  <c r="BBL104" i="14"/>
  <c r="BBM104" i="14"/>
  <c r="BBN104" i="14"/>
  <c r="BBO104" i="14"/>
  <c r="BBP104" i="14"/>
  <c r="BBQ104" i="14"/>
  <c r="BBR104" i="14"/>
  <c r="BBS104" i="14"/>
  <c r="BBT104" i="14"/>
  <c r="BBU104" i="14"/>
  <c r="BBV104" i="14"/>
  <c r="BBW104" i="14"/>
  <c r="BBX104" i="14"/>
  <c r="BBY104" i="14"/>
  <c r="BBZ104" i="14"/>
  <c r="BCA104" i="14"/>
  <c r="BCB104" i="14"/>
  <c r="BCC104" i="14"/>
  <c r="BCD104" i="14"/>
  <c r="BCE104" i="14"/>
  <c r="BCF104" i="14"/>
  <c r="BCG104" i="14"/>
  <c r="BCH104" i="14"/>
  <c r="BCI104" i="14"/>
  <c r="BCJ104" i="14"/>
  <c r="BCK104" i="14"/>
  <c r="BCL104" i="14"/>
  <c r="BCM104" i="14"/>
  <c r="BCN104" i="14"/>
  <c r="BCO104" i="14"/>
  <c r="BCP104" i="14"/>
  <c r="BCQ104" i="14"/>
  <c r="BCR104" i="14"/>
  <c r="BCS104" i="14"/>
  <c r="BCT104" i="14"/>
  <c r="BCU104" i="14"/>
  <c r="BCV104" i="14"/>
  <c r="BCW104" i="14"/>
  <c r="BCX104" i="14"/>
  <c r="BCY104" i="14"/>
  <c r="BCZ104" i="14"/>
  <c r="BDA104" i="14"/>
  <c r="BDB104" i="14"/>
  <c r="BDC104" i="14"/>
  <c r="BDD104" i="14"/>
  <c r="BDE104" i="14"/>
  <c r="BDF104" i="14"/>
  <c r="BDG104" i="14"/>
  <c r="BDH104" i="14"/>
  <c r="BDI104" i="14"/>
  <c r="BDJ104" i="14"/>
  <c r="BDK104" i="14"/>
  <c r="BDL104" i="14"/>
  <c r="BDM104" i="14"/>
  <c r="BDN104" i="14"/>
  <c r="BDO104" i="14"/>
  <c r="BDP104" i="14"/>
  <c r="BDQ104" i="14"/>
  <c r="BDR104" i="14"/>
  <c r="BDS104" i="14"/>
  <c r="BDT104" i="14"/>
  <c r="BDU104" i="14"/>
  <c r="BDV104" i="14"/>
  <c r="BDW104" i="14"/>
  <c r="BDX104" i="14"/>
  <c r="BDY104" i="14"/>
  <c r="BDZ104" i="14"/>
  <c r="BEA104" i="14"/>
  <c r="BEB104" i="14"/>
  <c r="BEC104" i="14"/>
  <c r="BED104" i="14"/>
  <c r="BEE104" i="14"/>
  <c r="BEF104" i="14"/>
  <c r="BEG104" i="14"/>
  <c r="BEH104" i="14"/>
  <c r="BEI104" i="14"/>
  <c r="BEJ104" i="14"/>
  <c r="BEK104" i="14"/>
  <c r="BEL104" i="14"/>
  <c r="BEM104" i="14"/>
  <c r="BEN104" i="14"/>
  <c r="BEO104" i="14"/>
  <c r="BEP104" i="14"/>
  <c r="BEQ104" i="14"/>
  <c r="BER104" i="14"/>
  <c r="BES104" i="14"/>
  <c r="BET104" i="14"/>
  <c r="BEU104" i="14"/>
  <c r="BEV104" i="14"/>
  <c r="BEW104" i="14"/>
  <c r="BEX104" i="14"/>
  <c r="BEY104" i="14"/>
  <c r="BEZ104" i="14"/>
  <c r="BFA104" i="14"/>
  <c r="BFB104" i="14"/>
  <c r="BFC104" i="14"/>
  <c r="BFD104" i="14"/>
  <c r="BFE104" i="14"/>
  <c r="BFF104" i="14"/>
  <c r="BFG104" i="14"/>
  <c r="BFH104" i="14"/>
  <c r="BFI104" i="14"/>
  <c r="BFJ104" i="14"/>
  <c r="BFK104" i="14"/>
  <c r="BFL104" i="14"/>
  <c r="BFM104" i="14"/>
  <c r="BFN104" i="14"/>
  <c r="BFO104" i="14"/>
  <c r="BFP104" i="14"/>
  <c r="BFQ104" i="14"/>
  <c r="BFR104" i="14"/>
  <c r="BFS104" i="14"/>
  <c r="BFT104" i="14"/>
  <c r="BFU104" i="14"/>
  <c r="BFV104" i="14"/>
  <c r="BFW104" i="14"/>
  <c r="BFX104" i="14"/>
  <c r="BFY104" i="14"/>
  <c r="BFZ104" i="14"/>
  <c r="BGA104" i="14"/>
  <c r="BGB104" i="14"/>
  <c r="BGC104" i="14"/>
  <c r="BGD104" i="14"/>
  <c r="BGE104" i="14"/>
  <c r="BGF104" i="14"/>
  <c r="BGG104" i="14"/>
  <c r="BGH104" i="14"/>
  <c r="BGI104" i="14"/>
  <c r="BGJ104" i="14"/>
  <c r="BGK104" i="14"/>
  <c r="BGL104" i="14"/>
  <c r="BGM104" i="14"/>
  <c r="BGN104" i="14"/>
  <c r="BGO104" i="14"/>
  <c r="BGP104" i="14"/>
  <c r="BGQ104" i="14"/>
  <c r="BGR104" i="14"/>
  <c r="BGS104" i="14"/>
  <c r="BGT104" i="14"/>
  <c r="BGU104" i="14"/>
  <c r="BGV104" i="14"/>
  <c r="BGW104" i="14"/>
  <c r="BGX104" i="14"/>
  <c r="BGY104" i="14"/>
  <c r="BGZ104" i="14"/>
  <c r="BHA104" i="14"/>
  <c r="BHB104" i="14"/>
  <c r="BHC104" i="14"/>
  <c r="BHD104" i="14"/>
  <c r="BHE104" i="14"/>
  <c r="BHF104" i="14"/>
  <c r="BHG104" i="14"/>
  <c r="BHH104" i="14"/>
  <c r="BHI104" i="14"/>
  <c r="BHJ104" i="14"/>
  <c r="BHK104" i="14"/>
  <c r="BHL104" i="14"/>
  <c r="BHM104" i="14"/>
  <c r="BHN104" i="14"/>
  <c r="BHO104" i="14"/>
  <c r="BHP104" i="14"/>
  <c r="BHQ104" i="14"/>
  <c r="BHR104" i="14"/>
  <c r="BHS104" i="14"/>
  <c r="BHT104" i="14"/>
  <c r="BHU104" i="14"/>
  <c r="BHV104" i="14"/>
  <c r="BHW104" i="14"/>
  <c r="BHX104" i="14"/>
  <c r="BHY104" i="14"/>
  <c r="BHZ104" i="14"/>
  <c r="BIA104" i="14"/>
  <c r="BIB104" i="14"/>
  <c r="BIC104" i="14"/>
  <c r="BID104" i="14"/>
  <c r="BIE104" i="14"/>
  <c r="BIF104" i="14"/>
  <c r="BIG104" i="14"/>
  <c r="BIH104" i="14"/>
  <c r="BII104" i="14"/>
  <c r="BIJ104" i="14"/>
  <c r="BIK104" i="14"/>
  <c r="BIL104" i="14"/>
  <c r="BIM104" i="14"/>
  <c r="BIN104" i="14"/>
  <c r="BIO104" i="14"/>
  <c r="BIP104" i="14"/>
  <c r="BIQ104" i="14"/>
  <c r="BIR104" i="14"/>
  <c r="BIS104" i="14"/>
  <c r="BIT104" i="14"/>
  <c r="BIU104" i="14"/>
  <c r="BIV104" i="14"/>
  <c r="BIW104" i="14"/>
  <c r="BIX104" i="14"/>
  <c r="BIY104" i="14"/>
  <c r="BIZ104" i="14"/>
  <c r="BJA104" i="14"/>
  <c r="BJB104" i="14"/>
  <c r="BJC104" i="14"/>
  <c r="BJD104" i="14"/>
  <c r="BJE104" i="14"/>
  <c r="BJF104" i="14"/>
  <c r="BJG104" i="14"/>
  <c r="BJH104" i="14"/>
  <c r="BJI104" i="14"/>
  <c r="BJJ104" i="14"/>
  <c r="BJK104" i="14"/>
  <c r="BJL104" i="14"/>
  <c r="BJM104" i="14"/>
  <c r="BJN104" i="14"/>
  <c r="BJO104" i="14"/>
  <c r="BJP104" i="14"/>
  <c r="BJQ104" i="14"/>
  <c r="BJR104" i="14"/>
  <c r="BJS104" i="14"/>
  <c r="BJT104" i="14"/>
  <c r="BJU104" i="14"/>
  <c r="BJV104" i="14"/>
  <c r="BJW104" i="14"/>
  <c r="BJX104" i="14"/>
  <c r="BJY104" i="14"/>
  <c r="BJZ104" i="14"/>
  <c r="BKA104" i="14"/>
  <c r="BKB104" i="14"/>
  <c r="BKC104" i="14"/>
  <c r="BKD104" i="14"/>
  <c r="BKE104" i="14"/>
  <c r="BKF104" i="14"/>
  <c r="BKG104" i="14"/>
  <c r="BKH104" i="14"/>
  <c r="BKI104" i="14"/>
  <c r="BKJ104" i="14"/>
  <c r="BKK104" i="14"/>
  <c r="BKL104" i="14"/>
  <c r="BKM104" i="14"/>
  <c r="BKN104" i="14"/>
  <c r="BKO104" i="14"/>
  <c r="BKP104" i="14"/>
  <c r="BKQ104" i="14"/>
  <c r="BKR104" i="14"/>
  <c r="BKS104" i="14"/>
  <c r="BKT104" i="14"/>
  <c r="BKU104" i="14"/>
  <c r="BKV104" i="14"/>
  <c r="BKW104" i="14"/>
  <c r="BKX104" i="14"/>
  <c r="BKY104" i="14"/>
  <c r="BKZ104" i="14"/>
  <c r="BLA104" i="14"/>
  <c r="BLB104" i="14"/>
  <c r="BLC104" i="14"/>
  <c r="BLD104" i="14"/>
  <c r="BLE104" i="14"/>
  <c r="BLF104" i="14"/>
  <c r="BLG104" i="14"/>
  <c r="BLH104" i="14"/>
  <c r="BLI104" i="14"/>
  <c r="BLJ104" i="14"/>
  <c r="BLK104" i="14"/>
  <c r="BLL104" i="14"/>
  <c r="BLM104" i="14"/>
  <c r="BLN104" i="14"/>
  <c r="BLO104" i="14"/>
  <c r="BLP104" i="14"/>
  <c r="BLQ104" i="14"/>
  <c r="BLR104" i="14"/>
  <c r="BLS104" i="14"/>
  <c r="BLT104" i="14"/>
  <c r="BLU104" i="14"/>
  <c r="BLV104" i="14"/>
  <c r="BLW104" i="14"/>
  <c r="BLX104" i="14"/>
  <c r="BLY104" i="14"/>
  <c r="BLZ104" i="14"/>
  <c r="BMA104" i="14"/>
  <c r="BMB104" i="14"/>
  <c r="BMC104" i="14"/>
  <c r="BMD104" i="14"/>
  <c r="BME104" i="14"/>
  <c r="BMF104" i="14"/>
  <c r="BMG104" i="14"/>
  <c r="BMH104" i="14"/>
  <c r="BMI104" i="14"/>
  <c r="BMJ104" i="14"/>
  <c r="BMK104" i="14"/>
  <c r="BML104" i="14"/>
  <c r="BMM104" i="14"/>
  <c r="BMN104" i="14"/>
  <c r="BMO104" i="14"/>
  <c r="BMP104" i="14"/>
  <c r="BMQ104" i="14"/>
  <c r="BMR104" i="14"/>
  <c r="BMS104" i="14"/>
  <c r="BMT104" i="14"/>
  <c r="BMU104" i="14"/>
  <c r="BMV104" i="14"/>
  <c r="BMW104" i="14"/>
  <c r="BMX104" i="14"/>
  <c r="BMY104" i="14"/>
  <c r="BMZ104" i="14"/>
  <c r="BNA104" i="14"/>
  <c r="BNB104" i="14"/>
  <c r="BNC104" i="14"/>
  <c r="BND104" i="14"/>
  <c r="BNE104" i="14"/>
  <c r="BNF104" i="14"/>
  <c r="BNG104" i="14"/>
  <c r="BNH104" i="14"/>
  <c r="BNI104" i="14"/>
  <c r="BNJ104" i="14"/>
  <c r="BNK104" i="14"/>
  <c r="BNL104" i="14"/>
  <c r="BNM104" i="14"/>
  <c r="BNN104" i="14"/>
  <c r="BNO104" i="14"/>
  <c r="BNP104" i="14"/>
  <c r="BNQ104" i="14"/>
  <c r="BNR104" i="14"/>
  <c r="BNS104" i="14"/>
  <c r="BNT104" i="14"/>
  <c r="BNU104" i="14"/>
  <c r="BNV104" i="14"/>
  <c r="BNW104" i="14"/>
  <c r="BNX104" i="14"/>
  <c r="BNY104" i="14"/>
  <c r="BNZ104" i="14"/>
  <c r="BOA104" i="14"/>
  <c r="BOB104" i="14"/>
  <c r="BOC104" i="14"/>
  <c r="BOD104" i="14"/>
  <c r="BOE104" i="14"/>
  <c r="BOF104" i="14"/>
  <c r="BOG104" i="14"/>
  <c r="BOH104" i="14"/>
  <c r="BOI104" i="14"/>
  <c r="BOJ104" i="14"/>
  <c r="BOK104" i="14"/>
  <c r="BOL104" i="14"/>
  <c r="BOM104" i="14"/>
  <c r="BON104" i="14"/>
  <c r="BOO104" i="14"/>
  <c r="BOP104" i="14"/>
  <c r="BOQ104" i="14"/>
  <c r="BOR104" i="14"/>
  <c r="BOS104" i="14"/>
  <c r="BOT104" i="14"/>
  <c r="BOU104" i="14"/>
  <c r="BOV104" i="14"/>
  <c r="BOW104" i="14"/>
  <c r="BOX104" i="14"/>
  <c r="BOY104" i="14"/>
  <c r="BOZ104" i="14"/>
  <c r="BPA104" i="14"/>
  <c r="BPB104" i="14"/>
  <c r="BPC104" i="14"/>
  <c r="BPD104" i="14"/>
  <c r="BPE104" i="14"/>
  <c r="BPF104" i="14"/>
  <c r="BPG104" i="14"/>
  <c r="BPH104" i="14"/>
  <c r="BPI104" i="14"/>
  <c r="BPJ104" i="14"/>
  <c r="BPK104" i="14"/>
  <c r="BPL104" i="14"/>
  <c r="BPM104" i="14"/>
  <c r="BPN104" i="14"/>
  <c r="BPO104" i="14"/>
  <c r="BPP104" i="14"/>
  <c r="BPQ104" i="14"/>
  <c r="BPR104" i="14"/>
  <c r="BPS104" i="14"/>
  <c r="BPT104" i="14"/>
  <c r="BPU104" i="14"/>
  <c r="BPV104" i="14"/>
  <c r="BPW104" i="14"/>
  <c r="BPX104" i="14"/>
  <c r="BPY104" i="14"/>
  <c r="BPZ104" i="14"/>
  <c r="BQA104" i="14"/>
  <c r="BQB104" i="14"/>
  <c r="BQC104" i="14"/>
  <c r="BQD104" i="14"/>
  <c r="BQE104" i="14"/>
  <c r="BQF104" i="14"/>
  <c r="BQG104" i="14"/>
  <c r="BQH104" i="14"/>
  <c r="BQI104" i="14"/>
  <c r="BQJ104" i="14"/>
  <c r="BQK104" i="14"/>
  <c r="BQL104" i="14"/>
  <c r="BQM104" i="14"/>
  <c r="BQN104" i="14"/>
  <c r="BQO104" i="14"/>
  <c r="BQP104" i="14"/>
  <c r="BQQ104" i="14"/>
  <c r="BQR104" i="14"/>
  <c r="BQS104" i="14"/>
  <c r="BQT104" i="14"/>
  <c r="BQU104" i="14"/>
  <c r="BQV104" i="14"/>
  <c r="BQW104" i="14"/>
  <c r="BQX104" i="14"/>
  <c r="BQY104" i="14"/>
  <c r="BQZ104" i="14"/>
  <c r="BRA104" i="14"/>
  <c r="BRB104" i="14"/>
  <c r="BRC104" i="14"/>
  <c r="BRD104" i="14"/>
  <c r="BRE104" i="14"/>
  <c r="BRF104" i="14"/>
  <c r="BRG104" i="14"/>
  <c r="BRH104" i="14"/>
  <c r="BRI104" i="14"/>
  <c r="BRJ104" i="14"/>
  <c r="BRK104" i="14"/>
  <c r="BRL104" i="14"/>
  <c r="BRM104" i="14"/>
  <c r="BRN104" i="14"/>
  <c r="BRO104" i="14"/>
  <c r="BRP104" i="14"/>
  <c r="BRQ104" i="14"/>
  <c r="BRR104" i="14"/>
  <c r="BRS104" i="14"/>
  <c r="BRT104" i="14"/>
  <c r="BRU104" i="14"/>
  <c r="BRV104" i="14"/>
  <c r="BRW104" i="14"/>
  <c r="BRX104" i="14"/>
  <c r="BRY104" i="14"/>
  <c r="BRZ104" i="14"/>
  <c r="BSA104" i="14"/>
  <c r="BSB104" i="14"/>
  <c r="BSC104" i="14"/>
  <c r="BSD104" i="14"/>
  <c r="BSE104" i="14"/>
  <c r="BSF104" i="14"/>
  <c r="BSG104" i="14"/>
  <c r="BSH104" i="14"/>
  <c r="BSI104" i="14"/>
  <c r="BSJ104" i="14"/>
  <c r="BSK104" i="14"/>
  <c r="BSL104" i="14"/>
  <c r="BSM104" i="14"/>
  <c r="BSN104" i="14"/>
  <c r="BSO104" i="14"/>
  <c r="BSP104" i="14"/>
  <c r="BSQ104" i="14"/>
  <c r="BSR104" i="14"/>
  <c r="BSS104" i="14"/>
  <c r="BST104" i="14"/>
  <c r="BSU104" i="14"/>
  <c r="BSV104" i="14"/>
  <c r="BSW104" i="14"/>
  <c r="BSX104" i="14"/>
  <c r="BSY104" i="14"/>
  <c r="BSZ104" i="14"/>
  <c r="BTA104" i="14"/>
  <c r="BTB104" i="14"/>
  <c r="BTC104" i="14"/>
  <c r="BTD104" i="14"/>
  <c r="BTE104" i="14"/>
  <c r="BTF104" i="14"/>
  <c r="BTG104" i="14"/>
  <c r="BTH104" i="14"/>
  <c r="BTI104" i="14"/>
  <c r="BTJ104" i="14"/>
  <c r="BTK104" i="14"/>
  <c r="BTL104" i="14"/>
  <c r="BTM104" i="14"/>
  <c r="BTN104" i="14"/>
  <c r="BTO104" i="14"/>
  <c r="BTP104" i="14"/>
  <c r="BTQ104" i="14"/>
  <c r="BTR104" i="14"/>
  <c r="BTS104" i="14"/>
  <c r="BTT104" i="14"/>
  <c r="BTU104" i="14"/>
  <c r="BTV104" i="14"/>
  <c r="BTW104" i="14"/>
  <c r="BTX104" i="14"/>
  <c r="BTY104" i="14"/>
  <c r="BTZ104" i="14"/>
  <c r="BUA104" i="14"/>
  <c r="BUB104" i="14"/>
  <c r="BUC104" i="14"/>
  <c r="BUD104" i="14"/>
  <c r="BUE104" i="14"/>
  <c r="BUF104" i="14"/>
  <c r="BUG104" i="14"/>
  <c r="BUH104" i="14"/>
  <c r="BUI104" i="14"/>
  <c r="BUJ104" i="14"/>
  <c r="BUK104" i="14"/>
  <c r="BUL104" i="14"/>
  <c r="BUM104" i="14"/>
  <c r="BUN104" i="14"/>
  <c r="BUO104" i="14"/>
  <c r="BUP104" i="14"/>
  <c r="BUQ104" i="14"/>
  <c r="BUR104" i="14"/>
  <c r="BUS104" i="14"/>
  <c r="BUT104" i="14"/>
  <c r="BUU104" i="14"/>
  <c r="BUV104" i="14"/>
  <c r="BUW104" i="14"/>
  <c r="BUX104" i="14"/>
  <c r="BUY104" i="14"/>
  <c r="BUZ104" i="14"/>
  <c r="BVA104" i="14"/>
  <c r="BVB104" i="14"/>
  <c r="BVC104" i="14"/>
  <c r="BVD104" i="14"/>
  <c r="BVE104" i="14"/>
  <c r="BVF104" i="14"/>
  <c r="BVG104" i="14"/>
  <c r="BVH104" i="14"/>
  <c r="BVI104" i="14"/>
  <c r="BVJ104" i="14"/>
  <c r="BVK104" i="14"/>
  <c r="BVL104" i="14"/>
  <c r="BVM104" i="14"/>
  <c r="BVN104" i="14"/>
  <c r="BVO104" i="14"/>
  <c r="BVP104" i="14"/>
  <c r="BVQ104" i="14"/>
  <c r="BVR104" i="14"/>
  <c r="BVS104" i="14"/>
  <c r="BVT104" i="14"/>
  <c r="BVU104" i="14"/>
  <c r="BVV104" i="14"/>
  <c r="BVW104" i="14"/>
  <c r="BVX104" i="14"/>
  <c r="BVY104" i="14"/>
  <c r="BVZ104" i="14"/>
  <c r="BWA104" i="14"/>
  <c r="BWB104" i="14"/>
  <c r="BWC104" i="14"/>
  <c r="BWD104" i="14"/>
  <c r="BWE104" i="14"/>
  <c r="BWF104" i="14"/>
  <c r="BWG104" i="14"/>
  <c r="BWH104" i="14"/>
  <c r="BWI104" i="14"/>
  <c r="BWJ104" i="14"/>
  <c r="BWK104" i="14"/>
  <c r="BWL104" i="14"/>
  <c r="BWM104" i="14"/>
  <c r="BWN104" i="14"/>
  <c r="BWO104" i="14"/>
  <c r="BWP104" i="14"/>
  <c r="BWQ104" i="14"/>
  <c r="BWR104" i="14"/>
  <c r="BWS104" i="14"/>
  <c r="BWT104" i="14"/>
  <c r="BWU104" i="14"/>
  <c r="BWV104" i="14"/>
  <c r="BWW104" i="14"/>
  <c r="BWX104" i="14"/>
  <c r="BWY104" i="14"/>
  <c r="BWZ104" i="14"/>
  <c r="BXA104" i="14"/>
  <c r="BXB104" i="14"/>
  <c r="BXC104" i="14"/>
  <c r="BXD104" i="14"/>
  <c r="BXE104" i="14"/>
  <c r="BXF104" i="14"/>
  <c r="BXG104" i="14"/>
  <c r="BXH104" i="14"/>
  <c r="BXI104" i="14"/>
  <c r="BXJ104" i="14"/>
  <c r="BXK104" i="14"/>
  <c r="BXL104" i="14"/>
  <c r="BXM104" i="14"/>
  <c r="BXN104" i="14"/>
  <c r="BXO104" i="14"/>
  <c r="BXP104" i="14"/>
  <c r="BXQ104" i="14"/>
  <c r="BXR104" i="14"/>
  <c r="BXS104" i="14"/>
  <c r="BXT104" i="14"/>
  <c r="BXU104" i="14"/>
  <c r="BXV104" i="14"/>
  <c r="BXW104" i="14"/>
  <c r="BXX104" i="14"/>
  <c r="BXY104" i="14"/>
  <c r="BXZ104" i="14"/>
  <c r="BYA104" i="14"/>
  <c r="BYB104" i="14"/>
  <c r="BYC104" i="14"/>
  <c r="BYD104" i="14"/>
  <c r="BYE104" i="14"/>
  <c r="BYF104" i="14"/>
  <c r="BYG104" i="14"/>
  <c r="BYH104" i="14"/>
  <c r="BYI104" i="14"/>
  <c r="BYJ104" i="14"/>
  <c r="BYK104" i="14"/>
  <c r="BYL104" i="14"/>
  <c r="BYM104" i="14"/>
  <c r="BYN104" i="14"/>
  <c r="BYO104" i="14"/>
  <c r="BYP104" i="14"/>
  <c r="BYQ104" i="14"/>
  <c r="BYR104" i="14"/>
  <c r="BYS104" i="14"/>
  <c r="BYT104" i="14"/>
  <c r="BYU104" i="14"/>
  <c r="BYV104" i="14"/>
  <c r="BYW104" i="14"/>
  <c r="BYX104" i="14"/>
  <c r="BYY104" i="14"/>
  <c r="BYZ104" i="14"/>
  <c r="BZA104" i="14"/>
  <c r="BZB104" i="14"/>
  <c r="BZC104" i="14"/>
  <c r="BZD104" i="14"/>
  <c r="BZE104" i="14"/>
  <c r="BZF104" i="14"/>
  <c r="BZG104" i="14"/>
  <c r="BZH104" i="14"/>
  <c r="BZI104" i="14"/>
  <c r="BZJ104" i="14"/>
  <c r="BZK104" i="14"/>
  <c r="BZL104" i="14"/>
  <c r="BZM104" i="14"/>
  <c r="BZN104" i="14"/>
  <c r="BZO104" i="14"/>
  <c r="BZP104" i="14"/>
  <c r="BZQ104" i="14"/>
  <c r="BZR104" i="14"/>
  <c r="BZS104" i="14"/>
  <c r="BZT104" i="14"/>
  <c r="BZU104" i="14"/>
  <c r="BZV104" i="14"/>
  <c r="BZW104" i="14"/>
  <c r="BZX104" i="14"/>
  <c r="BZY104" i="14"/>
  <c r="BZZ104" i="14"/>
  <c r="CAA104" i="14"/>
  <c r="CAB104" i="14"/>
  <c r="CAC104" i="14"/>
  <c r="CAD104" i="14"/>
  <c r="CAE104" i="14"/>
  <c r="CAF104" i="14"/>
  <c r="CAG104" i="14"/>
  <c r="CAH104" i="14"/>
  <c r="CAI104" i="14"/>
  <c r="CAJ104" i="14"/>
  <c r="CAK104" i="14"/>
  <c r="CAL104" i="14"/>
  <c r="CAM104" i="14"/>
  <c r="CAN104" i="14"/>
  <c r="CAO104" i="14"/>
  <c r="CAP104" i="14"/>
  <c r="CAQ104" i="14"/>
  <c r="CAR104" i="14"/>
  <c r="CAS104" i="14"/>
  <c r="CAT104" i="14"/>
  <c r="CAU104" i="14"/>
  <c r="CAV104" i="14"/>
  <c r="CAW104" i="14"/>
  <c r="CAX104" i="14"/>
  <c r="CAY104" i="14"/>
  <c r="CAZ104" i="14"/>
  <c r="CBA104" i="14"/>
  <c r="CBB104" i="14"/>
  <c r="CBC104" i="14"/>
  <c r="CBD104" i="14"/>
  <c r="CBE104" i="14"/>
  <c r="CBF104" i="14"/>
  <c r="CBG104" i="14"/>
  <c r="CBH104" i="14"/>
  <c r="CBI104" i="14"/>
  <c r="CBJ104" i="14"/>
  <c r="CBK104" i="14"/>
  <c r="CBL104" i="14"/>
  <c r="CBM104" i="14"/>
  <c r="CBN104" i="14"/>
  <c r="CBO104" i="14"/>
  <c r="CBP104" i="14"/>
  <c r="CBQ104" i="14"/>
  <c r="CBR104" i="14"/>
  <c r="CBS104" i="14"/>
  <c r="CBT104" i="14"/>
  <c r="CBU104" i="14"/>
  <c r="CBV104" i="14"/>
  <c r="CBW104" i="14"/>
  <c r="CBX104" i="14"/>
  <c r="CBY104" i="14"/>
  <c r="CBZ104" i="14"/>
  <c r="CCA104" i="14"/>
  <c r="CCB104" i="14"/>
  <c r="CCC104" i="14"/>
  <c r="CCD104" i="14"/>
  <c r="CCE104" i="14"/>
  <c r="CCF104" i="14"/>
  <c r="CCG104" i="14"/>
  <c r="CCH104" i="14"/>
  <c r="CCI104" i="14"/>
  <c r="CCJ104" i="14"/>
  <c r="CCK104" i="14"/>
  <c r="CCL104" i="14"/>
  <c r="CCM104" i="14"/>
  <c r="CCN104" i="14"/>
  <c r="CCO104" i="14"/>
  <c r="CCP104" i="14"/>
  <c r="CCQ104" i="14"/>
  <c r="CCR104" i="14"/>
  <c r="CCS104" i="14"/>
  <c r="CCT104" i="14"/>
  <c r="CCU104" i="14"/>
  <c r="CCV104" i="14"/>
  <c r="CCW104" i="14"/>
  <c r="CCX104" i="14"/>
  <c r="CCY104" i="14"/>
  <c r="CCZ104" i="14"/>
  <c r="CDA104" i="14"/>
  <c r="CDB104" i="14"/>
  <c r="CDC104" i="14"/>
  <c r="CDD104" i="14"/>
  <c r="CDE104" i="14"/>
  <c r="CDF104" i="14"/>
  <c r="CDG104" i="14"/>
  <c r="CDH104" i="14"/>
  <c r="CDI104" i="14"/>
  <c r="CDJ104" i="14"/>
  <c r="CDK104" i="14"/>
  <c r="CDL104" i="14"/>
  <c r="CDM104" i="14"/>
  <c r="CDN104" i="14"/>
  <c r="CDO104" i="14"/>
  <c r="CDP104" i="14"/>
  <c r="CDQ104" i="14"/>
  <c r="CDR104" i="14"/>
  <c r="CDS104" i="14"/>
  <c r="CDT104" i="14"/>
  <c r="CDU104" i="14"/>
  <c r="CDV104" i="14"/>
  <c r="CDW104" i="14"/>
  <c r="CDX104" i="14"/>
  <c r="CDY104" i="14"/>
  <c r="CDZ104" i="14"/>
  <c r="CEA104" i="14"/>
  <c r="CEB104" i="14"/>
  <c r="CEC104" i="14"/>
  <c r="CED104" i="14"/>
  <c r="CEE104" i="14"/>
  <c r="CEF104" i="14"/>
  <c r="CEG104" i="14"/>
  <c r="CEH104" i="14"/>
  <c r="CEI104" i="14"/>
  <c r="CEJ104" i="14"/>
  <c r="CEK104" i="14"/>
  <c r="CEL104" i="14"/>
  <c r="CEM104" i="14"/>
  <c r="CEN104" i="14"/>
  <c r="CEO104" i="14"/>
  <c r="CEP104" i="14"/>
  <c r="CEQ104" i="14"/>
  <c r="CER104" i="14"/>
  <c r="CES104" i="14"/>
  <c r="CET104" i="14"/>
  <c r="CEU104" i="14"/>
  <c r="CEV104" i="14"/>
  <c r="CEW104" i="14"/>
  <c r="CEX104" i="14"/>
  <c r="CEY104" i="14"/>
  <c r="CEZ104" i="14"/>
  <c r="CFA104" i="14"/>
  <c r="CFB104" i="14"/>
  <c r="CFC104" i="14"/>
  <c r="CFD104" i="14"/>
  <c r="CFE104" i="14"/>
  <c r="CFF104" i="14"/>
  <c r="CFG104" i="14"/>
  <c r="CFH104" i="14"/>
  <c r="CFI104" i="14"/>
  <c r="CFJ104" i="14"/>
  <c r="CFK104" i="14"/>
  <c r="CFL104" i="14"/>
  <c r="CFM104" i="14"/>
  <c r="CFN104" i="14"/>
  <c r="CFO104" i="14"/>
  <c r="CFP104" i="14"/>
  <c r="CFQ104" i="14"/>
  <c r="CFR104" i="14"/>
  <c r="CFS104" i="14"/>
  <c r="CFT104" i="14"/>
  <c r="CFU104" i="14"/>
  <c r="CFV104" i="14"/>
  <c r="CFW104" i="14"/>
  <c r="CFX104" i="14"/>
  <c r="CFY104" i="14"/>
  <c r="CFZ104" i="14"/>
  <c r="CGA104" i="14"/>
  <c r="CGB104" i="14"/>
  <c r="CGC104" i="14"/>
  <c r="CGD104" i="14"/>
  <c r="CGE104" i="14"/>
  <c r="CGF104" i="14"/>
  <c r="CGG104" i="14"/>
  <c r="CGH104" i="14"/>
  <c r="CGI104" i="14"/>
  <c r="CGJ104" i="14"/>
  <c r="CGK104" i="14"/>
  <c r="CGL104" i="14"/>
  <c r="CGM104" i="14"/>
  <c r="CGN104" i="14"/>
  <c r="CGO104" i="14"/>
  <c r="CGP104" i="14"/>
  <c r="CGQ104" i="14"/>
  <c r="CGR104" i="14"/>
  <c r="CGS104" i="14"/>
  <c r="CGT104" i="14"/>
  <c r="CGU104" i="14"/>
  <c r="CGV104" i="14"/>
  <c r="CGW104" i="14"/>
  <c r="CGX104" i="14"/>
  <c r="CGY104" i="14"/>
  <c r="CGZ104" i="14"/>
  <c r="CHA104" i="14"/>
  <c r="CHB104" i="14"/>
  <c r="CHC104" i="14"/>
  <c r="CHD104" i="14"/>
  <c r="CHE104" i="14"/>
  <c r="CHF104" i="14"/>
  <c r="CHG104" i="14"/>
  <c r="CHH104" i="14"/>
  <c r="CHI104" i="14"/>
  <c r="CHJ104" i="14"/>
  <c r="CHK104" i="14"/>
  <c r="CHL104" i="14"/>
  <c r="CHM104" i="14"/>
  <c r="CHN104" i="14"/>
  <c r="CHO104" i="14"/>
  <c r="CHP104" i="14"/>
  <c r="CHQ104" i="14"/>
  <c r="CHR104" i="14"/>
  <c r="CHS104" i="14"/>
  <c r="CHT104" i="14"/>
  <c r="CHU104" i="14"/>
  <c r="CHV104" i="14"/>
  <c r="CHW104" i="14"/>
  <c r="CHX104" i="14"/>
  <c r="CHY104" i="14"/>
  <c r="CHZ104" i="14"/>
  <c r="CIA104" i="14"/>
  <c r="CIB104" i="14"/>
  <c r="CIC104" i="14"/>
  <c r="CID104" i="14"/>
  <c r="CIE104" i="14"/>
  <c r="CIF104" i="14"/>
  <c r="CIG104" i="14"/>
  <c r="CIH104" i="14"/>
  <c r="CII104" i="14"/>
  <c r="CIJ104" i="14"/>
  <c r="CIK104" i="14"/>
  <c r="CIL104" i="14"/>
  <c r="CIM104" i="14"/>
  <c r="CIN104" i="14"/>
  <c r="CIO104" i="14"/>
  <c r="CIP104" i="14"/>
  <c r="CIQ104" i="14"/>
  <c r="CIR104" i="14"/>
  <c r="CIS104" i="14"/>
  <c r="CIT104" i="14"/>
  <c r="CIU104" i="14"/>
  <c r="CIV104" i="14"/>
  <c r="CIW104" i="14"/>
  <c r="CIX104" i="14"/>
  <c r="CIY104" i="14"/>
  <c r="CIZ104" i="14"/>
  <c r="CJA104" i="14"/>
  <c r="CJB104" i="14"/>
  <c r="CJC104" i="14"/>
  <c r="CJD104" i="14"/>
  <c r="CJE104" i="14"/>
  <c r="CJF104" i="14"/>
  <c r="CJG104" i="14"/>
  <c r="CJH104" i="14"/>
  <c r="CJI104" i="14"/>
  <c r="CJJ104" i="14"/>
  <c r="CJK104" i="14"/>
  <c r="CJL104" i="14"/>
  <c r="CJM104" i="14"/>
  <c r="CJN104" i="14"/>
  <c r="CJO104" i="14"/>
  <c r="CJP104" i="14"/>
  <c r="CJQ104" i="14"/>
  <c r="CJR104" i="14"/>
  <c r="CJS104" i="14"/>
  <c r="CJT104" i="14"/>
  <c r="CJU104" i="14"/>
  <c r="CJV104" i="14"/>
  <c r="CJW104" i="14"/>
  <c r="CJX104" i="14"/>
  <c r="CJY104" i="14"/>
  <c r="CJZ104" i="14"/>
  <c r="CKA104" i="14"/>
  <c r="CKB104" i="14"/>
  <c r="CKC104" i="14"/>
  <c r="CKD104" i="14"/>
  <c r="CKE104" i="14"/>
  <c r="CKF104" i="14"/>
  <c r="CKG104" i="14"/>
  <c r="CKH104" i="14"/>
  <c r="CKI104" i="14"/>
  <c r="CKJ104" i="14"/>
  <c r="CKK104" i="14"/>
  <c r="CKL104" i="14"/>
  <c r="CKM104" i="14"/>
  <c r="CKN104" i="14"/>
  <c r="CKO104" i="14"/>
  <c r="CKP104" i="14"/>
  <c r="CKQ104" i="14"/>
  <c r="CKR104" i="14"/>
  <c r="CKS104" i="14"/>
  <c r="CKT104" i="14"/>
  <c r="CKU104" i="14"/>
  <c r="CKV104" i="14"/>
  <c r="CKW104" i="14"/>
  <c r="CKX104" i="14"/>
  <c r="CKY104" i="14"/>
  <c r="CKZ104" i="14"/>
  <c r="CLA104" i="14"/>
  <c r="CLB104" i="14"/>
  <c r="CLC104" i="14"/>
  <c r="CLD104" i="14"/>
  <c r="CLE104" i="14"/>
  <c r="CLF104" i="14"/>
  <c r="CLG104" i="14"/>
  <c r="CLH104" i="14"/>
  <c r="CLI104" i="14"/>
  <c r="CLJ104" i="14"/>
  <c r="CLK104" i="14"/>
  <c r="CLL104" i="14"/>
  <c r="CLM104" i="14"/>
  <c r="CLN104" i="14"/>
  <c r="CLO104" i="14"/>
  <c r="CLP104" i="14"/>
  <c r="CLQ104" i="14"/>
  <c r="CLR104" i="14"/>
  <c r="CLS104" i="14"/>
  <c r="CLT104" i="14"/>
  <c r="CLU104" i="14"/>
  <c r="CLV104" i="14"/>
  <c r="CLW104" i="14"/>
  <c r="CLX104" i="14"/>
  <c r="CLY104" i="14"/>
  <c r="CLZ104" i="14"/>
  <c r="CMA104" i="14"/>
  <c r="CMB104" i="14"/>
  <c r="CMC104" i="14"/>
  <c r="CMD104" i="14"/>
  <c r="CME104" i="14"/>
  <c r="CMF104" i="14"/>
  <c r="CMG104" i="14"/>
  <c r="CMH104" i="14"/>
  <c r="CMI104" i="14"/>
  <c r="CMJ104" i="14"/>
  <c r="CMK104" i="14"/>
  <c r="CML104" i="14"/>
  <c r="CMM104" i="14"/>
  <c r="CMN104" i="14"/>
  <c r="CMO104" i="14"/>
  <c r="CMP104" i="14"/>
  <c r="CMQ104" i="14"/>
  <c r="CMR104" i="14"/>
  <c r="CMS104" i="14"/>
  <c r="CMT104" i="14"/>
  <c r="CMU104" i="14"/>
  <c r="CMV104" i="14"/>
  <c r="CMW104" i="14"/>
  <c r="CMX104" i="14"/>
  <c r="CMY104" i="14"/>
  <c r="CMZ104" i="14"/>
  <c r="CNA104" i="14"/>
  <c r="CNB104" i="14"/>
  <c r="CNC104" i="14"/>
  <c r="CND104" i="14"/>
  <c r="CNE104" i="14"/>
  <c r="CNF104" i="14"/>
  <c r="CNG104" i="14"/>
  <c r="CNH104" i="14"/>
  <c r="CNI104" i="14"/>
  <c r="CNJ104" i="14"/>
  <c r="CNK104" i="14"/>
  <c r="CNL104" i="14"/>
  <c r="CNM104" i="14"/>
  <c r="CNN104" i="14"/>
  <c r="CNO104" i="14"/>
  <c r="CNP104" i="14"/>
  <c r="CNQ104" i="14"/>
  <c r="CNR104" i="14"/>
  <c r="CNS104" i="14"/>
  <c r="CNT104" i="14"/>
  <c r="CNU104" i="14"/>
  <c r="CNV104" i="14"/>
  <c r="CNW104" i="14"/>
  <c r="CNX104" i="14"/>
  <c r="CNY104" i="14"/>
  <c r="CNZ104" i="14"/>
  <c r="COA104" i="14"/>
  <c r="COB104" i="14"/>
  <c r="COC104" i="14"/>
  <c r="COD104" i="14"/>
  <c r="COE104" i="14"/>
  <c r="COF104" i="14"/>
  <c r="COG104" i="14"/>
  <c r="COH104" i="14"/>
  <c r="COI104" i="14"/>
  <c r="COJ104" i="14"/>
  <c r="COK104" i="14"/>
  <c r="COL104" i="14"/>
  <c r="COM104" i="14"/>
  <c r="CON104" i="14"/>
  <c r="COO104" i="14"/>
  <c r="COP104" i="14"/>
  <c r="COQ104" i="14"/>
  <c r="COR104" i="14"/>
  <c r="COS104" i="14"/>
  <c r="COT104" i="14"/>
  <c r="COU104" i="14"/>
  <c r="COV104" i="14"/>
  <c r="COW104" i="14"/>
  <c r="COX104" i="14"/>
  <c r="COY104" i="14"/>
  <c r="COZ104" i="14"/>
  <c r="CPA104" i="14"/>
  <c r="CPB104" i="14"/>
  <c r="CPC104" i="14"/>
  <c r="CPD104" i="14"/>
  <c r="CPE104" i="14"/>
  <c r="CPF104" i="14"/>
  <c r="CPG104" i="14"/>
  <c r="CPH104" i="14"/>
  <c r="CPI104" i="14"/>
  <c r="CPJ104" i="14"/>
  <c r="CPK104" i="14"/>
  <c r="CPL104" i="14"/>
  <c r="CPM104" i="14"/>
  <c r="CPN104" i="14"/>
  <c r="CPO104" i="14"/>
  <c r="CPP104" i="14"/>
  <c r="CPQ104" i="14"/>
  <c r="CPR104" i="14"/>
  <c r="CPS104" i="14"/>
  <c r="CPT104" i="14"/>
  <c r="CPU104" i="14"/>
  <c r="CPV104" i="14"/>
  <c r="CPW104" i="14"/>
  <c r="CPX104" i="14"/>
  <c r="CPY104" i="14"/>
  <c r="CPZ104" i="14"/>
  <c r="CQA104" i="14"/>
  <c r="CQB104" i="14"/>
  <c r="CQC104" i="14"/>
  <c r="CQD104" i="14"/>
  <c r="CQE104" i="14"/>
  <c r="CQF104" i="14"/>
  <c r="CQG104" i="14"/>
  <c r="CQH104" i="14"/>
  <c r="CQI104" i="14"/>
  <c r="CQJ104" i="14"/>
  <c r="CQK104" i="14"/>
  <c r="CQL104" i="14"/>
  <c r="CQM104" i="14"/>
  <c r="CQN104" i="14"/>
  <c r="CQO104" i="14"/>
  <c r="CQP104" i="14"/>
  <c r="CQQ104" i="14"/>
  <c r="CQR104" i="14"/>
  <c r="CQS104" i="14"/>
  <c r="CQT104" i="14"/>
  <c r="CQU104" i="14"/>
  <c r="CQV104" i="14"/>
  <c r="CQW104" i="14"/>
  <c r="CQX104" i="14"/>
  <c r="CQY104" i="14"/>
  <c r="CQZ104" i="14"/>
  <c r="CRA104" i="14"/>
  <c r="CRB104" i="14"/>
  <c r="CRC104" i="14"/>
  <c r="CRD104" i="14"/>
  <c r="CRE104" i="14"/>
  <c r="CRF104" i="14"/>
  <c r="CRG104" i="14"/>
  <c r="CRH104" i="14"/>
  <c r="CRI104" i="14"/>
  <c r="CRJ104" i="14"/>
  <c r="CRK104" i="14"/>
  <c r="CRL104" i="14"/>
  <c r="CRM104" i="14"/>
  <c r="CRN104" i="14"/>
  <c r="CRO104" i="14"/>
  <c r="CRP104" i="14"/>
  <c r="CRQ104" i="14"/>
  <c r="CRR104" i="14"/>
  <c r="CRS104" i="14"/>
  <c r="CRT104" i="14"/>
  <c r="CRU104" i="14"/>
  <c r="CRV104" i="14"/>
  <c r="CRW104" i="14"/>
  <c r="CRX104" i="14"/>
  <c r="CRY104" i="14"/>
  <c r="CRZ104" i="14"/>
  <c r="CSA104" i="14"/>
  <c r="CSB104" i="14"/>
  <c r="CSC104" i="14"/>
  <c r="CSD104" i="14"/>
  <c r="CSE104" i="14"/>
  <c r="CSF104" i="14"/>
  <c r="CSG104" i="14"/>
  <c r="CSH104" i="14"/>
  <c r="CSI104" i="14"/>
  <c r="CSJ104" i="14"/>
  <c r="CSK104" i="14"/>
  <c r="CSL104" i="14"/>
  <c r="CSM104" i="14"/>
  <c r="CSN104" i="14"/>
  <c r="CSO104" i="14"/>
  <c r="CSP104" i="14"/>
  <c r="CSQ104" i="14"/>
  <c r="CSR104" i="14"/>
  <c r="CSS104" i="14"/>
  <c r="CST104" i="14"/>
  <c r="CSU104" i="14"/>
  <c r="CSV104" i="14"/>
  <c r="CSW104" i="14"/>
  <c r="CSX104" i="14"/>
  <c r="CSY104" i="14"/>
  <c r="CSZ104" i="14"/>
  <c r="CTA104" i="14"/>
  <c r="CTB104" i="14"/>
  <c r="CTC104" i="14"/>
  <c r="CTD104" i="14"/>
  <c r="CTE104" i="14"/>
  <c r="CTF104" i="14"/>
  <c r="CTG104" i="14"/>
  <c r="CTH104" i="14"/>
  <c r="CTI104" i="14"/>
  <c r="CTJ104" i="14"/>
  <c r="CTK104" i="14"/>
  <c r="CTL104" i="14"/>
  <c r="CTM104" i="14"/>
  <c r="CTN104" i="14"/>
  <c r="CTO104" i="14"/>
  <c r="CTP104" i="14"/>
  <c r="CTQ104" i="14"/>
  <c r="CTR104" i="14"/>
  <c r="CTS104" i="14"/>
  <c r="CTT104" i="14"/>
  <c r="CTU104" i="14"/>
  <c r="CTV104" i="14"/>
  <c r="CTW104" i="14"/>
  <c r="CTX104" i="14"/>
  <c r="CTY104" i="14"/>
  <c r="CTZ104" i="14"/>
  <c r="CUA104" i="14"/>
  <c r="CUB104" i="14"/>
  <c r="CUC104" i="14"/>
  <c r="CUD104" i="14"/>
  <c r="CUE104" i="14"/>
  <c r="CUF104" i="14"/>
  <c r="CUG104" i="14"/>
  <c r="CUH104" i="14"/>
  <c r="CUI104" i="14"/>
  <c r="CUJ104" i="14"/>
  <c r="CUK104" i="14"/>
  <c r="CUL104" i="14"/>
  <c r="CUM104" i="14"/>
  <c r="CUN104" i="14"/>
  <c r="CUO104" i="14"/>
  <c r="CUP104" i="14"/>
  <c r="CUQ104" i="14"/>
  <c r="CUR104" i="14"/>
  <c r="CUS104" i="14"/>
  <c r="CUT104" i="14"/>
  <c r="CUU104" i="14"/>
  <c r="CUV104" i="14"/>
  <c r="CUW104" i="14"/>
  <c r="CUX104" i="14"/>
  <c r="CUY104" i="14"/>
  <c r="CUZ104" i="14"/>
  <c r="CVA104" i="14"/>
  <c r="CVB104" i="14"/>
  <c r="CVC104" i="14"/>
  <c r="CVD104" i="14"/>
  <c r="CVE104" i="14"/>
  <c r="CVF104" i="14"/>
  <c r="CVG104" i="14"/>
  <c r="CVH104" i="14"/>
  <c r="CVI104" i="14"/>
  <c r="CVJ104" i="14"/>
  <c r="CVK104" i="14"/>
  <c r="CVL104" i="14"/>
  <c r="CVM104" i="14"/>
  <c r="CVN104" i="14"/>
  <c r="CVO104" i="14"/>
  <c r="CVP104" i="14"/>
  <c r="CVQ104" i="14"/>
  <c r="CVR104" i="14"/>
  <c r="CVS104" i="14"/>
  <c r="CVT104" i="14"/>
  <c r="CVU104" i="14"/>
  <c r="CVV104" i="14"/>
  <c r="CVW104" i="14"/>
  <c r="CVX104" i="14"/>
  <c r="CVY104" i="14"/>
  <c r="CVZ104" i="14"/>
  <c r="CWA104" i="14"/>
  <c r="CWB104" i="14"/>
  <c r="CWC104" i="14"/>
  <c r="CWD104" i="14"/>
  <c r="CWE104" i="14"/>
  <c r="CWF104" i="14"/>
  <c r="CWG104" i="14"/>
  <c r="CWH104" i="14"/>
  <c r="CWI104" i="14"/>
  <c r="CWJ104" i="14"/>
  <c r="CWK104" i="14"/>
  <c r="CWL104" i="14"/>
  <c r="CWM104" i="14"/>
  <c r="CWN104" i="14"/>
  <c r="CWO104" i="14"/>
  <c r="CWP104" i="14"/>
  <c r="CWQ104" i="14"/>
  <c r="CWR104" i="14"/>
  <c r="CWS104" i="14"/>
  <c r="CWT104" i="14"/>
  <c r="CWU104" i="14"/>
  <c r="CWV104" i="14"/>
  <c r="CWW104" i="14"/>
  <c r="CWX104" i="14"/>
  <c r="CWY104" i="14"/>
  <c r="CWZ104" i="14"/>
  <c r="CXA104" i="14"/>
  <c r="CXB104" i="14"/>
  <c r="CXC104" i="14"/>
  <c r="CXD104" i="14"/>
  <c r="CXE104" i="14"/>
  <c r="CXF104" i="14"/>
  <c r="CXG104" i="14"/>
  <c r="CXH104" i="14"/>
  <c r="CXI104" i="14"/>
  <c r="CXJ104" i="14"/>
  <c r="CXK104" i="14"/>
  <c r="CXL104" i="14"/>
  <c r="CXM104" i="14"/>
  <c r="CXN104" i="14"/>
  <c r="CXO104" i="14"/>
  <c r="CXP104" i="14"/>
  <c r="CXQ104" i="14"/>
  <c r="CXR104" i="14"/>
  <c r="CXS104" i="14"/>
  <c r="CXT104" i="14"/>
  <c r="CXU104" i="14"/>
  <c r="CXV104" i="14"/>
  <c r="CXW104" i="14"/>
  <c r="CXX104" i="14"/>
  <c r="CXY104" i="14"/>
  <c r="CXZ104" i="14"/>
  <c r="CYA104" i="14"/>
  <c r="CYB104" i="14"/>
  <c r="CYC104" i="14"/>
  <c r="CYD104" i="14"/>
  <c r="CYE104" i="14"/>
  <c r="CYF104" i="14"/>
  <c r="CYG104" i="14"/>
  <c r="CYH104" i="14"/>
  <c r="CYI104" i="14"/>
  <c r="CYJ104" i="14"/>
  <c r="CYK104" i="14"/>
  <c r="CYL104" i="14"/>
  <c r="CYM104" i="14"/>
  <c r="CYN104" i="14"/>
  <c r="CYO104" i="14"/>
  <c r="CYP104" i="14"/>
  <c r="CYQ104" i="14"/>
  <c r="CYR104" i="14"/>
  <c r="CYS104" i="14"/>
  <c r="CYT104" i="14"/>
  <c r="CYU104" i="14"/>
  <c r="CYV104" i="14"/>
  <c r="CYW104" i="14"/>
  <c r="CYX104" i="14"/>
  <c r="CYY104" i="14"/>
  <c r="CYZ104" i="14"/>
  <c r="CZA104" i="14"/>
  <c r="CZB104" i="14"/>
  <c r="CZC104" i="14"/>
  <c r="CZD104" i="14"/>
  <c r="CZE104" i="14"/>
  <c r="CZF104" i="14"/>
  <c r="CZG104" i="14"/>
  <c r="CZH104" i="14"/>
  <c r="CZI104" i="14"/>
  <c r="CZJ104" i="14"/>
  <c r="CZK104" i="14"/>
  <c r="CZL104" i="14"/>
  <c r="CZM104" i="14"/>
  <c r="CZN104" i="14"/>
  <c r="CZO104" i="14"/>
  <c r="CZP104" i="14"/>
  <c r="CZQ104" i="14"/>
  <c r="CZR104" i="14"/>
  <c r="CZS104" i="14"/>
  <c r="CZT104" i="14"/>
  <c r="CZU104" i="14"/>
  <c r="CZV104" i="14"/>
  <c r="CZW104" i="14"/>
  <c r="CZX104" i="14"/>
  <c r="CZY104" i="14"/>
  <c r="CZZ104" i="14"/>
  <c r="DAA104" i="14"/>
  <c r="DAB104" i="14"/>
  <c r="DAC104" i="14"/>
  <c r="DAD104" i="14"/>
  <c r="DAE104" i="14"/>
  <c r="DAF104" i="14"/>
  <c r="DAG104" i="14"/>
  <c r="DAH104" i="14"/>
  <c r="DAI104" i="14"/>
  <c r="DAJ104" i="14"/>
  <c r="DAK104" i="14"/>
  <c r="DAL104" i="14"/>
  <c r="DAM104" i="14"/>
  <c r="DAN104" i="14"/>
  <c r="DAO104" i="14"/>
  <c r="DAP104" i="14"/>
  <c r="DAQ104" i="14"/>
  <c r="DAR104" i="14"/>
  <c r="DAS104" i="14"/>
  <c r="DAT104" i="14"/>
  <c r="DAU104" i="14"/>
  <c r="DAV104" i="14"/>
  <c r="DAW104" i="14"/>
  <c r="DAX104" i="14"/>
  <c r="DAY104" i="14"/>
  <c r="DAZ104" i="14"/>
  <c r="DBA104" i="14"/>
  <c r="DBB104" i="14"/>
  <c r="DBC104" i="14"/>
  <c r="DBD104" i="14"/>
  <c r="DBE104" i="14"/>
  <c r="DBF104" i="14"/>
  <c r="DBG104" i="14"/>
  <c r="DBH104" i="14"/>
  <c r="DBI104" i="14"/>
  <c r="DBJ104" i="14"/>
  <c r="DBK104" i="14"/>
  <c r="DBL104" i="14"/>
  <c r="DBM104" i="14"/>
  <c r="DBN104" i="14"/>
  <c r="DBO104" i="14"/>
  <c r="DBP104" i="14"/>
  <c r="DBQ104" i="14"/>
  <c r="DBR104" i="14"/>
  <c r="DBS104" i="14"/>
  <c r="DBT104" i="14"/>
  <c r="DBU104" i="14"/>
  <c r="DBV104" i="14"/>
  <c r="DBW104" i="14"/>
  <c r="DBX104" i="14"/>
  <c r="DBY104" i="14"/>
  <c r="DBZ104" i="14"/>
  <c r="DCA104" i="14"/>
  <c r="DCB104" i="14"/>
  <c r="DCC104" i="14"/>
  <c r="DCD104" i="14"/>
  <c r="DCE104" i="14"/>
  <c r="DCF104" i="14"/>
  <c r="DCG104" i="14"/>
  <c r="DCH104" i="14"/>
  <c r="DCI104" i="14"/>
  <c r="DCJ104" i="14"/>
  <c r="DCK104" i="14"/>
  <c r="DCL104" i="14"/>
  <c r="DCM104" i="14"/>
  <c r="DCN104" i="14"/>
  <c r="DCO104" i="14"/>
  <c r="DCP104" i="14"/>
  <c r="DCQ104" i="14"/>
  <c r="DCR104" i="14"/>
  <c r="DCS104" i="14"/>
  <c r="DCT104" i="14"/>
  <c r="DCU104" i="14"/>
  <c r="DCV104" i="14"/>
  <c r="DCW104" i="14"/>
  <c r="DCX104" i="14"/>
  <c r="DCY104" i="14"/>
  <c r="DCZ104" i="14"/>
  <c r="DDA104" i="14"/>
  <c r="DDB104" i="14"/>
  <c r="DDC104" i="14"/>
  <c r="DDD104" i="14"/>
  <c r="DDE104" i="14"/>
  <c r="DDF104" i="14"/>
  <c r="DDG104" i="14"/>
  <c r="DDH104" i="14"/>
  <c r="DDI104" i="14"/>
  <c r="DDJ104" i="14"/>
  <c r="DDK104" i="14"/>
  <c r="DDL104" i="14"/>
  <c r="DDM104" i="14"/>
  <c r="DDN104" i="14"/>
  <c r="DDO104" i="14"/>
  <c r="DDP104" i="14"/>
  <c r="DDQ104" i="14"/>
  <c r="DDR104" i="14"/>
  <c r="DDS104" i="14"/>
  <c r="DDT104" i="14"/>
  <c r="DDU104" i="14"/>
  <c r="DDV104" i="14"/>
  <c r="DDW104" i="14"/>
  <c r="DDX104" i="14"/>
  <c r="DDY104" i="14"/>
  <c r="DDZ104" i="14"/>
  <c r="DEA104" i="14"/>
  <c r="DEB104" i="14"/>
  <c r="DEC104" i="14"/>
  <c r="DED104" i="14"/>
  <c r="DEE104" i="14"/>
  <c r="DEF104" i="14"/>
  <c r="DEG104" i="14"/>
  <c r="DEH104" i="14"/>
  <c r="DEI104" i="14"/>
  <c r="DEJ104" i="14"/>
  <c r="DEK104" i="14"/>
  <c r="DEL104" i="14"/>
  <c r="DEM104" i="14"/>
  <c r="DEN104" i="14"/>
  <c r="DEO104" i="14"/>
  <c r="DEP104" i="14"/>
  <c r="DEQ104" i="14"/>
  <c r="DER104" i="14"/>
  <c r="DES104" i="14"/>
  <c r="DET104" i="14"/>
  <c r="DEU104" i="14"/>
  <c r="DEV104" i="14"/>
  <c r="DEW104" i="14"/>
  <c r="DEX104" i="14"/>
  <c r="DEY104" i="14"/>
  <c r="DEZ104" i="14"/>
  <c r="DFA104" i="14"/>
  <c r="DFB104" i="14"/>
  <c r="DFC104" i="14"/>
  <c r="DFD104" i="14"/>
  <c r="DFE104" i="14"/>
  <c r="DFF104" i="14"/>
  <c r="DFG104" i="14"/>
  <c r="DFH104" i="14"/>
  <c r="DFI104" i="14"/>
  <c r="DFJ104" i="14"/>
  <c r="DFK104" i="14"/>
  <c r="DFL104" i="14"/>
  <c r="DFM104" i="14"/>
  <c r="DFN104" i="14"/>
  <c r="DFO104" i="14"/>
  <c r="DFP104" i="14"/>
  <c r="DFQ104" i="14"/>
  <c r="DFR104" i="14"/>
  <c r="DFS104" i="14"/>
  <c r="DFT104" i="14"/>
  <c r="DFU104" i="14"/>
  <c r="DFV104" i="14"/>
  <c r="DFW104" i="14"/>
  <c r="DFX104" i="14"/>
  <c r="DFY104" i="14"/>
  <c r="DFZ104" i="14"/>
  <c r="DGA104" i="14"/>
  <c r="DGB104" i="14"/>
  <c r="DGC104" i="14"/>
  <c r="DGD104" i="14"/>
  <c r="DGE104" i="14"/>
  <c r="DGF104" i="14"/>
  <c r="DGG104" i="14"/>
  <c r="DGH104" i="14"/>
  <c r="DGI104" i="14"/>
  <c r="DGJ104" i="14"/>
  <c r="DGK104" i="14"/>
  <c r="DGL104" i="14"/>
  <c r="DGM104" i="14"/>
  <c r="DGN104" i="14"/>
  <c r="DGO104" i="14"/>
  <c r="DGP104" i="14"/>
  <c r="DGQ104" i="14"/>
  <c r="DGR104" i="14"/>
  <c r="DGS104" i="14"/>
  <c r="DGT104" i="14"/>
  <c r="DGU104" i="14"/>
  <c r="DGV104" i="14"/>
  <c r="DGW104" i="14"/>
  <c r="DGX104" i="14"/>
  <c r="DGY104" i="14"/>
  <c r="DGZ104" i="14"/>
  <c r="DHA104" i="14"/>
  <c r="DHB104" i="14"/>
  <c r="DHC104" i="14"/>
  <c r="DHD104" i="14"/>
  <c r="DHE104" i="14"/>
  <c r="DHF104" i="14"/>
  <c r="DHG104" i="14"/>
  <c r="DHH104" i="14"/>
  <c r="DHI104" i="14"/>
  <c r="DHJ104" i="14"/>
  <c r="DHK104" i="14"/>
  <c r="DHL104" i="14"/>
  <c r="DHM104" i="14"/>
  <c r="DHN104" i="14"/>
  <c r="DHO104" i="14"/>
  <c r="DHP104" i="14"/>
  <c r="DHQ104" i="14"/>
  <c r="DHR104" i="14"/>
  <c r="DHS104" i="14"/>
  <c r="DHT104" i="14"/>
  <c r="DHU104" i="14"/>
  <c r="DHV104" i="14"/>
  <c r="DHW104" i="14"/>
  <c r="DHX104" i="14"/>
  <c r="DHY104" i="14"/>
  <c r="DHZ104" i="14"/>
  <c r="DIA104" i="14"/>
  <c r="DIB104" i="14"/>
  <c r="DIC104" i="14"/>
  <c r="DID104" i="14"/>
  <c r="DIE104" i="14"/>
  <c r="DIF104" i="14"/>
  <c r="DIG104" i="14"/>
  <c r="DIH104" i="14"/>
  <c r="DII104" i="14"/>
  <c r="DIJ104" i="14"/>
  <c r="DIK104" i="14"/>
  <c r="DIL104" i="14"/>
  <c r="DIM104" i="14"/>
  <c r="DIN104" i="14"/>
  <c r="DIO104" i="14"/>
  <c r="DIP104" i="14"/>
  <c r="DIQ104" i="14"/>
  <c r="DIR104" i="14"/>
  <c r="DIS104" i="14"/>
  <c r="DIT104" i="14"/>
  <c r="DIU104" i="14"/>
  <c r="DIV104" i="14"/>
  <c r="DIW104" i="14"/>
  <c r="DIX104" i="14"/>
  <c r="DIY104" i="14"/>
  <c r="DIZ104" i="14"/>
  <c r="DJA104" i="14"/>
  <c r="DJB104" i="14"/>
  <c r="DJC104" i="14"/>
  <c r="DJD104" i="14"/>
  <c r="DJE104" i="14"/>
  <c r="DJF104" i="14"/>
  <c r="DJG104" i="14"/>
  <c r="DJH104" i="14"/>
  <c r="DJI104" i="14"/>
  <c r="DJJ104" i="14"/>
  <c r="DJK104" i="14"/>
  <c r="DJL104" i="14"/>
  <c r="DJM104" i="14"/>
  <c r="DJN104" i="14"/>
  <c r="DJO104" i="14"/>
  <c r="DJP104" i="14"/>
  <c r="DJQ104" i="14"/>
  <c r="DJR104" i="14"/>
  <c r="DJS104" i="14"/>
  <c r="DJT104" i="14"/>
  <c r="DJU104" i="14"/>
  <c r="DJV104" i="14"/>
  <c r="DJW104" i="14"/>
  <c r="DJX104" i="14"/>
  <c r="DJY104" i="14"/>
  <c r="DJZ104" i="14"/>
  <c r="DKA104" i="14"/>
  <c r="DKB104" i="14"/>
  <c r="DKC104" i="14"/>
  <c r="DKD104" i="14"/>
  <c r="DKE104" i="14"/>
  <c r="DKF104" i="14"/>
  <c r="DKG104" i="14"/>
  <c r="DKH104" i="14"/>
  <c r="DKI104" i="14"/>
  <c r="DKJ104" i="14"/>
  <c r="DKK104" i="14"/>
  <c r="DKL104" i="14"/>
  <c r="DKM104" i="14"/>
  <c r="DKN104" i="14"/>
  <c r="DKO104" i="14"/>
  <c r="DKP104" i="14"/>
  <c r="DKQ104" i="14"/>
  <c r="DKR104" i="14"/>
  <c r="DKS104" i="14"/>
  <c r="DKT104" i="14"/>
  <c r="DKU104" i="14"/>
  <c r="DKV104" i="14"/>
  <c r="DKW104" i="14"/>
  <c r="DKX104" i="14"/>
  <c r="DKY104" i="14"/>
  <c r="DKZ104" i="14"/>
  <c r="DLA104" i="14"/>
  <c r="DLB104" i="14"/>
  <c r="DLC104" i="14"/>
  <c r="DLD104" i="14"/>
  <c r="DLE104" i="14"/>
  <c r="DLF104" i="14"/>
  <c r="DLG104" i="14"/>
  <c r="DLH104" i="14"/>
  <c r="DLI104" i="14"/>
  <c r="DLJ104" i="14"/>
  <c r="DLK104" i="14"/>
  <c r="DLL104" i="14"/>
  <c r="DLM104" i="14"/>
  <c r="DLN104" i="14"/>
  <c r="DLO104" i="14"/>
  <c r="DLP104" i="14"/>
  <c r="DLQ104" i="14"/>
  <c r="DLR104" i="14"/>
  <c r="DLS104" i="14"/>
  <c r="DLT104" i="14"/>
  <c r="DLU104" i="14"/>
  <c r="DLV104" i="14"/>
  <c r="DLW104" i="14"/>
  <c r="DLX104" i="14"/>
  <c r="DLY104" i="14"/>
  <c r="DLZ104" i="14"/>
  <c r="DMA104" i="14"/>
  <c r="DMB104" i="14"/>
  <c r="DMC104" i="14"/>
  <c r="DMD104" i="14"/>
  <c r="DME104" i="14"/>
  <c r="DMF104" i="14"/>
  <c r="DMG104" i="14"/>
  <c r="DMH104" i="14"/>
  <c r="DMI104" i="14"/>
  <c r="DMJ104" i="14"/>
  <c r="DMK104" i="14"/>
  <c r="DML104" i="14"/>
  <c r="DMM104" i="14"/>
  <c r="DMN104" i="14"/>
  <c r="DMO104" i="14"/>
  <c r="DMP104" i="14"/>
  <c r="DMQ104" i="14"/>
  <c r="DMR104" i="14"/>
  <c r="DMS104" i="14"/>
  <c r="DMT104" i="14"/>
  <c r="DMU104" i="14"/>
  <c r="DMV104" i="14"/>
  <c r="DMW104" i="14"/>
  <c r="DMX104" i="14"/>
  <c r="DMY104" i="14"/>
  <c r="DMZ104" i="14"/>
  <c r="DNA104" i="14"/>
  <c r="DNB104" i="14"/>
  <c r="DNC104" i="14"/>
  <c r="DND104" i="14"/>
  <c r="DNE104" i="14"/>
  <c r="DNF104" i="14"/>
  <c r="DNG104" i="14"/>
  <c r="DNH104" i="14"/>
  <c r="DNI104" i="14"/>
  <c r="DNJ104" i="14"/>
  <c r="DNK104" i="14"/>
  <c r="DNL104" i="14"/>
  <c r="DNM104" i="14"/>
  <c r="DNN104" i="14"/>
  <c r="DNO104" i="14"/>
  <c r="DNP104" i="14"/>
  <c r="DNQ104" i="14"/>
  <c r="DNR104" i="14"/>
  <c r="DNS104" i="14"/>
  <c r="DNT104" i="14"/>
  <c r="DNU104" i="14"/>
  <c r="DNV104" i="14"/>
  <c r="DNW104" i="14"/>
  <c r="DNX104" i="14"/>
  <c r="DNY104" i="14"/>
  <c r="DNZ104" i="14"/>
  <c r="DOA104" i="14"/>
  <c r="DOB104" i="14"/>
  <c r="DOC104" i="14"/>
  <c r="DOD104" i="14"/>
  <c r="DOE104" i="14"/>
  <c r="DOF104" i="14"/>
  <c r="DOG104" i="14"/>
  <c r="DOH104" i="14"/>
  <c r="DOI104" i="14"/>
  <c r="DOJ104" i="14"/>
  <c r="DOK104" i="14"/>
  <c r="DOL104" i="14"/>
  <c r="DOM104" i="14"/>
  <c r="DON104" i="14"/>
  <c r="DOO104" i="14"/>
  <c r="DOP104" i="14"/>
  <c r="DOQ104" i="14"/>
  <c r="DOR104" i="14"/>
  <c r="DOS104" i="14"/>
  <c r="DOT104" i="14"/>
  <c r="DOU104" i="14"/>
  <c r="DOV104" i="14"/>
  <c r="DOW104" i="14"/>
  <c r="DOX104" i="14"/>
  <c r="DOY104" i="14"/>
  <c r="DOZ104" i="14"/>
  <c r="DPA104" i="14"/>
  <c r="DPB104" i="14"/>
  <c r="DPC104" i="14"/>
  <c r="DPD104" i="14"/>
  <c r="DPE104" i="14"/>
  <c r="DPF104" i="14"/>
  <c r="DPG104" i="14"/>
  <c r="DPH104" i="14"/>
  <c r="DPI104" i="14"/>
  <c r="DPJ104" i="14"/>
  <c r="DPK104" i="14"/>
  <c r="DPL104" i="14"/>
  <c r="DPM104" i="14"/>
  <c r="DPN104" i="14"/>
  <c r="DPO104" i="14"/>
  <c r="DPP104" i="14"/>
  <c r="DPQ104" i="14"/>
  <c r="DPR104" i="14"/>
  <c r="DPS104" i="14"/>
  <c r="DPT104" i="14"/>
  <c r="DPU104" i="14"/>
  <c r="DPV104" i="14"/>
  <c r="DPW104" i="14"/>
  <c r="DPX104" i="14"/>
  <c r="DPY104" i="14"/>
  <c r="DPZ104" i="14"/>
  <c r="DQA104" i="14"/>
  <c r="DQB104" i="14"/>
  <c r="DQC104" i="14"/>
  <c r="DQD104" i="14"/>
  <c r="DQE104" i="14"/>
  <c r="DQF104" i="14"/>
  <c r="DQG104" i="14"/>
  <c r="DQH104" i="14"/>
  <c r="DQI104" i="14"/>
  <c r="DQJ104" i="14"/>
  <c r="DQK104" i="14"/>
  <c r="DQL104" i="14"/>
  <c r="DQM104" i="14"/>
  <c r="DQN104" i="14"/>
  <c r="DQO104" i="14"/>
  <c r="DQP104" i="14"/>
  <c r="DQQ104" i="14"/>
  <c r="DQR104" i="14"/>
  <c r="DQS104" i="14"/>
  <c r="DQT104" i="14"/>
  <c r="DQU104" i="14"/>
  <c r="DQV104" i="14"/>
  <c r="DQW104" i="14"/>
  <c r="DQX104" i="14"/>
  <c r="DQY104" i="14"/>
  <c r="DQZ104" i="14"/>
  <c r="DRA104" i="14"/>
  <c r="DRB104" i="14"/>
  <c r="DRC104" i="14"/>
  <c r="DRD104" i="14"/>
  <c r="DRE104" i="14"/>
  <c r="DRF104" i="14"/>
  <c r="DRG104" i="14"/>
  <c r="DRH104" i="14"/>
  <c r="DRI104" i="14"/>
  <c r="DRJ104" i="14"/>
  <c r="DRK104" i="14"/>
  <c r="DRL104" i="14"/>
  <c r="DRM104" i="14"/>
  <c r="DRN104" i="14"/>
  <c r="DRO104" i="14"/>
  <c r="DRP104" i="14"/>
  <c r="DRQ104" i="14"/>
  <c r="DRR104" i="14"/>
  <c r="DRS104" i="14"/>
  <c r="DRT104" i="14"/>
  <c r="DRU104" i="14"/>
  <c r="DRV104" i="14"/>
  <c r="DRW104" i="14"/>
  <c r="DRX104" i="14"/>
  <c r="DRY104" i="14"/>
  <c r="DRZ104" i="14"/>
  <c r="DSA104" i="14"/>
  <c r="DSB104" i="14"/>
  <c r="DSC104" i="14"/>
  <c r="DSD104" i="14"/>
  <c r="DSE104" i="14"/>
  <c r="DSF104" i="14"/>
  <c r="DSG104" i="14"/>
  <c r="DSH104" i="14"/>
  <c r="DSI104" i="14"/>
  <c r="DSJ104" i="14"/>
  <c r="DSK104" i="14"/>
  <c r="DSL104" i="14"/>
  <c r="DSM104" i="14"/>
  <c r="DSN104" i="14"/>
  <c r="DSO104" i="14"/>
  <c r="DSP104" i="14"/>
  <c r="DSQ104" i="14"/>
  <c r="DSR104" i="14"/>
  <c r="DSS104" i="14"/>
  <c r="DST104" i="14"/>
  <c r="DSU104" i="14"/>
  <c r="DSV104" i="14"/>
  <c r="DSW104" i="14"/>
  <c r="DSX104" i="14"/>
  <c r="DSY104" i="14"/>
  <c r="DSZ104" i="14"/>
  <c r="DTA104" i="14"/>
  <c r="DTB104" i="14"/>
  <c r="DTC104" i="14"/>
  <c r="DTD104" i="14"/>
  <c r="DTE104" i="14"/>
  <c r="DTF104" i="14"/>
  <c r="DTG104" i="14"/>
  <c r="DTH104" i="14"/>
  <c r="DTI104" i="14"/>
  <c r="DTJ104" i="14"/>
  <c r="DTK104" i="14"/>
  <c r="DTL104" i="14"/>
  <c r="DTM104" i="14"/>
  <c r="DTN104" i="14"/>
  <c r="DTO104" i="14"/>
  <c r="DTP104" i="14"/>
  <c r="DTQ104" i="14"/>
  <c r="DTR104" i="14"/>
  <c r="DTS104" i="14"/>
  <c r="DTT104" i="14"/>
  <c r="DTU104" i="14"/>
  <c r="DTV104" i="14"/>
  <c r="DTW104" i="14"/>
  <c r="DTX104" i="14"/>
  <c r="DTY104" i="14"/>
  <c r="DTZ104" i="14"/>
  <c r="DUA104" i="14"/>
  <c r="DUB104" i="14"/>
  <c r="DUC104" i="14"/>
  <c r="DUD104" i="14"/>
  <c r="DUE104" i="14"/>
  <c r="DUF104" i="14"/>
  <c r="DUG104" i="14"/>
  <c r="DUH104" i="14"/>
  <c r="DUI104" i="14"/>
  <c r="DUJ104" i="14"/>
  <c r="DUK104" i="14"/>
  <c r="DUL104" i="14"/>
  <c r="DUM104" i="14"/>
  <c r="DUN104" i="14"/>
  <c r="DUO104" i="14"/>
  <c r="DUP104" i="14"/>
  <c r="DUQ104" i="14"/>
  <c r="DUR104" i="14"/>
  <c r="DUS104" i="14"/>
  <c r="DUT104" i="14"/>
  <c r="DUU104" i="14"/>
  <c r="DUV104" i="14"/>
  <c r="DUW104" i="14"/>
  <c r="DUX104" i="14"/>
  <c r="DUY104" i="14"/>
  <c r="DUZ104" i="14"/>
  <c r="DVA104" i="14"/>
  <c r="DVB104" i="14"/>
  <c r="DVC104" i="14"/>
  <c r="DVD104" i="14"/>
  <c r="DVE104" i="14"/>
  <c r="DVF104" i="14"/>
  <c r="DVG104" i="14"/>
  <c r="DVH104" i="14"/>
  <c r="DVI104" i="14"/>
  <c r="DVJ104" i="14"/>
  <c r="DVK104" i="14"/>
  <c r="DVL104" i="14"/>
  <c r="DVM104" i="14"/>
  <c r="DVN104" i="14"/>
  <c r="DVO104" i="14"/>
  <c r="DVP104" i="14"/>
  <c r="DVQ104" i="14"/>
  <c r="DVR104" i="14"/>
  <c r="DVS104" i="14"/>
  <c r="DVT104" i="14"/>
  <c r="DVU104" i="14"/>
  <c r="DVV104" i="14"/>
  <c r="DVW104" i="14"/>
  <c r="DVX104" i="14"/>
  <c r="DVY104" i="14"/>
  <c r="DVZ104" i="14"/>
  <c r="DWA104" i="14"/>
  <c r="DWB104" i="14"/>
  <c r="DWC104" i="14"/>
  <c r="DWD104" i="14"/>
  <c r="DWE104" i="14"/>
  <c r="DWF104" i="14"/>
  <c r="DWG104" i="14"/>
  <c r="DWH104" i="14"/>
  <c r="DWI104" i="14"/>
  <c r="DWJ104" i="14"/>
  <c r="DWK104" i="14"/>
  <c r="DWL104" i="14"/>
  <c r="DWM104" i="14"/>
  <c r="DWN104" i="14"/>
  <c r="DWO104" i="14"/>
  <c r="DWP104" i="14"/>
  <c r="DWQ104" i="14"/>
  <c r="DWR104" i="14"/>
  <c r="DWS104" i="14"/>
  <c r="DWT104" i="14"/>
  <c r="DWU104" i="14"/>
  <c r="DWV104" i="14"/>
  <c r="DWW104" i="14"/>
  <c r="DWX104" i="14"/>
  <c r="DWY104" i="14"/>
  <c r="DWZ104" i="14"/>
  <c r="DXA104" i="14"/>
  <c r="DXB104" i="14"/>
  <c r="DXC104" i="14"/>
  <c r="DXD104" i="14"/>
  <c r="DXE104" i="14"/>
  <c r="DXF104" i="14"/>
  <c r="DXG104" i="14"/>
  <c r="DXH104" i="14"/>
  <c r="DXI104" i="14"/>
  <c r="DXJ104" i="14"/>
  <c r="DXK104" i="14"/>
  <c r="DXL104" i="14"/>
  <c r="DXM104" i="14"/>
  <c r="DXN104" i="14"/>
  <c r="DXO104" i="14"/>
  <c r="DXP104" i="14"/>
  <c r="DXQ104" i="14"/>
  <c r="DXR104" i="14"/>
  <c r="DXS104" i="14"/>
  <c r="DXT104" i="14"/>
  <c r="DXU104" i="14"/>
  <c r="DXV104" i="14"/>
  <c r="DXW104" i="14"/>
  <c r="DXX104" i="14"/>
  <c r="DXY104" i="14"/>
  <c r="DXZ104" i="14"/>
  <c r="DYA104" i="14"/>
  <c r="DYB104" i="14"/>
  <c r="DYC104" i="14"/>
  <c r="DYD104" i="14"/>
  <c r="DYE104" i="14"/>
  <c r="DYF104" i="14"/>
  <c r="DYG104" i="14"/>
  <c r="DYH104" i="14"/>
  <c r="DYI104" i="14"/>
  <c r="DYJ104" i="14"/>
  <c r="DYK104" i="14"/>
  <c r="DYL104" i="14"/>
  <c r="DYM104" i="14"/>
  <c r="DYN104" i="14"/>
  <c r="DYO104" i="14"/>
  <c r="DYP104" i="14"/>
  <c r="DYQ104" i="14"/>
  <c r="DYR104" i="14"/>
  <c r="DYS104" i="14"/>
  <c r="DYT104" i="14"/>
  <c r="DYU104" i="14"/>
  <c r="DYV104" i="14"/>
  <c r="DYW104" i="14"/>
  <c r="DYX104" i="14"/>
  <c r="DYY104" i="14"/>
  <c r="DYZ104" i="14"/>
  <c r="DZA104" i="14"/>
  <c r="DZB104" i="14"/>
  <c r="DZC104" i="14"/>
  <c r="DZD104" i="14"/>
  <c r="DZE104" i="14"/>
  <c r="DZF104" i="14"/>
  <c r="DZG104" i="14"/>
  <c r="DZH104" i="14"/>
  <c r="DZI104" i="14"/>
  <c r="DZJ104" i="14"/>
  <c r="DZK104" i="14"/>
  <c r="DZL104" i="14"/>
  <c r="DZM104" i="14"/>
  <c r="DZN104" i="14"/>
  <c r="DZO104" i="14"/>
  <c r="DZP104" i="14"/>
  <c r="DZQ104" i="14"/>
  <c r="DZR104" i="14"/>
  <c r="DZS104" i="14"/>
  <c r="DZT104" i="14"/>
  <c r="DZU104" i="14"/>
  <c r="DZV104" i="14"/>
  <c r="DZW104" i="14"/>
  <c r="DZX104" i="14"/>
  <c r="DZY104" i="14"/>
  <c r="DZZ104" i="14"/>
  <c r="EAA104" i="14"/>
  <c r="EAB104" i="14"/>
  <c r="EAC104" i="14"/>
  <c r="EAD104" i="14"/>
  <c r="EAE104" i="14"/>
  <c r="EAF104" i="14"/>
  <c r="EAG104" i="14"/>
  <c r="EAH104" i="14"/>
  <c r="EAI104" i="14"/>
  <c r="EAJ104" i="14"/>
  <c r="EAK104" i="14"/>
  <c r="EAL104" i="14"/>
  <c r="EAM104" i="14"/>
  <c r="EAN104" i="14"/>
  <c r="EAO104" i="14"/>
  <c r="EAP104" i="14"/>
  <c r="EAQ104" i="14"/>
  <c r="EAR104" i="14"/>
  <c r="EAS104" i="14"/>
  <c r="EAT104" i="14"/>
  <c r="EAU104" i="14"/>
  <c r="EAV104" i="14"/>
  <c r="EAW104" i="14"/>
  <c r="EAX104" i="14"/>
  <c r="EAY104" i="14"/>
  <c r="EAZ104" i="14"/>
  <c r="EBA104" i="14"/>
  <c r="EBB104" i="14"/>
  <c r="EBC104" i="14"/>
  <c r="EBD104" i="14"/>
  <c r="EBE104" i="14"/>
  <c r="EBF104" i="14"/>
  <c r="EBG104" i="14"/>
  <c r="EBH104" i="14"/>
  <c r="EBI104" i="14"/>
  <c r="EBJ104" i="14"/>
  <c r="EBK104" i="14"/>
  <c r="EBL104" i="14"/>
  <c r="EBM104" i="14"/>
  <c r="EBN104" i="14"/>
  <c r="EBO104" i="14"/>
  <c r="EBP104" i="14"/>
  <c r="EBQ104" i="14"/>
  <c r="EBR104" i="14"/>
  <c r="EBS104" i="14"/>
  <c r="EBT104" i="14"/>
  <c r="EBU104" i="14"/>
  <c r="EBV104" i="14"/>
  <c r="EBW104" i="14"/>
  <c r="EBX104" i="14"/>
  <c r="EBY104" i="14"/>
  <c r="EBZ104" i="14"/>
  <c r="ECA104" i="14"/>
  <c r="ECB104" i="14"/>
  <c r="ECC104" i="14"/>
  <c r="ECD104" i="14"/>
  <c r="ECE104" i="14"/>
  <c r="ECF104" i="14"/>
  <c r="ECG104" i="14"/>
  <c r="ECH104" i="14"/>
  <c r="ECI104" i="14"/>
  <c r="ECJ104" i="14"/>
  <c r="ECK104" i="14"/>
  <c r="ECL104" i="14"/>
  <c r="ECM104" i="14"/>
  <c r="ECN104" i="14"/>
  <c r="ECO104" i="14"/>
  <c r="ECP104" i="14"/>
  <c r="ECQ104" i="14"/>
  <c r="ECR104" i="14"/>
  <c r="ECS104" i="14"/>
  <c r="ECT104" i="14"/>
  <c r="ECU104" i="14"/>
  <c r="ECV104" i="14"/>
  <c r="ECW104" i="14"/>
  <c r="ECX104" i="14"/>
  <c r="ECY104" i="14"/>
  <c r="ECZ104" i="14"/>
  <c r="EDA104" i="14"/>
  <c r="EDB104" i="14"/>
  <c r="EDC104" i="14"/>
  <c r="EDD104" i="14"/>
  <c r="EDE104" i="14"/>
  <c r="EDF104" i="14"/>
  <c r="EDG104" i="14"/>
  <c r="EDH104" i="14"/>
  <c r="EDI104" i="14"/>
  <c r="EDJ104" i="14"/>
  <c r="EDK104" i="14"/>
  <c r="EDL104" i="14"/>
  <c r="EDM104" i="14"/>
  <c r="EDN104" i="14"/>
  <c r="EDO104" i="14"/>
  <c r="EDP104" i="14"/>
  <c r="EDQ104" i="14"/>
  <c r="EDR104" i="14"/>
  <c r="EDS104" i="14"/>
  <c r="EDT104" i="14"/>
  <c r="EDU104" i="14"/>
  <c r="EDV104" i="14"/>
  <c r="EDW104" i="14"/>
  <c r="EDX104" i="14"/>
  <c r="EDY104" i="14"/>
  <c r="EDZ104" i="14"/>
  <c r="EEA104" i="14"/>
  <c r="EEB104" i="14"/>
  <c r="EEC104" i="14"/>
  <c r="EED104" i="14"/>
  <c r="EEE104" i="14"/>
  <c r="EEF104" i="14"/>
  <c r="EEG104" i="14"/>
  <c r="EEH104" i="14"/>
  <c r="EEI104" i="14"/>
  <c r="EEJ104" i="14"/>
  <c r="EEK104" i="14"/>
  <c r="EEL104" i="14"/>
  <c r="EEM104" i="14"/>
  <c r="EEN104" i="14"/>
  <c r="EEO104" i="14"/>
  <c r="EEP104" i="14"/>
  <c r="EEQ104" i="14"/>
  <c r="EER104" i="14"/>
  <c r="EES104" i="14"/>
  <c r="EET104" i="14"/>
  <c r="EEU104" i="14"/>
  <c r="EEV104" i="14"/>
  <c r="EEW104" i="14"/>
  <c r="EEX104" i="14"/>
  <c r="EEY104" i="14"/>
  <c r="EEZ104" i="14"/>
  <c r="EFA104" i="14"/>
  <c r="EFB104" i="14"/>
  <c r="EFC104" i="14"/>
  <c r="EFD104" i="14"/>
  <c r="EFE104" i="14"/>
  <c r="EFF104" i="14"/>
  <c r="EFG104" i="14"/>
  <c r="EFH104" i="14"/>
  <c r="EFI104" i="14"/>
  <c r="EFJ104" i="14"/>
  <c r="EFK104" i="14"/>
  <c r="EFL104" i="14"/>
  <c r="EFM104" i="14"/>
  <c r="EFN104" i="14"/>
  <c r="EFO104" i="14"/>
  <c r="EFP104" i="14"/>
  <c r="EFQ104" i="14"/>
  <c r="EFR104" i="14"/>
  <c r="EFS104" i="14"/>
  <c r="EFT104" i="14"/>
  <c r="EFU104" i="14"/>
  <c r="EFV104" i="14"/>
  <c r="EFW104" i="14"/>
  <c r="EFX104" i="14"/>
  <c r="EFY104" i="14"/>
  <c r="EFZ104" i="14"/>
  <c r="EGA104" i="14"/>
  <c r="EGB104" i="14"/>
  <c r="EGC104" i="14"/>
  <c r="EGD104" i="14"/>
  <c r="EGE104" i="14"/>
  <c r="EGF104" i="14"/>
  <c r="EGG104" i="14"/>
  <c r="EGH104" i="14"/>
  <c r="EGI104" i="14"/>
  <c r="EGJ104" i="14"/>
  <c r="EGK104" i="14"/>
  <c r="EGL104" i="14"/>
  <c r="EGM104" i="14"/>
  <c r="EGN104" i="14"/>
  <c r="EGO104" i="14"/>
  <c r="EGP104" i="14"/>
  <c r="EGQ104" i="14"/>
  <c r="EGR104" i="14"/>
  <c r="EGS104" i="14"/>
  <c r="EGT104" i="14"/>
  <c r="EGU104" i="14"/>
  <c r="EGV104" i="14"/>
  <c r="EGW104" i="14"/>
  <c r="EGX104" i="14"/>
  <c r="EGY104" i="14"/>
  <c r="EGZ104" i="14"/>
  <c r="EHA104" i="14"/>
  <c r="EHB104" i="14"/>
  <c r="EHC104" i="14"/>
  <c r="EHD104" i="14"/>
  <c r="EHE104" i="14"/>
  <c r="EHF104" i="14"/>
  <c r="EHG104" i="14"/>
  <c r="EHH104" i="14"/>
  <c r="EHI104" i="14"/>
  <c r="EHJ104" i="14"/>
  <c r="EHK104" i="14"/>
  <c r="EHL104" i="14"/>
  <c r="EHM104" i="14"/>
  <c r="EHN104" i="14"/>
  <c r="EHO104" i="14"/>
  <c r="EHP104" i="14"/>
  <c r="EHQ104" i="14"/>
  <c r="EHR104" i="14"/>
  <c r="EHS104" i="14"/>
  <c r="EHT104" i="14"/>
  <c r="EHU104" i="14"/>
  <c r="EHV104" i="14"/>
  <c r="EHW104" i="14"/>
  <c r="EHX104" i="14"/>
  <c r="EHY104" i="14"/>
  <c r="EHZ104" i="14"/>
  <c r="EIA104" i="14"/>
  <c r="EIB104" i="14"/>
  <c r="EIC104" i="14"/>
  <c r="EID104" i="14"/>
  <c r="EIE104" i="14"/>
  <c r="EIF104" i="14"/>
  <c r="EIG104" i="14"/>
  <c r="EIH104" i="14"/>
  <c r="EII104" i="14"/>
  <c r="EIJ104" i="14"/>
  <c r="EIK104" i="14"/>
  <c r="EIL104" i="14"/>
  <c r="EIM104" i="14"/>
  <c r="EIN104" i="14"/>
  <c r="EIO104" i="14"/>
  <c r="EIP104" i="14"/>
  <c r="EIQ104" i="14"/>
  <c r="EIR104" i="14"/>
  <c r="EIS104" i="14"/>
  <c r="EIT104" i="14"/>
  <c r="EIU104" i="14"/>
  <c r="EIV104" i="14"/>
  <c r="EIW104" i="14"/>
  <c r="EIX104" i="14"/>
  <c r="EIY104" i="14"/>
  <c r="EIZ104" i="14"/>
  <c r="EJA104" i="14"/>
  <c r="EJB104" i="14"/>
  <c r="EJC104" i="14"/>
  <c r="EJD104" i="14"/>
  <c r="EJE104" i="14"/>
  <c r="EJF104" i="14"/>
  <c r="EJG104" i="14"/>
  <c r="EJH104" i="14"/>
  <c r="EJI104" i="14"/>
  <c r="EJJ104" i="14"/>
  <c r="EJK104" i="14"/>
  <c r="EJL104" i="14"/>
  <c r="EJM104" i="14"/>
  <c r="EJN104" i="14"/>
  <c r="EJO104" i="14"/>
  <c r="EJP104" i="14"/>
  <c r="EJQ104" i="14"/>
  <c r="EJR104" i="14"/>
  <c r="EJS104" i="14"/>
  <c r="EJT104" i="14"/>
  <c r="EJU104" i="14"/>
  <c r="EJV104" i="14"/>
  <c r="EJW104" i="14"/>
  <c r="EJX104" i="14"/>
  <c r="EJY104" i="14"/>
  <c r="EJZ104" i="14"/>
  <c r="EKA104" i="14"/>
  <c r="EKB104" i="14"/>
  <c r="EKC104" i="14"/>
  <c r="EKD104" i="14"/>
  <c r="EKE104" i="14"/>
  <c r="EKF104" i="14"/>
  <c r="EKG104" i="14"/>
  <c r="EKH104" i="14"/>
  <c r="EKI104" i="14"/>
  <c r="EKJ104" i="14"/>
  <c r="EKK104" i="14"/>
  <c r="EKL104" i="14"/>
  <c r="EKM104" i="14"/>
  <c r="EKN104" i="14"/>
  <c r="EKO104" i="14"/>
  <c r="EKP104" i="14"/>
  <c r="EKQ104" i="14"/>
  <c r="EKR104" i="14"/>
  <c r="EKS104" i="14"/>
  <c r="EKT104" i="14"/>
  <c r="EKU104" i="14"/>
  <c r="EKV104" i="14"/>
  <c r="EKW104" i="14"/>
  <c r="EKX104" i="14"/>
  <c r="EKY104" i="14"/>
  <c r="EKZ104" i="14"/>
  <c r="ELA104" i="14"/>
  <c r="ELB104" i="14"/>
  <c r="ELC104" i="14"/>
  <c r="ELD104" i="14"/>
  <c r="ELE104" i="14"/>
  <c r="ELF104" i="14"/>
  <c r="ELG104" i="14"/>
  <c r="ELH104" i="14"/>
  <c r="ELI104" i="14"/>
  <c r="ELJ104" i="14"/>
  <c r="ELK104" i="14"/>
  <c r="ELL104" i="14"/>
  <c r="ELM104" i="14"/>
  <c r="ELN104" i="14"/>
  <c r="ELO104" i="14"/>
  <c r="ELP104" i="14"/>
  <c r="ELQ104" i="14"/>
  <c r="ELR104" i="14"/>
  <c r="ELS104" i="14"/>
  <c r="ELT104" i="14"/>
  <c r="ELU104" i="14"/>
  <c r="ELV104" i="14"/>
  <c r="ELW104" i="14"/>
  <c r="ELX104" i="14"/>
  <c r="ELY104" i="14"/>
  <c r="ELZ104" i="14"/>
  <c r="EMA104" i="14"/>
  <c r="EMB104" i="14"/>
  <c r="EMC104" i="14"/>
  <c r="EMD104" i="14"/>
  <c r="EME104" i="14"/>
  <c r="EMF104" i="14"/>
  <c r="EMG104" i="14"/>
  <c r="EMH104" i="14"/>
  <c r="EMI104" i="14"/>
  <c r="EMJ104" i="14"/>
  <c r="EMK104" i="14"/>
  <c r="EML104" i="14"/>
  <c r="EMM104" i="14"/>
  <c r="EMN104" i="14"/>
  <c r="EMO104" i="14"/>
  <c r="EMP104" i="14"/>
  <c r="EMQ104" i="14"/>
  <c r="EMR104" i="14"/>
  <c r="EMS104" i="14"/>
  <c r="EMT104" i="14"/>
  <c r="EMU104" i="14"/>
  <c r="EMV104" i="14"/>
  <c r="EMW104" i="14"/>
  <c r="EMX104" i="14"/>
  <c r="EMY104" i="14"/>
  <c r="EMZ104" i="14"/>
  <c r="ENA104" i="14"/>
  <c r="ENB104" i="14"/>
  <c r="ENC104" i="14"/>
  <c r="END104" i="14"/>
  <c r="ENE104" i="14"/>
  <c r="ENF104" i="14"/>
  <c r="ENG104" i="14"/>
  <c r="ENH104" i="14"/>
  <c r="ENI104" i="14"/>
  <c r="ENJ104" i="14"/>
  <c r="ENK104" i="14"/>
  <c r="ENL104" i="14"/>
  <c r="ENM104" i="14"/>
  <c r="ENN104" i="14"/>
  <c r="ENO104" i="14"/>
  <c r="ENP104" i="14"/>
  <c r="ENQ104" i="14"/>
  <c r="ENR104" i="14"/>
  <c r="ENS104" i="14"/>
  <c r="ENT104" i="14"/>
  <c r="ENU104" i="14"/>
  <c r="ENV104" i="14"/>
  <c r="ENW104" i="14"/>
  <c r="ENX104" i="14"/>
  <c r="ENY104" i="14"/>
  <c r="ENZ104" i="14"/>
  <c r="EOA104" i="14"/>
  <c r="EOB104" i="14"/>
  <c r="EOC104" i="14"/>
  <c r="EOD104" i="14"/>
  <c r="EOE104" i="14"/>
  <c r="EOF104" i="14"/>
  <c r="EOG104" i="14"/>
  <c r="EOH104" i="14"/>
  <c r="EOI104" i="14"/>
  <c r="EOJ104" i="14"/>
  <c r="EOK104" i="14"/>
  <c r="EOL104" i="14"/>
  <c r="EOM104" i="14"/>
  <c r="EON104" i="14"/>
  <c r="EOO104" i="14"/>
  <c r="EOP104" i="14"/>
  <c r="EOQ104" i="14"/>
  <c r="EOR104" i="14"/>
  <c r="EOS104" i="14"/>
  <c r="EOT104" i="14"/>
  <c r="EOU104" i="14"/>
  <c r="EOV104" i="14"/>
  <c r="EOW104" i="14"/>
  <c r="EOX104" i="14"/>
  <c r="EOY104" i="14"/>
  <c r="EOZ104" i="14"/>
  <c r="EPA104" i="14"/>
  <c r="EPB104" i="14"/>
  <c r="EPC104" i="14"/>
  <c r="EPD104" i="14"/>
  <c r="EPE104" i="14"/>
  <c r="EPF104" i="14"/>
  <c r="EPG104" i="14"/>
  <c r="EPH104" i="14"/>
  <c r="EPI104" i="14"/>
  <c r="EPJ104" i="14"/>
  <c r="EPK104" i="14"/>
  <c r="EPL104" i="14"/>
  <c r="EPM104" i="14"/>
  <c r="EPN104" i="14"/>
  <c r="EPO104" i="14"/>
  <c r="EPP104" i="14"/>
  <c r="EPQ104" i="14"/>
  <c r="EPR104" i="14"/>
  <c r="EPS104" i="14"/>
  <c r="EPT104" i="14"/>
  <c r="EPU104" i="14"/>
  <c r="EPV104" i="14"/>
  <c r="EPW104" i="14"/>
  <c r="EPX104" i="14"/>
  <c r="EPY104" i="14"/>
  <c r="EPZ104" i="14"/>
  <c r="EQA104" i="14"/>
  <c r="EQB104" i="14"/>
  <c r="EQC104" i="14"/>
  <c r="EQD104" i="14"/>
  <c r="EQE104" i="14"/>
  <c r="EQF104" i="14"/>
  <c r="EQG104" i="14"/>
  <c r="EQH104" i="14"/>
  <c r="EQI104" i="14"/>
  <c r="EQJ104" i="14"/>
  <c r="EQK104" i="14"/>
  <c r="EQL104" i="14"/>
  <c r="EQM104" i="14"/>
  <c r="EQN104" i="14"/>
  <c r="EQO104" i="14"/>
  <c r="EQP104" i="14"/>
  <c r="EQQ104" i="14"/>
  <c r="EQR104" i="14"/>
  <c r="EQS104" i="14"/>
  <c r="EQT104" i="14"/>
  <c r="EQU104" i="14"/>
  <c r="EQV104" i="14"/>
  <c r="EQW104" i="14"/>
  <c r="EQX104" i="14"/>
  <c r="EQY104" i="14"/>
  <c r="EQZ104" i="14"/>
  <c r="ERA104" i="14"/>
  <c r="ERB104" i="14"/>
  <c r="ERC104" i="14"/>
  <c r="ERD104" i="14"/>
  <c r="ERE104" i="14"/>
  <c r="ERF104" i="14"/>
  <c r="ERG104" i="14"/>
  <c r="ERH104" i="14"/>
  <c r="ERI104" i="14"/>
  <c r="ERJ104" i="14"/>
  <c r="ERK104" i="14"/>
  <c r="ERL104" i="14"/>
  <c r="ERM104" i="14"/>
  <c r="ERN104" i="14"/>
  <c r="ERO104" i="14"/>
  <c r="ERP104" i="14"/>
  <c r="ERQ104" i="14"/>
  <c r="ERR104" i="14"/>
  <c r="ERS104" i="14"/>
  <c r="ERT104" i="14"/>
  <c r="ERU104" i="14"/>
  <c r="ERV104" i="14"/>
  <c r="ERW104" i="14"/>
  <c r="ERX104" i="14"/>
  <c r="ERY104" i="14"/>
  <c r="ERZ104" i="14"/>
  <c r="ESA104" i="14"/>
  <c r="ESB104" i="14"/>
  <c r="ESC104" i="14"/>
  <c r="ESD104" i="14"/>
  <c r="ESE104" i="14"/>
  <c r="ESF104" i="14"/>
  <c r="ESG104" i="14"/>
  <c r="ESH104" i="14"/>
  <c r="ESI104" i="14"/>
  <c r="ESJ104" i="14"/>
  <c r="ESK104" i="14"/>
  <c r="ESL104" i="14"/>
  <c r="ESM104" i="14"/>
  <c r="ESN104" i="14"/>
  <c r="ESO104" i="14"/>
  <c r="ESP104" i="14"/>
  <c r="ESQ104" i="14"/>
  <c r="ESR104" i="14"/>
  <c r="ESS104" i="14"/>
  <c r="EST104" i="14"/>
  <c r="ESU104" i="14"/>
  <c r="ESV104" i="14"/>
  <c r="ESW104" i="14"/>
  <c r="ESX104" i="14"/>
  <c r="ESY104" i="14"/>
  <c r="ESZ104" i="14"/>
  <c r="ETA104" i="14"/>
  <c r="ETB104" i="14"/>
  <c r="ETC104" i="14"/>
  <c r="ETD104" i="14"/>
  <c r="ETE104" i="14"/>
  <c r="ETF104" i="14"/>
  <c r="ETG104" i="14"/>
  <c r="ETH104" i="14"/>
  <c r="ETI104" i="14"/>
  <c r="ETJ104" i="14"/>
  <c r="ETK104" i="14"/>
  <c r="ETL104" i="14"/>
  <c r="ETM104" i="14"/>
  <c r="ETN104" i="14"/>
  <c r="ETO104" i="14"/>
  <c r="ETP104" i="14"/>
  <c r="ETQ104" i="14"/>
  <c r="ETR104" i="14"/>
  <c r="ETS104" i="14"/>
  <c r="ETT104" i="14"/>
  <c r="ETU104" i="14"/>
  <c r="ETV104" i="14"/>
  <c r="ETW104" i="14"/>
  <c r="ETX104" i="14"/>
  <c r="ETY104" i="14"/>
  <c r="ETZ104" i="14"/>
  <c r="EUA104" i="14"/>
  <c r="EUB104" i="14"/>
  <c r="EUC104" i="14"/>
  <c r="EUD104" i="14"/>
  <c r="EUE104" i="14"/>
  <c r="EUF104" i="14"/>
  <c r="EUG104" i="14"/>
  <c r="EUH104" i="14"/>
  <c r="EUI104" i="14"/>
  <c r="EUJ104" i="14"/>
  <c r="EUK104" i="14"/>
  <c r="EUL104" i="14"/>
  <c r="EUM104" i="14"/>
  <c r="EUN104" i="14"/>
  <c r="EUO104" i="14"/>
  <c r="EUP104" i="14"/>
  <c r="EUQ104" i="14"/>
  <c r="EUR104" i="14"/>
  <c r="EUS104" i="14"/>
  <c r="EUT104" i="14"/>
  <c r="EUU104" i="14"/>
  <c r="EUV104" i="14"/>
  <c r="EUW104" i="14"/>
  <c r="EUX104" i="14"/>
  <c r="EUY104" i="14"/>
  <c r="EUZ104" i="14"/>
  <c r="EVA104" i="14"/>
  <c r="EVB104" i="14"/>
  <c r="EVC104" i="14"/>
  <c r="EVD104" i="14"/>
  <c r="EVE104" i="14"/>
  <c r="EVF104" i="14"/>
  <c r="EVG104" i="14"/>
  <c r="EVH104" i="14"/>
  <c r="EVI104" i="14"/>
  <c r="EVJ104" i="14"/>
  <c r="EVK104" i="14"/>
  <c r="EVL104" i="14"/>
  <c r="EVM104" i="14"/>
  <c r="EVN104" i="14"/>
  <c r="EVO104" i="14"/>
  <c r="EVP104" i="14"/>
  <c r="EVQ104" i="14"/>
  <c r="EVR104" i="14"/>
  <c r="EVS104" i="14"/>
  <c r="EVT104" i="14"/>
  <c r="EVU104" i="14"/>
  <c r="EVV104" i="14"/>
  <c r="EVW104" i="14"/>
  <c r="EVX104" i="14"/>
  <c r="EVY104" i="14"/>
  <c r="EVZ104" i="14"/>
  <c r="EWA104" i="14"/>
  <c r="EWB104" i="14"/>
  <c r="EWC104" i="14"/>
  <c r="EWD104" i="14"/>
  <c r="EWE104" i="14"/>
  <c r="EWF104" i="14"/>
  <c r="EWG104" i="14"/>
  <c r="EWH104" i="14"/>
  <c r="EWI104" i="14"/>
  <c r="EWJ104" i="14"/>
  <c r="EWK104" i="14"/>
  <c r="EWL104" i="14"/>
  <c r="EWM104" i="14"/>
  <c r="EWN104" i="14"/>
  <c r="EWO104" i="14"/>
  <c r="EWP104" i="14"/>
  <c r="EWQ104" i="14"/>
  <c r="EWR104" i="14"/>
  <c r="EWS104" i="14"/>
  <c r="EWT104" i="14"/>
  <c r="EWU104" i="14"/>
  <c r="EWV104" i="14"/>
  <c r="EWW104" i="14"/>
  <c r="EWX104" i="14"/>
  <c r="EWY104" i="14"/>
  <c r="EWZ104" i="14"/>
  <c r="EXA104" i="14"/>
  <c r="EXB104" i="14"/>
  <c r="EXC104" i="14"/>
  <c r="EXD104" i="14"/>
  <c r="EXE104" i="14"/>
  <c r="EXF104" i="14"/>
  <c r="EXG104" i="14"/>
  <c r="EXH104" i="14"/>
  <c r="EXI104" i="14"/>
  <c r="EXJ104" i="14"/>
  <c r="EXK104" i="14"/>
  <c r="EXL104" i="14"/>
  <c r="EXM104" i="14"/>
  <c r="EXN104" i="14"/>
  <c r="EXO104" i="14"/>
  <c r="EXP104" i="14"/>
  <c r="EXQ104" i="14"/>
  <c r="EXR104" i="14"/>
  <c r="EXS104" i="14"/>
  <c r="EXT104" i="14"/>
  <c r="EXU104" i="14"/>
  <c r="EXV104" i="14"/>
  <c r="EXW104" i="14"/>
  <c r="EXX104" i="14"/>
  <c r="EXY104" i="14"/>
  <c r="EXZ104" i="14"/>
  <c r="EYA104" i="14"/>
  <c r="EYB104" i="14"/>
  <c r="EYC104" i="14"/>
  <c r="EYD104" i="14"/>
  <c r="EYE104" i="14"/>
  <c r="EYF104" i="14"/>
  <c r="EYG104" i="14"/>
  <c r="EYH104" i="14"/>
  <c r="EYI104" i="14"/>
  <c r="EYJ104" i="14"/>
  <c r="EYK104" i="14"/>
  <c r="EYL104" i="14"/>
  <c r="EYM104" i="14"/>
  <c r="EYN104" i="14"/>
  <c r="EYO104" i="14"/>
  <c r="EYP104" i="14"/>
  <c r="EYQ104" i="14"/>
  <c r="EYR104" i="14"/>
  <c r="EYS104" i="14"/>
  <c r="EYT104" i="14"/>
  <c r="EYU104" i="14"/>
  <c r="EYV104" i="14"/>
  <c r="EYW104" i="14"/>
  <c r="EYX104" i="14"/>
  <c r="EYY104" i="14"/>
  <c r="EYZ104" i="14"/>
  <c r="EZA104" i="14"/>
  <c r="EZB104" i="14"/>
  <c r="EZC104" i="14"/>
  <c r="EZD104" i="14"/>
  <c r="EZE104" i="14"/>
  <c r="EZF104" i="14"/>
  <c r="EZG104" i="14"/>
  <c r="EZH104" i="14"/>
  <c r="EZI104" i="14"/>
  <c r="EZJ104" i="14"/>
  <c r="EZK104" i="14"/>
  <c r="EZL104" i="14"/>
  <c r="EZM104" i="14"/>
  <c r="EZN104" i="14"/>
  <c r="EZO104" i="14"/>
  <c r="EZP104" i="14"/>
  <c r="EZQ104" i="14"/>
  <c r="EZR104" i="14"/>
  <c r="EZS104" i="14"/>
  <c r="EZT104" i="14"/>
  <c r="EZU104" i="14"/>
  <c r="EZV104" i="14"/>
  <c r="EZW104" i="14"/>
  <c r="EZX104" i="14"/>
  <c r="EZY104" i="14"/>
  <c r="EZZ104" i="14"/>
  <c r="FAA104" i="14"/>
  <c r="FAB104" i="14"/>
  <c r="FAC104" i="14"/>
  <c r="FAD104" i="14"/>
  <c r="FAE104" i="14"/>
  <c r="FAF104" i="14"/>
  <c r="FAG104" i="14"/>
  <c r="FAH104" i="14"/>
  <c r="FAI104" i="14"/>
  <c r="FAJ104" i="14"/>
  <c r="FAK104" i="14"/>
  <c r="FAL104" i="14"/>
  <c r="FAM104" i="14"/>
  <c r="FAN104" i="14"/>
  <c r="FAO104" i="14"/>
  <c r="FAP104" i="14"/>
  <c r="FAQ104" i="14"/>
  <c r="FAR104" i="14"/>
  <c r="FAS104" i="14"/>
  <c r="FAT104" i="14"/>
  <c r="FAU104" i="14"/>
  <c r="FAV104" i="14"/>
  <c r="FAW104" i="14"/>
  <c r="FAX104" i="14"/>
  <c r="FAY104" i="14"/>
  <c r="FAZ104" i="14"/>
  <c r="FBA104" i="14"/>
  <c r="FBB104" i="14"/>
  <c r="FBC104" i="14"/>
  <c r="FBD104" i="14"/>
  <c r="FBE104" i="14"/>
  <c r="FBF104" i="14"/>
  <c r="FBG104" i="14"/>
  <c r="FBH104" i="14"/>
  <c r="FBI104" i="14"/>
  <c r="FBJ104" i="14"/>
  <c r="FBK104" i="14"/>
  <c r="FBL104" i="14"/>
  <c r="FBM104" i="14"/>
  <c r="FBN104" i="14"/>
  <c r="FBO104" i="14"/>
  <c r="FBP104" i="14"/>
  <c r="FBQ104" i="14"/>
  <c r="FBR104" i="14"/>
  <c r="FBS104" i="14"/>
  <c r="FBT104" i="14"/>
  <c r="FBU104" i="14"/>
  <c r="FBV104" i="14"/>
  <c r="FBW104" i="14"/>
  <c r="FBX104" i="14"/>
  <c r="FBY104" i="14"/>
  <c r="FBZ104" i="14"/>
  <c r="FCA104" i="14"/>
  <c r="FCB104" i="14"/>
  <c r="FCC104" i="14"/>
  <c r="FCD104" i="14"/>
  <c r="FCE104" i="14"/>
  <c r="FCF104" i="14"/>
  <c r="FCG104" i="14"/>
  <c r="FCH104" i="14"/>
  <c r="FCI104" i="14"/>
  <c r="FCJ104" i="14"/>
  <c r="FCK104" i="14"/>
  <c r="FCL104" i="14"/>
  <c r="FCM104" i="14"/>
  <c r="FCN104" i="14"/>
  <c r="FCO104" i="14"/>
  <c r="FCP104" i="14"/>
  <c r="FCQ104" i="14"/>
  <c r="FCR104" i="14"/>
  <c r="FCS104" i="14"/>
  <c r="FCT104" i="14"/>
  <c r="FCU104" i="14"/>
  <c r="FCV104" i="14"/>
  <c r="FCW104" i="14"/>
  <c r="FCX104" i="14"/>
  <c r="FCY104" i="14"/>
  <c r="FCZ104" i="14"/>
  <c r="FDA104" i="14"/>
  <c r="FDB104" i="14"/>
  <c r="FDC104" i="14"/>
  <c r="FDD104" i="14"/>
  <c r="FDE104" i="14"/>
  <c r="FDF104" i="14"/>
  <c r="FDG104" i="14"/>
  <c r="FDH104" i="14"/>
  <c r="FDI104" i="14"/>
  <c r="FDJ104" i="14"/>
  <c r="FDK104" i="14"/>
  <c r="FDL104" i="14"/>
  <c r="FDM104" i="14"/>
  <c r="FDN104" i="14"/>
  <c r="FDO104" i="14"/>
  <c r="FDP104" i="14"/>
  <c r="FDQ104" i="14"/>
  <c r="FDR104" i="14"/>
  <c r="FDS104" i="14"/>
  <c r="FDT104" i="14"/>
  <c r="FDU104" i="14"/>
  <c r="FDV104" i="14"/>
  <c r="FDW104" i="14"/>
  <c r="FDX104" i="14"/>
  <c r="FDY104" i="14"/>
  <c r="FDZ104" i="14"/>
  <c r="FEA104" i="14"/>
  <c r="FEB104" i="14"/>
  <c r="FEC104" i="14"/>
  <c r="FED104" i="14"/>
  <c r="FEE104" i="14"/>
  <c r="FEF104" i="14"/>
  <c r="FEG104" i="14"/>
  <c r="FEH104" i="14"/>
  <c r="FEI104" i="14"/>
  <c r="FEJ104" i="14"/>
  <c r="FEK104" i="14"/>
  <c r="FEL104" i="14"/>
  <c r="FEM104" i="14"/>
  <c r="FEN104" i="14"/>
  <c r="FEO104" i="14"/>
  <c r="FEP104" i="14"/>
  <c r="FEQ104" i="14"/>
  <c r="FER104" i="14"/>
  <c r="FES104" i="14"/>
  <c r="FET104" i="14"/>
  <c r="FEU104" i="14"/>
  <c r="FEV104" i="14"/>
  <c r="FEW104" i="14"/>
  <c r="FEX104" i="14"/>
  <c r="FEY104" i="14"/>
  <c r="FEZ104" i="14"/>
  <c r="FFA104" i="14"/>
  <c r="FFB104" i="14"/>
  <c r="FFC104" i="14"/>
  <c r="FFD104" i="14"/>
  <c r="FFE104" i="14"/>
  <c r="FFF104" i="14"/>
  <c r="FFG104" i="14"/>
  <c r="FFH104" i="14"/>
  <c r="FFI104" i="14"/>
  <c r="FFJ104" i="14"/>
  <c r="FFK104" i="14"/>
  <c r="FFL104" i="14"/>
  <c r="FFM104" i="14"/>
  <c r="FFN104" i="14"/>
  <c r="FFO104" i="14"/>
  <c r="FFP104" i="14"/>
  <c r="FFQ104" i="14"/>
  <c r="FFR104" i="14"/>
  <c r="FFS104" i="14"/>
  <c r="FFT104" i="14"/>
  <c r="FFU104" i="14"/>
  <c r="FFV104" i="14"/>
  <c r="FFW104" i="14"/>
  <c r="FFX104" i="14"/>
  <c r="FFY104" i="14"/>
  <c r="FFZ104" i="14"/>
  <c r="FGA104" i="14"/>
  <c r="FGB104" i="14"/>
  <c r="FGC104" i="14"/>
  <c r="FGD104" i="14"/>
  <c r="FGE104" i="14"/>
  <c r="FGF104" i="14"/>
  <c r="FGG104" i="14"/>
  <c r="FGH104" i="14"/>
  <c r="FGI104" i="14"/>
  <c r="FGJ104" i="14"/>
  <c r="FGK104" i="14"/>
  <c r="FGL104" i="14"/>
  <c r="FGM104" i="14"/>
  <c r="FGN104" i="14"/>
  <c r="FGO104" i="14"/>
  <c r="FGP104" i="14"/>
  <c r="FGQ104" i="14"/>
  <c r="FGR104" i="14"/>
  <c r="FGS104" i="14"/>
  <c r="FGT104" i="14"/>
  <c r="FGU104" i="14"/>
  <c r="FGV104" i="14"/>
  <c r="FGW104" i="14"/>
  <c r="FGX104" i="14"/>
  <c r="FGY104" i="14"/>
  <c r="FGZ104" i="14"/>
  <c r="FHA104" i="14"/>
  <c r="FHB104" i="14"/>
  <c r="FHC104" i="14"/>
  <c r="FHD104" i="14"/>
  <c r="FHE104" i="14"/>
  <c r="FHF104" i="14"/>
  <c r="FHG104" i="14"/>
  <c r="FHH104" i="14"/>
  <c r="FHI104" i="14"/>
  <c r="FHJ104" i="14"/>
  <c r="FHK104" i="14"/>
  <c r="FHL104" i="14"/>
  <c r="FHM104" i="14"/>
  <c r="FHN104" i="14"/>
  <c r="FHO104" i="14"/>
  <c r="FHP104" i="14"/>
  <c r="FHQ104" i="14"/>
  <c r="FHR104" i="14"/>
  <c r="FHS104" i="14"/>
  <c r="FHT104" i="14"/>
  <c r="FHU104" i="14"/>
  <c r="FHV104" i="14"/>
  <c r="FHW104" i="14"/>
  <c r="FHX104" i="14"/>
  <c r="FHY104" i="14"/>
  <c r="FHZ104" i="14"/>
  <c r="FIA104" i="14"/>
  <c r="FIB104" i="14"/>
  <c r="FIC104" i="14"/>
  <c r="FID104" i="14"/>
  <c r="FIE104" i="14"/>
  <c r="FIF104" i="14"/>
  <c r="FIG104" i="14"/>
  <c r="FIH104" i="14"/>
  <c r="FII104" i="14"/>
  <c r="FIJ104" i="14"/>
  <c r="FIK104" i="14"/>
  <c r="FIL104" i="14"/>
  <c r="FIM104" i="14"/>
  <c r="FIN104" i="14"/>
  <c r="FIO104" i="14"/>
  <c r="FIP104" i="14"/>
  <c r="FIQ104" i="14"/>
  <c r="FIR104" i="14"/>
  <c r="FIS104" i="14"/>
  <c r="FIT104" i="14"/>
  <c r="FIU104" i="14"/>
  <c r="FIV104" i="14"/>
  <c r="FIW104" i="14"/>
  <c r="FIX104" i="14"/>
  <c r="FIY104" i="14"/>
  <c r="FIZ104" i="14"/>
  <c r="FJA104" i="14"/>
  <c r="FJB104" i="14"/>
  <c r="FJC104" i="14"/>
  <c r="FJD104" i="14"/>
  <c r="FJE104" i="14"/>
  <c r="FJF104" i="14"/>
  <c r="FJG104" i="14"/>
  <c r="FJH104" i="14"/>
  <c r="FJI104" i="14"/>
  <c r="FJJ104" i="14"/>
  <c r="FJK104" i="14"/>
  <c r="FJL104" i="14"/>
  <c r="FJM104" i="14"/>
  <c r="FJN104" i="14"/>
  <c r="FJO104" i="14"/>
  <c r="FJP104" i="14"/>
  <c r="FJQ104" i="14"/>
  <c r="FJR104" i="14"/>
  <c r="FJS104" i="14"/>
  <c r="FJT104" i="14"/>
  <c r="FJU104" i="14"/>
  <c r="FJV104" i="14"/>
  <c r="FJW104" i="14"/>
  <c r="FJX104" i="14"/>
  <c r="FJY104" i="14"/>
  <c r="FJZ104" i="14"/>
  <c r="FKA104" i="14"/>
  <c r="FKB104" i="14"/>
  <c r="FKC104" i="14"/>
  <c r="FKD104" i="14"/>
  <c r="FKE104" i="14"/>
  <c r="FKF104" i="14"/>
  <c r="FKG104" i="14"/>
  <c r="FKH104" i="14"/>
  <c r="FKI104" i="14"/>
  <c r="FKJ104" i="14"/>
  <c r="FKK104" i="14"/>
  <c r="FKL104" i="14"/>
  <c r="FKM104" i="14"/>
  <c r="FKN104" i="14"/>
  <c r="FKO104" i="14"/>
  <c r="FKP104" i="14"/>
  <c r="FKQ104" i="14"/>
  <c r="FKR104" i="14"/>
  <c r="FKS104" i="14"/>
  <c r="FKT104" i="14"/>
  <c r="FKU104" i="14"/>
  <c r="FKV104" i="14"/>
  <c r="FKW104" i="14"/>
  <c r="FKX104" i="14"/>
  <c r="FKY104" i="14"/>
  <c r="FKZ104" i="14"/>
  <c r="FLA104" i="14"/>
  <c r="FLB104" i="14"/>
  <c r="FLC104" i="14"/>
  <c r="FLD104" i="14"/>
  <c r="FLE104" i="14"/>
  <c r="FLF104" i="14"/>
  <c r="FLG104" i="14"/>
  <c r="FLH104" i="14"/>
  <c r="FLI104" i="14"/>
  <c r="FLJ104" i="14"/>
  <c r="FLK104" i="14"/>
  <c r="FLL104" i="14"/>
  <c r="FLM104" i="14"/>
  <c r="FLN104" i="14"/>
  <c r="FLO104" i="14"/>
  <c r="FLP104" i="14"/>
  <c r="FLQ104" i="14"/>
  <c r="FLR104" i="14"/>
  <c r="FLS104" i="14"/>
  <c r="FLT104" i="14"/>
  <c r="FLU104" i="14"/>
  <c r="FLV104" i="14"/>
  <c r="FLW104" i="14"/>
  <c r="FLX104" i="14"/>
  <c r="FLY104" i="14"/>
  <c r="FLZ104" i="14"/>
  <c r="FMA104" i="14"/>
  <c r="FMB104" i="14"/>
  <c r="FMC104" i="14"/>
  <c r="FMD104" i="14"/>
  <c r="FME104" i="14"/>
  <c r="FMF104" i="14"/>
  <c r="FMG104" i="14"/>
  <c r="FMH104" i="14"/>
  <c r="FMI104" i="14"/>
  <c r="FMJ104" i="14"/>
  <c r="FMK104" i="14"/>
  <c r="FML104" i="14"/>
  <c r="FMM104" i="14"/>
  <c r="FMN104" i="14"/>
  <c r="FMO104" i="14"/>
  <c r="FMP104" i="14"/>
  <c r="FMQ104" i="14"/>
  <c r="FMR104" i="14"/>
  <c r="FMS104" i="14"/>
  <c r="FMT104" i="14"/>
  <c r="FMU104" i="14"/>
  <c r="FMV104" i="14"/>
  <c r="FMW104" i="14"/>
  <c r="FMX104" i="14"/>
  <c r="FMY104" i="14"/>
  <c r="FMZ104" i="14"/>
  <c r="FNA104" i="14"/>
  <c r="FNB104" i="14"/>
  <c r="FNC104" i="14"/>
  <c r="FND104" i="14"/>
  <c r="FNE104" i="14"/>
  <c r="FNF104" i="14"/>
  <c r="FNG104" i="14"/>
  <c r="FNH104" i="14"/>
  <c r="FNI104" i="14"/>
  <c r="FNJ104" i="14"/>
  <c r="FNK104" i="14"/>
  <c r="FNL104" i="14"/>
  <c r="FNM104" i="14"/>
  <c r="FNN104" i="14"/>
  <c r="FNO104" i="14"/>
  <c r="FNP104" i="14"/>
  <c r="FNQ104" i="14"/>
  <c r="FNR104" i="14"/>
  <c r="FNS104" i="14"/>
  <c r="FNT104" i="14"/>
  <c r="FNU104" i="14"/>
  <c r="FNV104" i="14"/>
  <c r="FNW104" i="14"/>
  <c r="FNX104" i="14"/>
  <c r="FNY104" i="14"/>
  <c r="FNZ104" i="14"/>
  <c r="FOA104" i="14"/>
  <c r="FOB104" i="14"/>
  <c r="FOC104" i="14"/>
  <c r="FOD104" i="14"/>
  <c r="FOE104" i="14"/>
  <c r="FOF104" i="14"/>
  <c r="FOG104" i="14"/>
  <c r="FOH104" i="14"/>
  <c r="FOI104" i="14"/>
  <c r="FOJ104" i="14"/>
  <c r="FOK104" i="14"/>
  <c r="FOL104" i="14"/>
  <c r="FOM104" i="14"/>
  <c r="FON104" i="14"/>
  <c r="FOO104" i="14"/>
  <c r="FOP104" i="14"/>
  <c r="FOQ104" i="14"/>
  <c r="FOR104" i="14"/>
  <c r="FOS104" i="14"/>
  <c r="FOT104" i="14"/>
  <c r="FOU104" i="14"/>
  <c r="FOV104" i="14"/>
  <c r="FOW104" i="14"/>
  <c r="FOX104" i="14"/>
  <c r="FOY104" i="14"/>
  <c r="FOZ104" i="14"/>
  <c r="FPA104" i="14"/>
  <c r="FPB104" i="14"/>
  <c r="FPC104" i="14"/>
  <c r="FPD104" i="14"/>
  <c r="FPE104" i="14"/>
  <c r="FPF104" i="14"/>
  <c r="FPG104" i="14"/>
  <c r="FPH104" i="14"/>
  <c r="FPI104" i="14"/>
  <c r="FPJ104" i="14"/>
  <c r="FPK104" i="14"/>
  <c r="FPL104" i="14"/>
  <c r="FPM104" i="14"/>
  <c r="FPN104" i="14"/>
  <c r="FPO104" i="14"/>
  <c r="FPP104" i="14"/>
  <c r="FPQ104" i="14"/>
  <c r="FPR104" i="14"/>
  <c r="FPS104" i="14"/>
  <c r="FPT104" i="14"/>
  <c r="FPU104" i="14"/>
  <c r="FPV104" i="14"/>
  <c r="FPW104" i="14"/>
  <c r="FPX104" i="14"/>
  <c r="FPY104" i="14"/>
  <c r="FPZ104" i="14"/>
  <c r="FQA104" i="14"/>
  <c r="FQB104" i="14"/>
  <c r="FQC104" i="14"/>
  <c r="FQD104" i="14"/>
  <c r="FQE104" i="14"/>
  <c r="FQF104" i="14"/>
  <c r="FQG104" i="14"/>
  <c r="FQH104" i="14"/>
  <c r="FQI104" i="14"/>
  <c r="FQJ104" i="14"/>
  <c r="FQK104" i="14"/>
  <c r="FQL104" i="14"/>
  <c r="FQM104" i="14"/>
  <c r="FQN104" i="14"/>
  <c r="FQO104" i="14"/>
  <c r="FQP104" i="14"/>
  <c r="FQQ104" i="14"/>
  <c r="FQR104" i="14"/>
  <c r="FQS104" i="14"/>
  <c r="FQT104" i="14"/>
  <c r="FQU104" i="14"/>
  <c r="FQV104" i="14"/>
  <c r="FQW104" i="14"/>
  <c r="FQX104" i="14"/>
  <c r="FQY104" i="14"/>
  <c r="FQZ104" i="14"/>
  <c r="FRA104" i="14"/>
  <c r="FRB104" i="14"/>
  <c r="FRC104" i="14"/>
  <c r="FRD104" i="14"/>
  <c r="FRE104" i="14"/>
  <c r="FRF104" i="14"/>
  <c r="FRG104" i="14"/>
  <c r="FRH104" i="14"/>
  <c r="FRI104" i="14"/>
  <c r="FRJ104" i="14"/>
  <c r="FRK104" i="14"/>
  <c r="FRL104" i="14"/>
  <c r="FRM104" i="14"/>
  <c r="FRN104" i="14"/>
  <c r="FRO104" i="14"/>
  <c r="FRP104" i="14"/>
  <c r="FRQ104" i="14"/>
  <c r="FRR104" i="14"/>
  <c r="FRS104" i="14"/>
  <c r="FRT104" i="14"/>
  <c r="FRU104" i="14"/>
  <c r="FRV104" i="14"/>
  <c r="FRW104" i="14"/>
  <c r="FRX104" i="14"/>
  <c r="FRY104" i="14"/>
  <c r="FRZ104" i="14"/>
  <c r="FSA104" i="14"/>
  <c r="FSB104" i="14"/>
  <c r="FSC104" i="14"/>
  <c r="FSD104" i="14"/>
  <c r="FSE104" i="14"/>
  <c r="FSF104" i="14"/>
  <c r="FSG104" i="14"/>
  <c r="FSH104" i="14"/>
  <c r="FSI104" i="14"/>
  <c r="FSJ104" i="14"/>
  <c r="FSK104" i="14"/>
  <c r="FSL104" i="14"/>
  <c r="FSM104" i="14"/>
  <c r="FSN104" i="14"/>
  <c r="FSO104" i="14"/>
  <c r="FSP104" i="14"/>
  <c r="FSQ104" i="14"/>
  <c r="FSR104" i="14"/>
  <c r="FSS104" i="14"/>
  <c r="FST104" i="14"/>
  <c r="FSU104" i="14"/>
  <c r="FSV104" i="14"/>
  <c r="FSW104" i="14"/>
  <c r="FSX104" i="14"/>
  <c r="FSY104" i="14"/>
  <c r="FSZ104" i="14"/>
  <c r="FTA104" i="14"/>
  <c r="FTB104" i="14"/>
  <c r="FTC104" i="14"/>
  <c r="FTD104" i="14"/>
  <c r="FTE104" i="14"/>
  <c r="FTF104" i="14"/>
  <c r="FTG104" i="14"/>
  <c r="FTH104" i="14"/>
  <c r="FTI104" i="14"/>
  <c r="FTJ104" i="14"/>
  <c r="FTK104" i="14"/>
  <c r="FTL104" i="14"/>
  <c r="FTM104" i="14"/>
  <c r="FTN104" i="14"/>
  <c r="FTO104" i="14"/>
  <c r="FTP104" i="14"/>
  <c r="FTQ104" i="14"/>
  <c r="FTR104" i="14"/>
  <c r="FTS104" i="14"/>
  <c r="FTT104" i="14"/>
  <c r="FTU104" i="14"/>
  <c r="FTV104" i="14"/>
  <c r="FTW104" i="14"/>
  <c r="FTX104" i="14"/>
  <c r="FTY104" i="14"/>
  <c r="FTZ104" i="14"/>
  <c r="FUA104" i="14"/>
  <c r="FUB104" i="14"/>
  <c r="FUC104" i="14"/>
  <c r="FUD104" i="14"/>
  <c r="FUE104" i="14"/>
  <c r="FUF104" i="14"/>
  <c r="FUG104" i="14"/>
  <c r="FUH104" i="14"/>
  <c r="FUI104" i="14"/>
  <c r="FUJ104" i="14"/>
  <c r="FUK104" i="14"/>
  <c r="FUL104" i="14"/>
  <c r="FUM104" i="14"/>
  <c r="FUN104" i="14"/>
  <c r="FUO104" i="14"/>
  <c r="FUP104" i="14"/>
  <c r="FUQ104" i="14"/>
  <c r="FUR104" i="14"/>
  <c r="FUS104" i="14"/>
  <c r="FUT104" i="14"/>
  <c r="FUU104" i="14"/>
  <c r="FUV104" i="14"/>
  <c r="FUW104" i="14"/>
  <c r="FUX104" i="14"/>
  <c r="FUY104" i="14"/>
  <c r="FUZ104" i="14"/>
  <c r="FVA104" i="14"/>
  <c r="FVB104" i="14"/>
  <c r="FVC104" i="14"/>
  <c r="FVD104" i="14"/>
  <c r="FVE104" i="14"/>
  <c r="FVF104" i="14"/>
  <c r="FVG104" i="14"/>
  <c r="FVH104" i="14"/>
  <c r="FVI104" i="14"/>
  <c r="FVJ104" i="14"/>
  <c r="FVK104" i="14"/>
  <c r="FVL104" i="14"/>
  <c r="FVM104" i="14"/>
  <c r="FVN104" i="14"/>
  <c r="FVO104" i="14"/>
  <c r="FVP104" i="14"/>
  <c r="FVQ104" i="14"/>
  <c r="FVR104" i="14"/>
  <c r="FVS104" i="14"/>
  <c r="FVT104" i="14"/>
  <c r="FVU104" i="14"/>
  <c r="FVV104" i="14"/>
  <c r="FVW104" i="14"/>
  <c r="FVX104" i="14"/>
  <c r="FVY104" i="14"/>
  <c r="FVZ104" i="14"/>
  <c r="FWA104" i="14"/>
  <c r="FWB104" i="14"/>
  <c r="FWC104" i="14"/>
  <c r="FWD104" i="14"/>
  <c r="FWE104" i="14"/>
  <c r="FWF104" i="14"/>
  <c r="FWG104" i="14"/>
  <c r="FWH104" i="14"/>
  <c r="FWI104" i="14"/>
  <c r="FWJ104" i="14"/>
  <c r="FWK104" i="14"/>
  <c r="FWL104" i="14"/>
  <c r="FWM104" i="14"/>
  <c r="FWN104" i="14"/>
  <c r="FWO104" i="14"/>
  <c r="FWP104" i="14"/>
  <c r="FWQ104" i="14"/>
  <c r="FWR104" i="14"/>
  <c r="FWS104" i="14"/>
  <c r="FWT104" i="14"/>
  <c r="FWU104" i="14"/>
  <c r="FWV104" i="14"/>
  <c r="FWW104" i="14"/>
  <c r="FWX104" i="14"/>
  <c r="FWY104" i="14"/>
  <c r="FWZ104" i="14"/>
  <c r="FXA104" i="14"/>
  <c r="FXB104" i="14"/>
  <c r="FXC104" i="14"/>
  <c r="FXD104" i="14"/>
  <c r="FXE104" i="14"/>
  <c r="FXF104" i="14"/>
  <c r="FXG104" i="14"/>
  <c r="FXH104" i="14"/>
  <c r="FXI104" i="14"/>
  <c r="FXJ104" i="14"/>
  <c r="FXK104" i="14"/>
  <c r="FXL104" i="14"/>
  <c r="FXM104" i="14"/>
  <c r="FXN104" i="14"/>
  <c r="FXO104" i="14"/>
  <c r="FXP104" i="14"/>
  <c r="FXQ104" i="14"/>
  <c r="FXR104" i="14"/>
  <c r="FXS104" i="14"/>
  <c r="FXT104" i="14"/>
  <c r="FXU104" i="14"/>
  <c r="FXV104" i="14"/>
  <c r="FXW104" i="14"/>
  <c r="FXX104" i="14"/>
  <c r="FXY104" i="14"/>
  <c r="FXZ104" i="14"/>
  <c r="FYA104" i="14"/>
  <c r="FYB104" i="14"/>
  <c r="FYC104" i="14"/>
  <c r="FYD104" i="14"/>
  <c r="FYE104" i="14"/>
  <c r="FYF104" i="14"/>
  <c r="FYG104" i="14"/>
  <c r="FYH104" i="14"/>
  <c r="FYI104" i="14"/>
  <c r="FYJ104" i="14"/>
  <c r="FYK104" i="14"/>
  <c r="FYL104" i="14"/>
  <c r="FYM104" i="14"/>
  <c r="FYN104" i="14"/>
  <c r="FYO104" i="14"/>
  <c r="FYP104" i="14"/>
  <c r="FYQ104" i="14"/>
  <c r="FYR104" i="14"/>
  <c r="FYS104" i="14"/>
  <c r="FYT104" i="14"/>
  <c r="FYU104" i="14"/>
  <c r="FYV104" i="14"/>
  <c r="FYW104" i="14"/>
  <c r="FYX104" i="14"/>
  <c r="FYY104" i="14"/>
  <c r="FYZ104" i="14"/>
  <c r="FZA104" i="14"/>
  <c r="FZB104" i="14"/>
  <c r="FZC104" i="14"/>
  <c r="FZD104" i="14"/>
  <c r="FZE104" i="14"/>
  <c r="FZF104" i="14"/>
  <c r="FZG104" i="14"/>
  <c r="FZH104" i="14"/>
  <c r="FZI104" i="14"/>
  <c r="FZJ104" i="14"/>
  <c r="FZK104" i="14"/>
  <c r="FZL104" i="14"/>
  <c r="FZM104" i="14"/>
  <c r="FZN104" i="14"/>
  <c r="FZO104" i="14"/>
  <c r="FZP104" i="14"/>
  <c r="FZQ104" i="14"/>
  <c r="FZR104" i="14"/>
  <c r="FZS104" i="14"/>
  <c r="FZT104" i="14"/>
  <c r="FZU104" i="14"/>
  <c r="FZV104" i="14"/>
  <c r="FZW104" i="14"/>
  <c r="FZX104" i="14"/>
  <c r="FZY104" i="14"/>
  <c r="FZZ104" i="14"/>
  <c r="GAA104" i="14"/>
  <c r="GAB104" i="14"/>
  <c r="GAC104" i="14"/>
  <c r="GAD104" i="14"/>
  <c r="GAE104" i="14"/>
  <c r="GAF104" i="14"/>
  <c r="GAG104" i="14"/>
  <c r="GAH104" i="14"/>
  <c r="GAI104" i="14"/>
  <c r="GAJ104" i="14"/>
  <c r="GAK104" i="14"/>
  <c r="GAL104" i="14"/>
  <c r="GAM104" i="14"/>
  <c r="GAN104" i="14"/>
  <c r="GAO104" i="14"/>
  <c r="GAP104" i="14"/>
  <c r="GAQ104" i="14"/>
  <c r="GAR104" i="14"/>
  <c r="GAS104" i="14"/>
  <c r="GAT104" i="14"/>
  <c r="GAU104" i="14"/>
  <c r="GAV104" i="14"/>
  <c r="GAW104" i="14"/>
  <c r="GAX104" i="14"/>
  <c r="GAY104" i="14"/>
  <c r="GAZ104" i="14"/>
  <c r="GBA104" i="14"/>
  <c r="GBB104" i="14"/>
  <c r="GBC104" i="14"/>
  <c r="GBD104" i="14"/>
  <c r="GBE104" i="14"/>
  <c r="GBF104" i="14"/>
  <c r="GBG104" i="14"/>
  <c r="GBH104" i="14"/>
  <c r="GBI104" i="14"/>
  <c r="GBJ104" i="14"/>
  <c r="GBK104" i="14"/>
  <c r="GBL104" i="14"/>
  <c r="GBM104" i="14"/>
  <c r="GBN104" i="14"/>
  <c r="GBO104" i="14"/>
  <c r="GBP104" i="14"/>
  <c r="GBQ104" i="14"/>
  <c r="GBR104" i="14"/>
  <c r="GBS104" i="14"/>
  <c r="GBT104" i="14"/>
  <c r="GBU104" i="14"/>
  <c r="GBV104" i="14"/>
  <c r="GBW104" i="14"/>
  <c r="GBX104" i="14"/>
  <c r="GBY104" i="14"/>
  <c r="GBZ104" i="14"/>
  <c r="GCA104" i="14"/>
  <c r="GCB104" i="14"/>
  <c r="GCC104" i="14"/>
  <c r="GCD104" i="14"/>
  <c r="GCE104" i="14"/>
  <c r="GCF104" i="14"/>
  <c r="GCG104" i="14"/>
  <c r="GCH104" i="14"/>
  <c r="GCI104" i="14"/>
  <c r="GCJ104" i="14"/>
  <c r="GCK104" i="14"/>
  <c r="GCL104" i="14"/>
  <c r="GCM104" i="14"/>
  <c r="GCN104" i="14"/>
  <c r="GCO104" i="14"/>
  <c r="GCP104" i="14"/>
  <c r="GCQ104" i="14"/>
  <c r="GCR104" i="14"/>
  <c r="GCS104" i="14"/>
  <c r="GCT104" i="14"/>
  <c r="GCU104" i="14"/>
  <c r="GCV104" i="14"/>
  <c r="GCW104" i="14"/>
  <c r="GCX104" i="14"/>
  <c r="GCY104" i="14"/>
  <c r="GCZ104" i="14"/>
  <c r="GDA104" i="14"/>
  <c r="GDB104" i="14"/>
  <c r="GDC104" i="14"/>
  <c r="GDD104" i="14"/>
  <c r="GDE104" i="14"/>
  <c r="GDF104" i="14"/>
  <c r="GDG104" i="14"/>
  <c r="GDH104" i="14"/>
  <c r="GDI104" i="14"/>
  <c r="GDJ104" i="14"/>
  <c r="GDK104" i="14"/>
  <c r="GDL104" i="14"/>
  <c r="GDM104" i="14"/>
  <c r="GDN104" i="14"/>
  <c r="GDO104" i="14"/>
  <c r="GDP104" i="14"/>
  <c r="GDQ104" i="14"/>
  <c r="GDR104" i="14"/>
  <c r="GDS104" i="14"/>
  <c r="GDT104" i="14"/>
  <c r="GDU104" i="14"/>
  <c r="GDV104" i="14"/>
  <c r="GDW104" i="14"/>
  <c r="GDX104" i="14"/>
  <c r="GDY104" i="14"/>
  <c r="GDZ104" i="14"/>
  <c r="GEA104" i="14"/>
  <c r="GEB104" i="14"/>
  <c r="GEC104" i="14"/>
  <c r="GED104" i="14"/>
  <c r="GEE104" i="14"/>
  <c r="GEF104" i="14"/>
  <c r="GEG104" i="14"/>
  <c r="GEH104" i="14"/>
  <c r="GEI104" i="14"/>
  <c r="GEJ104" i="14"/>
  <c r="GEK104" i="14"/>
  <c r="GEL104" i="14"/>
  <c r="GEM104" i="14"/>
  <c r="GEN104" i="14"/>
  <c r="GEO104" i="14"/>
  <c r="GEP104" i="14"/>
  <c r="GEQ104" i="14"/>
  <c r="GER104" i="14"/>
  <c r="GES104" i="14"/>
  <c r="GET104" i="14"/>
  <c r="GEU104" i="14"/>
  <c r="GEV104" i="14"/>
  <c r="GEW104" i="14"/>
  <c r="GEX104" i="14"/>
  <c r="GEY104" i="14"/>
  <c r="GEZ104" i="14"/>
  <c r="GFA104" i="14"/>
  <c r="GFB104" i="14"/>
  <c r="GFC104" i="14"/>
  <c r="GFD104" i="14"/>
  <c r="GFE104" i="14"/>
  <c r="GFF104" i="14"/>
  <c r="GFG104" i="14"/>
  <c r="GFH104" i="14"/>
  <c r="GFI104" i="14"/>
  <c r="GFJ104" i="14"/>
  <c r="GFK104" i="14"/>
  <c r="GFL104" i="14"/>
  <c r="GFM104" i="14"/>
  <c r="GFN104" i="14"/>
  <c r="GFO104" i="14"/>
  <c r="GFP104" i="14"/>
  <c r="GFQ104" i="14"/>
  <c r="GFR104" i="14"/>
  <c r="GFS104" i="14"/>
  <c r="GFT104" i="14"/>
  <c r="GFU104" i="14"/>
  <c r="GFV104" i="14"/>
  <c r="GFW104" i="14"/>
  <c r="GFX104" i="14"/>
  <c r="GFY104" i="14"/>
  <c r="GFZ104" i="14"/>
  <c r="GGA104" i="14"/>
  <c r="GGB104" i="14"/>
  <c r="GGC104" i="14"/>
  <c r="GGD104" i="14"/>
  <c r="GGE104" i="14"/>
  <c r="GGF104" i="14"/>
  <c r="GGG104" i="14"/>
  <c r="GGH104" i="14"/>
  <c r="GGI104" i="14"/>
  <c r="GGJ104" i="14"/>
  <c r="GGK104" i="14"/>
  <c r="GGL104" i="14"/>
  <c r="GGM104" i="14"/>
  <c r="GGN104" i="14"/>
  <c r="GGO104" i="14"/>
  <c r="GGP104" i="14"/>
  <c r="GGQ104" i="14"/>
  <c r="GGR104" i="14"/>
  <c r="GGS104" i="14"/>
  <c r="GGT104" i="14"/>
  <c r="GGU104" i="14"/>
  <c r="GGV104" i="14"/>
  <c r="GGW104" i="14"/>
  <c r="GGX104" i="14"/>
  <c r="GGY104" i="14"/>
  <c r="GGZ104" i="14"/>
  <c r="GHA104" i="14"/>
  <c r="GHB104" i="14"/>
  <c r="GHC104" i="14"/>
  <c r="GHD104" i="14"/>
  <c r="GHE104" i="14"/>
  <c r="GHF104" i="14"/>
  <c r="GHG104" i="14"/>
  <c r="GHH104" i="14"/>
  <c r="GHI104" i="14"/>
  <c r="GHJ104" i="14"/>
  <c r="GHK104" i="14"/>
  <c r="GHL104" i="14"/>
  <c r="GHM104" i="14"/>
  <c r="GHN104" i="14"/>
  <c r="GHO104" i="14"/>
  <c r="GHP104" i="14"/>
  <c r="GHQ104" i="14"/>
  <c r="GHR104" i="14"/>
  <c r="GHS104" i="14"/>
  <c r="GHT104" i="14"/>
  <c r="GHU104" i="14"/>
  <c r="GHV104" i="14"/>
  <c r="GHW104" i="14"/>
  <c r="GHX104" i="14"/>
  <c r="GHY104" i="14"/>
  <c r="GHZ104" i="14"/>
  <c r="GIA104" i="14"/>
  <c r="GIB104" i="14"/>
  <c r="GIC104" i="14"/>
  <c r="GID104" i="14"/>
  <c r="GIE104" i="14"/>
  <c r="GIF104" i="14"/>
  <c r="GIG104" i="14"/>
  <c r="GIH104" i="14"/>
  <c r="GII104" i="14"/>
  <c r="GIJ104" i="14"/>
  <c r="GIK104" i="14"/>
  <c r="GIL104" i="14"/>
  <c r="GIM104" i="14"/>
  <c r="GIN104" i="14"/>
  <c r="GIO104" i="14"/>
  <c r="GIP104" i="14"/>
  <c r="GIQ104" i="14"/>
  <c r="GIR104" i="14"/>
  <c r="GIS104" i="14"/>
  <c r="GIT104" i="14"/>
  <c r="GIU104" i="14"/>
  <c r="GIV104" i="14"/>
  <c r="GIW104" i="14"/>
  <c r="GIX104" i="14"/>
  <c r="GIY104" i="14"/>
  <c r="GIZ104" i="14"/>
  <c r="GJA104" i="14"/>
  <c r="GJB104" i="14"/>
  <c r="GJC104" i="14"/>
  <c r="GJD104" i="14"/>
  <c r="GJE104" i="14"/>
  <c r="GJF104" i="14"/>
  <c r="GJG104" i="14"/>
  <c r="GJH104" i="14"/>
  <c r="GJI104" i="14"/>
  <c r="GJJ104" i="14"/>
  <c r="GJK104" i="14"/>
  <c r="GJL104" i="14"/>
  <c r="GJM104" i="14"/>
  <c r="GJN104" i="14"/>
  <c r="GJO104" i="14"/>
  <c r="GJP104" i="14"/>
  <c r="GJQ104" i="14"/>
  <c r="GJR104" i="14"/>
  <c r="GJS104" i="14"/>
  <c r="GJT104" i="14"/>
  <c r="GJU104" i="14"/>
  <c r="GJV104" i="14"/>
  <c r="GJW104" i="14"/>
  <c r="GJX104" i="14"/>
  <c r="GJY104" i="14"/>
  <c r="GJZ104" i="14"/>
  <c r="GKA104" i="14"/>
  <c r="GKB104" i="14"/>
  <c r="GKC104" i="14"/>
  <c r="GKD104" i="14"/>
  <c r="GKE104" i="14"/>
  <c r="GKF104" i="14"/>
  <c r="GKG104" i="14"/>
  <c r="GKH104" i="14"/>
  <c r="GKI104" i="14"/>
  <c r="GKJ104" i="14"/>
  <c r="GKK104" i="14"/>
  <c r="GKL104" i="14"/>
  <c r="GKM104" i="14"/>
  <c r="GKN104" i="14"/>
  <c r="GKO104" i="14"/>
  <c r="GKP104" i="14"/>
  <c r="GKQ104" i="14"/>
  <c r="GKR104" i="14"/>
  <c r="GKS104" i="14"/>
  <c r="GKT104" i="14"/>
  <c r="GKU104" i="14"/>
  <c r="GKV104" i="14"/>
  <c r="GKW104" i="14"/>
  <c r="GKX104" i="14"/>
  <c r="GKY104" i="14"/>
  <c r="GKZ104" i="14"/>
  <c r="GLA104" i="14"/>
  <c r="GLB104" i="14"/>
  <c r="GLC104" i="14"/>
  <c r="GLD104" i="14"/>
  <c r="GLE104" i="14"/>
  <c r="GLF104" i="14"/>
  <c r="GLG104" i="14"/>
  <c r="GLH104" i="14"/>
  <c r="GLI104" i="14"/>
  <c r="GLJ104" i="14"/>
  <c r="GLK104" i="14"/>
  <c r="GLL104" i="14"/>
  <c r="GLM104" i="14"/>
  <c r="GLN104" i="14"/>
  <c r="GLO104" i="14"/>
  <c r="GLP104" i="14"/>
  <c r="GLQ104" i="14"/>
  <c r="GLR104" i="14"/>
  <c r="GLS104" i="14"/>
  <c r="GLT104" i="14"/>
  <c r="GLU104" i="14"/>
  <c r="GLV104" i="14"/>
  <c r="GLW104" i="14"/>
  <c r="GLX104" i="14"/>
  <c r="GLY104" i="14"/>
  <c r="GLZ104" i="14"/>
  <c r="GMA104" i="14"/>
  <c r="GMB104" i="14"/>
  <c r="GMC104" i="14"/>
  <c r="GMD104" i="14"/>
  <c r="GME104" i="14"/>
  <c r="GMF104" i="14"/>
  <c r="GMG104" i="14"/>
  <c r="GMH104" i="14"/>
  <c r="GMI104" i="14"/>
  <c r="GMJ104" i="14"/>
  <c r="GMK104" i="14"/>
  <c r="GML104" i="14"/>
  <c r="GMM104" i="14"/>
  <c r="GMN104" i="14"/>
  <c r="GMO104" i="14"/>
  <c r="GMP104" i="14"/>
  <c r="GMQ104" i="14"/>
  <c r="GMR104" i="14"/>
  <c r="GMS104" i="14"/>
  <c r="GMT104" i="14"/>
  <c r="GMU104" i="14"/>
  <c r="GMV104" i="14"/>
  <c r="GMW104" i="14"/>
  <c r="GMX104" i="14"/>
  <c r="GMY104" i="14"/>
  <c r="GMZ104" i="14"/>
  <c r="GNA104" i="14"/>
  <c r="GNB104" i="14"/>
  <c r="GNC104" i="14"/>
  <c r="GND104" i="14"/>
  <c r="GNE104" i="14"/>
  <c r="GNF104" i="14"/>
  <c r="GNG104" i="14"/>
  <c r="GNH104" i="14"/>
  <c r="GNI104" i="14"/>
  <c r="GNJ104" i="14"/>
  <c r="GNK104" i="14"/>
  <c r="GNL104" i="14"/>
  <c r="GNM104" i="14"/>
  <c r="GNN104" i="14"/>
  <c r="GNO104" i="14"/>
  <c r="GNP104" i="14"/>
  <c r="GNQ104" i="14"/>
  <c r="GNR104" i="14"/>
  <c r="GNS104" i="14"/>
  <c r="GNT104" i="14"/>
  <c r="GNU104" i="14"/>
  <c r="GNV104" i="14"/>
  <c r="GNW104" i="14"/>
  <c r="GNX104" i="14"/>
  <c r="GNY104" i="14"/>
  <c r="GNZ104" i="14"/>
  <c r="GOA104" i="14"/>
  <c r="GOB104" i="14"/>
  <c r="GOC104" i="14"/>
  <c r="GOD104" i="14"/>
  <c r="GOE104" i="14"/>
  <c r="GOF104" i="14"/>
  <c r="GOG104" i="14"/>
  <c r="GOH104" i="14"/>
  <c r="GOI104" i="14"/>
  <c r="GOJ104" i="14"/>
  <c r="GOK104" i="14"/>
  <c r="GOL104" i="14"/>
  <c r="GOM104" i="14"/>
  <c r="GON104" i="14"/>
  <c r="GOO104" i="14"/>
  <c r="GOP104" i="14"/>
  <c r="GOQ104" i="14"/>
  <c r="GOR104" i="14"/>
  <c r="GOS104" i="14"/>
  <c r="GOT104" i="14"/>
  <c r="GOU104" i="14"/>
  <c r="GOV104" i="14"/>
  <c r="GOW104" i="14"/>
  <c r="GOX104" i="14"/>
  <c r="GOY104" i="14"/>
  <c r="GOZ104" i="14"/>
  <c r="GPA104" i="14"/>
  <c r="GPB104" i="14"/>
  <c r="GPC104" i="14"/>
  <c r="GPD104" i="14"/>
  <c r="GPE104" i="14"/>
  <c r="GPF104" i="14"/>
  <c r="GPG104" i="14"/>
  <c r="GPH104" i="14"/>
  <c r="GPI104" i="14"/>
  <c r="GPJ104" i="14"/>
  <c r="GPK104" i="14"/>
  <c r="GPL104" i="14"/>
  <c r="GPM104" i="14"/>
  <c r="GPN104" i="14"/>
  <c r="GPO104" i="14"/>
  <c r="GPP104" i="14"/>
  <c r="GPQ104" i="14"/>
  <c r="GPR104" i="14"/>
  <c r="GPS104" i="14"/>
  <c r="GPT104" i="14"/>
  <c r="GPU104" i="14"/>
  <c r="GPV104" i="14"/>
  <c r="GPW104" i="14"/>
  <c r="GPX104" i="14"/>
  <c r="GPY104" i="14"/>
  <c r="GPZ104" i="14"/>
  <c r="GQA104" i="14"/>
  <c r="GQB104" i="14"/>
  <c r="GQC104" i="14"/>
  <c r="GQD104" i="14"/>
  <c r="GQE104" i="14"/>
  <c r="GQF104" i="14"/>
  <c r="GQG104" i="14"/>
  <c r="GQH104" i="14"/>
  <c r="GQI104" i="14"/>
  <c r="GQJ104" i="14"/>
  <c r="GQK104" i="14"/>
  <c r="GQL104" i="14"/>
  <c r="GQM104" i="14"/>
  <c r="GQN104" i="14"/>
  <c r="GQO104" i="14"/>
  <c r="GQP104" i="14"/>
  <c r="GQQ104" i="14"/>
  <c r="GQR104" i="14"/>
  <c r="GQS104" i="14"/>
  <c r="GQT104" i="14"/>
  <c r="GQU104" i="14"/>
  <c r="GQV104" i="14"/>
  <c r="GQW104" i="14"/>
  <c r="GQX104" i="14"/>
  <c r="GQY104" i="14"/>
  <c r="GQZ104" i="14"/>
  <c r="GRA104" i="14"/>
  <c r="GRB104" i="14"/>
  <c r="GRC104" i="14"/>
  <c r="GRD104" i="14"/>
  <c r="GRE104" i="14"/>
  <c r="GRF104" i="14"/>
  <c r="GRG104" i="14"/>
  <c r="GRH104" i="14"/>
  <c r="GRI104" i="14"/>
  <c r="GRJ104" i="14"/>
  <c r="GRK104" i="14"/>
  <c r="GRL104" i="14"/>
  <c r="GRM104" i="14"/>
  <c r="GRN104" i="14"/>
  <c r="GRO104" i="14"/>
  <c r="GRP104" i="14"/>
  <c r="GRQ104" i="14"/>
  <c r="GRR104" i="14"/>
  <c r="GRS104" i="14"/>
  <c r="GRT104" i="14"/>
  <c r="GRU104" i="14"/>
  <c r="GRV104" i="14"/>
  <c r="GRW104" i="14"/>
  <c r="GRX104" i="14"/>
  <c r="GRY104" i="14"/>
  <c r="GRZ104" i="14"/>
  <c r="GSA104" i="14"/>
  <c r="GSB104" i="14"/>
  <c r="GSC104" i="14"/>
  <c r="GSD104" i="14"/>
  <c r="GSE104" i="14"/>
  <c r="GSF104" i="14"/>
  <c r="GSG104" i="14"/>
  <c r="GSH104" i="14"/>
  <c r="GSI104" i="14"/>
  <c r="GSJ104" i="14"/>
  <c r="GSK104" i="14"/>
  <c r="GSL104" i="14"/>
  <c r="GSM104" i="14"/>
  <c r="GSN104" i="14"/>
  <c r="GSO104" i="14"/>
  <c r="GSP104" i="14"/>
  <c r="GSQ104" i="14"/>
  <c r="GSR104" i="14"/>
  <c r="GSS104" i="14"/>
  <c r="GST104" i="14"/>
  <c r="GSU104" i="14"/>
  <c r="GSV104" i="14"/>
  <c r="GSW104" i="14"/>
  <c r="GSX104" i="14"/>
  <c r="GSY104" i="14"/>
  <c r="GSZ104" i="14"/>
  <c r="GTA104" i="14"/>
  <c r="GTB104" i="14"/>
  <c r="GTC104" i="14"/>
  <c r="GTD104" i="14"/>
  <c r="GTE104" i="14"/>
  <c r="GTF104" i="14"/>
  <c r="GTG104" i="14"/>
  <c r="GTH104" i="14"/>
  <c r="GTI104" i="14"/>
  <c r="GTJ104" i="14"/>
  <c r="GTK104" i="14"/>
  <c r="GTL104" i="14"/>
  <c r="GTM104" i="14"/>
  <c r="GTN104" i="14"/>
  <c r="GTO104" i="14"/>
  <c r="GTP104" i="14"/>
  <c r="GTQ104" i="14"/>
  <c r="GTR104" i="14"/>
  <c r="GTS104" i="14"/>
  <c r="GTT104" i="14"/>
  <c r="GTU104" i="14"/>
  <c r="GTV104" i="14"/>
  <c r="GTW104" i="14"/>
  <c r="GTX104" i="14"/>
  <c r="GTY104" i="14"/>
  <c r="GTZ104" i="14"/>
  <c r="GUA104" i="14"/>
  <c r="GUB104" i="14"/>
  <c r="GUC104" i="14"/>
  <c r="GUD104" i="14"/>
  <c r="GUE104" i="14"/>
  <c r="GUF104" i="14"/>
  <c r="GUG104" i="14"/>
  <c r="GUH104" i="14"/>
  <c r="GUI104" i="14"/>
  <c r="GUJ104" i="14"/>
  <c r="GUK104" i="14"/>
  <c r="GUL104" i="14"/>
  <c r="GUM104" i="14"/>
  <c r="GUN104" i="14"/>
  <c r="GUO104" i="14"/>
  <c r="GUP104" i="14"/>
  <c r="GUQ104" i="14"/>
  <c r="GUR104" i="14"/>
  <c r="GUS104" i="14"/>
  <c r="GUT104" i="14"/>
  <c r="GUU104" i="14"/>
  <c r="GUV104" i="14"/>
  <c r="GUW104" i="14"/>
  <c r="GUX104" i="14"/>
  <c r="GUY104" i="14"/>
  <c r="GUZ104" i="14"/>
  <c r="GVA104" i="14"/>
  <c r="GVB104" i="14"/>
  <c r="GVC104" i="14"/>
  <c r="GVD104" i="14"/>
  <c r="GVE104" i="14"/>
  <c r="GVF104" i="14"/>
  <c r="GVG104" i="14"/>
  <c r="GVH104" i="14"/>
  <c r="GVI104" i="14"/>
  <c r="GVJ104" i="14"/>
  <c r="GVK104" i="14"/>
  <c r="GVL104" i="14"/>
  <c r="GVM104" i="14"/>
  <c r="GVN104" i="14"/>
  <c r="GVO104" i="14"/>
  <c r="GVP104" i="14"/>
  <c r="GVQ104" i="14"/>
  <c r="GVR104" i="14"/>
  <c r="GVS104" i="14"/>
  <c r="GVT104" i="14"/>
  <c r="GVU104" i="14"/>
  <c r="GVV104" i="14"/>
  <c r="GVW104" i="14"/>
  <c r="GVX104" i="14"/>
  <c r="GVY104" i="14"/>
  <c r="GVZ104" i="14"/>
  <c r="GWA104" i="14"/>
  <c r="GWB104" i="14"/>
  <c r="GWC104" i="14"/>
  <c r="GWD104" i="14"/>
  <c r="GWE104" i="14"/>
  <c r="GWF104" i="14"/>
  <c r="GWG104" i="14"/>
  <c r="GWH104" i="14"/>
  <c r="GWI104" i="14"/>
  <c r="GWJ104" i="14"/>
  <c r="GWK104" i="14"/>
  <c r="GWL104" i="14"/>
  <c r="GWM104" i="14"/>
  <c r="GWN104" i="14"/>
  <c r="GWO104" i="14"/>
  <c r="GWP104" i="14"/>
  <c r="GWQ104" i="14"/>
  <c r="GWR104" i="14"/>
  <c r="GWS104" i="14"/>
  <c r="GWT104" i="14"/>
  <c r="GWU104" i="14"/>
  <c r="GWV104" i="14"/>
  <c r="GWW104" i="14"/>
  <c r="GWX104" i="14"/>
  <c r="GWY104" i="14"/>
  <c r="GWZ104" i="14"/>
  <c r="GXA104" i="14"/>
  <c r="GXB104" i="14"/>
  <c r="GXC104" i="14"/>
  <c r="GXD104" i="14"/>
  <c r="GXE104" i="14"/>
  <c r="GXF104" i="14"/>
  <c r="GXG104" i="14"/>
  <c r="GXH104" i="14"/>
  <c r="GXI104" i="14"/>
  <c r="GXJ104" i="14"/>
  <c r="GXK104" i="14"/>
  <c r="GXL104" i="14"/>
  <c r="GXM104" i="14"/>
  <c r="GXN104" i="14"/>
  <c r="GXO104" i="14"/>
  <c r="GXP104" i="14"/>
  <c r="GXQ104" i="14"/>
  <c r="GXR104" i="14"/>
  <c r="GXS104" i="14"/>
  <c r="GXT104" i="14"/>
  <c r="GXU104" i="14"/>
  <c r="GXV104" i="14"/>
  <c r="GXW104" i="14"/>
  <c r="GXX104" i="14"/>
  <c r="GXY104" i="14"/>
  <c r="GXZ104" i="14"/>
  <c r="GYA104" i="14"/>
  <c r="GYB104" i="14"/>
  <c r="GYC104" i="14"/>
  <c r="GYD104" i="14"/>
  <c r="GYE104" i="14"/>
  <c r="GYF104" i="14"/>
  <c r="GYG104" i="14"/>
  <c r="GYH104" i="14"/>
  <c r="GYI104" i="14"/>
  <c r="GYJ104" i="14"/>
  <c r="GYK104" i="14"/>
  <c r="GYL104" i="14"/>
  <c r="GYM104" i="14"/>
  <c r="GYN104" i="14"/>
  <c r="GYO104" i="14"/>
  <c r="GYP104" i="14"/>
  <c r="GYQ104" i="14"/>
  <c r="GYR104" i="14"/>
  <c r="GYS104" i="14"/>
  <c r="GYT104" i="14"/>
  <c r="GYU104" i="14"/>
  <c r="GYV104" i="14"/>
  <c r="GYW104" i="14"/>
  <c r="GYX104" i="14"/>
  <c r="GYY104" i="14"/>
  <c r="GYZ104" i="14"/>
  <c r="GZA104" i="14"/>
  <c r="GZB104" i="14"/>
  <c r="GZC104" i="14"/>
  <c r="GZD104" i="14"/>
  <c r="GZE104" i="14"/>
  <c r="GZF104" i="14"/>
  <c r="GZG104" i="14"/>
  <c r="GZH104" i="14"/>
  <c r="GZI104" i="14"/>
  <c r="GZJ104" i="14"/>
  <c r="GZK104" i="14"/>
  <c r="GZL104" i="14"/>
  <c r="GZM104" i="14"/>
  <c r="GZN104" i="14"/>
  <c r="GZO104" i="14"/>
  <c r="GZP104" i="14"/>
  <c r="GZQ104" i="14"/>
  <c r="GZR104" i="14"/>
  <c r="GZS104" i="14"/>
  <c r="GZT104" i="14"/>
  <c r="GZU104" i="14"/>
  <c r="GZV104" i="14"/>
  <c r="GZW104" i="14"/>
  <c r="GZX104" i="14"/>
  <c r="GZY104" i="14"/>
  <c r="GZZ104" i="14"/>
  <c r="HAA104" i="14"/>
  <c r="HAB104" i="14"/>
  <c r="HAC104" i="14"/>
  <c r="HAD104" i="14"/>
  <c r="HAE104" i="14"/>
  <c r="HAF104" i="14"/>
  <c r="HAG104" i="14"/>
  <c r="HAH104" i="14"/>
  <c r="HAI104" i="14"/>
  <c r="HAJ104" i="14"/>
  <c r="HAK104" i="14"/>
  <c r="HAL104" i="14"/>
  <c r="HAM104" i="14"/>
  <c r="HAN104" i="14"/>
  <c r="HAO104" i="14"/>
  <c r="HAP104" i="14"/>
  <c r="HAQ104" i="14"/>
  <c r="HAR104" i="14"/>
  <c r="HAS104" i="14"/>
  <c r="HAT104" i="14"/>
  <c r="HAU104" i="14"/>
  <c r="HAV104" i="14"/>
  <c r="HAW104" i="14"/>
  <c r="HAX104" i="14"/>
  <c r="HAY104" i="14"/>
  <c r="HAZ104" i="14"/>
  <c r="HBA104" i="14"/>
  <c r="HBB104" i="14"/>
  <c r="HBC104" i="14"/>
  <c r="HBD104" i="14"/>
  <c r="HBE104" i="14"/>
  <c r="HBF104" i="14"/>
  <c r="HBG104" i="14"/>
  <c r="HBH104" i="14"/>
  <c r="HBI104" i="14"/>
  <c r="HBJ104" i="14"/>
  <c r="HBK104" i="14"/>
  <c r="HBL104" i="14"/>
  <c r="HBM104" i="14"/>
  <c r="HBN104" i="14"/>
  <c r="HBO104" i="14"/>
  <c r="HBP104" i="14"/>
  <c r="HBQ104" i="14"/>
  <c r="HBR104" i="14"/>
  <c r="HBS104" i="14"/>
  <c r="HBT104" i="14"/>
  <c r="HBU104" i="14"/>
  <c r="HBV104" i="14"/>
  <c r="HBW104" i="14"/>
  <c r="HBX104" i="14"/>
  <c r="HBY104" i="14"/>
  <c r="HBZ104" i="14"/>
  <c r="HCA104" i="14"/>
  <c r="HCB104" i="14"/>
  <c r="HCC104" i="14"/>
  <c r="HCD104" i="14"/>
  <c r="HCE104" i="14"/>
  <c r="HCF104" i="14"/>
  <c r="HCG104" i="14"/>
  <c r="HCH104" i="14"/>
  <c r="HCI104" i="14"/>
  <c r="HCJ104" i="14"/>
  <c r="HCK104" i="14"/>
  <c r="HCL104" i="14"/>
  <c r="HCM104" i="14"/>
  <c r="HCN104" i="14"/>
  <c r="HCO104" i="14"/>
  <c r="HCP104" i="14"/>
  <c r="HCQ104" i="14"/>
  <c r="HCR104" i="14"/>
  <c r="HCS104" i="14"/>
  <c r="HCT104" i="14"/>
  <c r="HCU104" i="14"/>
  <c r="HCV104" i="14"/>
  <c r="HCW104" i="14"/>
  <c r="HCX104" i="14"/>
  <c r="HCY104" i="14"/>
  <c r="HCZ104" i="14"/>
  <c r="HDA104" i="14"/>
  <c r="HDB104" i="14"/>
  <c r="HDC104" i="14"/>
  <c r="HDD104" i="14"/>
  <c r="HDE104" i="14"/>
  <c r="HDF104" i="14"/>
  <c r="HDG104" i="14"/>
  <c r="HDH104" i="14"/>
  <c r="HDI104" i="14"/>
  <c r="HDJ104" i="14"/>
  <c r="HDK104" i="14"/>
  <c r="HDL104" i="14"/>
  <c r="HDM104" i="14"/>
  <c r="HDN104" i="14"/>
  <c r="HDO104" i="14"/>
  <c r="HDP104" i="14"/>
  <c r="HDQ104" i="14"/>
  <c r="HDR104" i="14"/>
  <c r="HDS104" i="14"/>
  <c r="HDT104" i="14"/>
  <c r="HDU104" i="14"/>
  <c r="HDV104" i="14"/>
  <c r="HDW104" i="14"/>
  <c r="HDX104" i="14"/>
  <c r="HDY104" i="14"/>
  <c r="HDZ104" i="14"/>
  <c r="HEA104" i="14"/>
  <c r="HEB104" i="14"/>
  <c r="HEC104" i="14"/>
  <c r="HED104" i="14"/>
  <c r="HEE104" i="14"/>
  <c r="HEF104" i="14"/>
  <c r="HEG104" i="14"/>
  <c r="HEH104" i="14"/>
  <c r="HEI104" i="14"/>
  <c r="HEJ104" i="14"/>
  <c r="HEK104" i="14"/>
  <c r="HEL104" i="14"/>
  <c r="HEM104" i="14"/>
  <c r="HEN104" i="14"/>
  <c r="HEO104" i="14"/>
  <c r="HEP104" i="14"/>
  <c r="HEQ104" i="14"/>
  <c r="HER104" i="14"/>
  <c r="HES104" i="14"/>
  <c r="HET104" i="14"/>
  <c r="HEU104" i="14"/>
  <c r="HEV104" i="14"/>
  <c r="HEW104" i="14"/>
  <c r="HEX104" i="14"/>
  <c r="HEY104" i="14"/>
  <c r="HEZ104" i="14"/>
  <c r="HFA104" i="14"/>
  <c r="HFB104" i="14"/>
  <c r="HFC104" i="14"/>
  <c r="HFD104" i="14"/>
  <c r="HFE104" i="14"/>
  <c r="HFF104" i="14"/>
  <c r="HFG104" i="14"/>
  <c r="HFH104" i="14"/>
  <c r="HFI104" i="14"/>
  <c r="HFJ104" i="14"/>
  <c r="HFK104" i="14"/>
  <c r="HFL104" i="14"/>
  <c r="HFM104" i="14"/>
  <c r="HFN104" i="14"/>
  <c r="HFO104" i="14"/>
  <c r="HFP104" i="14"/>
  <c r="HFQ104" i="14"/>
  <c r="HFR104" i="14"/>
  <c r="HFS104" i="14"/>
  <c r="HFT104" i="14"/>
  <c r="HFU104" i="14"/>
  <c r="HFV104" i="14"/>
  <c r="HFW104" i="14"/>
  <c r="HFX104" i="14"/>
  <c r="HFY104" i="14"/>
  <c r="HFZ104" i="14"/>
  <c r="HGA104" i="14"/>
  <c r="HGB104" i="14"/>
  <c r="HGC104" i="14"/>
  <c r="HGD104" i="14"/>
  <c r="HGE104" i="14"/>
  <c r="HGF104" i="14"/>
  <c r="HGG104" i="14"/>
  <c r="HGH104" i="14"/>
  <c r="HGI104" i="14"/>
  <c r="HGJ104" i="14"/>
  <c r="HGK104" i="14"/>
  <c r="HGL104" i="14"/>
  <c r="HGM104" i="14"/>
  <c r="HGN104" i="14"/>
  <c r="HGO104" i="14"/>
  <c r="HGP104" i="14"/>
  <c r="HGQ104" i="14"/>
  <c r="HGR104" i="14"/>
  <c r="HGS104" i="14"/>
  <c r="HGT104" i="14"/>
  <c r="HGU104" i="14"/>
  <c r="HGV104" i="14"/>
  <c r="HGW104" i="14"/>
  <c r="HGX104" i="14"/>
  <c r="HGY104" i="14"/>
  <c r="HGZ104" i="14"/>
  <c r="HHA104" i="14"/>
  <c r="HHB104" i="14"/>
  <c r="HHC104" i="14"/>
  <c r="HHD104" i="14"/>
  <c r="HHE104" i="14"/>
  <c r="HHF104" i="14"/>
  <c r="HHG104" i="14"/>
  <c r="HHH104" i="14"/>
  <c r="HHI104" i="14"/>
  <c r="HHJ104" i="14"/>
  <c r="HHK104" i="14"/>
  <c r="HHL104" i="14"/>
  <c r="HHM104" i="14"/>
  <c r="HHN104" i="14"/>
  <c r="HHO104" i="14"/>
  <c r="HHP104" i="14"/>
  <c r="HHQ104" i="14"/>
  <c r="HHR104" i="14"/>
  <c r="HHS104" i="14"/>
  <c r="HHT104" i="14"/>
  <c r="HHU104" i="14"/>
  <c r="HHV104" i="14"/>
  <c r="HHW104" i="14"/>
  <c r="HHX104" i="14"/>
  <c r="HHY104" i="14"/>
  <c r="HHZ104" i="14"/>
  <c r="HIA104" i="14"/>
  <c r="HIB104" i="14"/>
  <c r="HIC104" i="14"/>
  <c r="HID104" i="14"/>
  <c r="HIE104" i="14"/>
  <c r="HIF104" i="14"/>
  <c r="HIG104" i="14"/>
  <c r="HIH104" i="14"/>
  <c r="HII104" i="14"/>
  <c r="HIJ104" i="14"/>
  <c r="HIK104" i="14"/>
  <c r="HIL104" i="14"/>
  <c r="HIM104" i="14"/>
  <c r="HIN104" i="14"/>
  <c r="HIO104" i="14"/>
  <c r="HIP104" i="14"/>
  <c r="HIQ104" i="14"/>
  <c r="HIR104" i="14"/>
  <c r="HIS104" i="14"/>
  <c r="HIT104" i="14"/>
  <c r="HIU104" i="14"/>
  <c r="HIV104" i="14"/>
  <c r="HIW104" i="14"/>
  <c r="HIX104" i="14"/>
  <c r="HIY104" i="14"/>
  <c r="HIZ104" i="14"/>
  <c r="HJA104" i="14"/>
  <c r="HJB104" i="14"/>
  <c r="HJC104" i="14"/>
  <c r="HJD104" i="14"/>
  <c r="HJE104" i="14"/>
  <c r="HJF104" i="14"/>
  <c r="HJG104" i="14"/>
  <c r="HJH104" i="14"/>
  <c r="HJI104" i="14"/>
  <c r="HJJ104" i="14"/>
  <c r="HJK104" i="14"/>
  <c r="HJL104" i="14"/>
  <c r="HJM104" i="14"/>
  <c r="HJN104" i="14"/>
  <c r="HJO104" i="14"/>
  <c r="HJP104" i="14"/>
  <c r="HJQ104" i="14"/>
  <c r="HJR104" i="14"/>
  <c r="HJS104" i="14"/>
  <c r="HJT104" i="14"/>
  <c r="HJU104" i="14"/>
  <c r="HJV104" i="14"/>
  <c r="HJW104" i="14"/>
  <c r="HJX104" i="14"/>
  <c r="HJY104" i="14"/>
  <c r="HJZ104" i="14"/>
  <c r="HKA104" i="14"/>
  <c r="HKB104" i="14"/>
  <c r="HKC104" i="14"/>
  <c r="HKD104" i="14"/>
  <c r="HKE104" i="14"/>
  <c r="HKF104" i="14"/>
  <c r="HKG104" i="14"/>
  <c r="HKH104" i="14"/>
  <c r="HKI104" i="14"/>
  <c r="HKJ104" i="14"/>
  <c r="HKK104" i="14"/>
  <c r="HKL104" i="14"/>
  <c r="HKM104" i="14"/>
  <c r="HKN104" i="14"/>
  <c r="HKO104" i="14"/>
  <c r="HKP104" i="14"/>
  <c r="HKQ104" i="14"/>
  <c r="HKR104" i="14"/>
  <c r="HKS104" i="14"/>
  <c r="HKT104" i="14"/>
  <c r="HKU104" i="14"/>
  <c r="HKV104" i="14"/>
  <c r="HKW104" i="14"/>
  <c r="HKX104" i="14"/>
  <c r="HKY104" i="14"/>
  <c r="HKZ104" i="14"/>
  <c r="HLA104" i="14"/>
  <c r="HLB104" i="14"/>
  <c r="HLC104" i="14"/>
  <c r="HLD104" i="14"/>
  <c r="HLE104" i="14"/>
  <c r="HLF104" i="14"/>
  <c r="HLG104" i="14"/>
  <c r="HLH104" i="14"/>
  <c r="HLI104" i="14"/>
  <c r="HLJ104" i="14"/>
  <c r="HLK104" i="14"/>
  <c r="HLL104" i="14"/>
  <c r="HLM104" i="14"/>
  <c r="HLN104" i="14"/>
  <c r="HLO104" i="14"/>
  <c r="HLP104" i="14"/>
  <c r="HLQ104" i="14"/>
  <c r="HLR104" i="14"/>
  <c r="HLS104" i="14"/>
  <c r="HLT104" i="14"/>
  <c r="HLU104" i="14"/>
  <c r="HLV104" i="14"/>
  <c r="HLW104" i="14"/>
  <c r="HLX104" i="14"/>
  <c r="HLY104" i="14"/>
  <c r="HLZ104" i="14"/>
  <c r="HMA104" i="14"/>
  <c r="HMB104" i="14"/>
  <c r="HMC104" i="14"/>
  <c r="HMD104" i="14"/>
  <c r="HME104" i="14"/>
  <c r="HMF104" i="14"/>
  <c r="HMG104" i="14"/>
  <c r="HMH104" i="14"/>
  <c r="HMI104" i="14"/>
  <c r="HMJ104" i="14"/>
  <c r="HMK104" i="14"/>
  <c r="HML104" i="14"/>
  <c r="HMM104" i="14"/>
  <c r="HMN104" i="14"/>
  <c r="HMO104" i="14"/>
  <c r="HMP104" i="14"/>
  <c r="HMQ104" i="14"/>
  <c r="HMR104" i="14"/>
  <c r="HMS104" i="14"/>
  <c r="HMT104" i="14"/>
  <c r="HMU104" i="14"/>
  <c r="HMV104" i="14"/>
  <c r="HMW104" i="14"/>
  <c r="HMX104" i="14"/>
  <c r="HMY104" i="14"/>
  <c r="HMZ104" i="14"/>
  <c r="HNA104" i="14"/>
  <c r="HNB104" i="14"/>
  <c r="HNC104" i="14"/>
  <c r="HND104" i="14"/>
  <c r="HNE104" i="14"/>
  <c r="HNF104" i="14"/>
  <c r="HNG104" i="14"/>
  <c r="HNH104" i="14"/>
  <c r="HNI104" i="14"/>
  <c r="HNJ104" i="14"/>
  <c r="HNK104" i="14"/>
  <c r="HNL104" i="14"/>
  <c r="HNM104" i="14"/>
  <c r="HNN104" i="14"/>
  <c r="HNO104" i="14"/>
  <c r="HNP104" i="14"/>
  <c r="HNQ104" i="14"/>
  <c r="HNR104" i="14"/>
  <c r="HNS104" i="14"/>
  <c r="HNT104" i="14"/>
  <c r="HNU104" i="14"/>
  <c r="HNV104" i="14"/>
  <c r="HNW104" i="14"/>
  <c r="HNX104" i="14"/>
  <c r="HNY104" i="14"/>
  <c r="HNZ104" i="14"/>
  <c r="HOA104" i="14"/>
  <c r="HOB104" i="14"/>
  <c r="HOC104" i="14"/>
  <c r="HOD104" i="14"/>
  <c r="HOE104" i="14"/>
  <c r="HOF104" i="14"/>
  <c r="HOG104" i="14"/>
  <c r="HOH104" i="14"/>
  <c r="HOI104" i="14"/>
  <c r="HOJ104" i="14"/>
  <c r="HOK104" i="14"/>
  <c r="HOL104" i="14"/>
  <c r="HOM104" i="14"/>
  <c r="HON104" i="14"/>
  <c r="HOO104" i="14"/>
  <c r="HOP104" i="14"/>
  <c r="HOQ104" i="14"/>
  <c r="HOR104" i="14"/>
  <c r="HOS104" i="14"/>
  <c r="HOT104" i="14"/>
  <c r="HOU104" i="14"/>
  <c r="HOV104" i="14"/>
  <c r="HOW104" i="14"/>
  <c r="HOX104" i="14"/>
  <c r="HOY104" i="14"/>
  <c r="HOZ104" i="14"/>
  <c r="HPA104" i="14"/>
  <c r="HPB104" i="14"/>
  <c r="HPC104" i="14"/>
  <c r="HPD104" i="14"/>
  <c r="HPE104" i="14"/>
  <c r="HPF104" i="14"/>
  <c r="HPG104" i="14"/>
  <c r="HPH104" i="14"/>
  <c r="HPI104" i="14"/>
  <c r="HPJ104" i="14"/>
  <c r="HPK104" i="14"/>
  <c r="HPL104" i="14"/>
  <c r="HPM104" i="14"/>
  <c r="HPN104" i="14"/>
  <c r="HPO104" i="14"/>
  <c r="HPP104" i="14"/>
  <c r="HPQ104" i="14"/>
  <c r="HPR104" i="14"/>
  <c r="HPS104" i="14"/>
  <c r="HPT104" i="14"/>
  <c r="HPU104" i="14"/>
  <c r="HPV104" i="14"/>
  <c r="HPW104" i="14"/>
  <c r="HPX104" i="14"/>
  <c r="HPY104" i="14"/>
  <c r="HPZ104" i="14"/>
  <c r="HQA104" i="14"/>
  <c r="HQB104" i="14"/>
  <c r="HQC104" i="14"/>
  <c r="HQD104" i="14"/>
  <c r="HQE104" i="14"/>
  <c r="HQF104" i="14"/>
  <c r="HQG104" i="14"/>
  <c r="HQH104" i="14"/>
  <c r="HQI104" i="14"/>
  <c r="HQJ104" i="14"/>
  <c r="HQK104" i="14"/>
  <c r="HQL104" i="14"/>
  <c r="HQM104" i="14"/>
  <c r="HQN104" i="14"/>
  <c r="HQO104" i="14"/>
  <c r="HQP104" i="14"/>
  <c r="HQQ104" i="14"/>
  <c r="HQR104" i="14"/>
  <c r="HQS104" i="14"/>
  <c r="HQT104" i="14"/>
  <c r="HQU104" i="14"/>
  <c r="HQV104" i="14"/>
  <c r="HQW104" i="14"/>
  <c r="HQX104" i="14"/>
  <c r="HQY104" i="14"/>
  <c r="HQZ104" i="14"/>
  <c r="HRA104" i="14"/>
  <c r="HRB104" i="14"/>
  <c r="HRC104" i="14"/>
  <c r="HRD104" i="14"/>
  <c r="HRE104" i="14"/>
  <c r="HRF104" i="14"/>
  <c r="HRG104" i="14"/>
  <c r="HRH104" i="14"/>
  <c r="HRI104" i="14"/>
  <c r="HRJ104" i="14"/>
  <c r="HRK104" i="14"/>
  <c r="HRL104" i="14"/>
  <c r="HRM104" i="14"/>
  <c r="HRN104" i="14"/>
  <c r="HRO104" i="14"/>
  <c r="HRP104" i="14"/>
  <c r="HRQ104" i="14"/>
  <c r="HRR104" i="14"/>
  <c r="HRS104" i="14"/>
  <c r="HRT104" i="14"/>
  <c r="HRU104" i="14"/>
  <c r="HRV104" i="14"/>
  <c r="HRW104" i="14"/>
  <c r="HRX104" i="14"/>
  <c r="HRY104" i="14"/>
  <c r="HRZ104" i="14"/>
  <c r="HSA104" i="14"/>
  <c r="HSB104" i="14"/>
  <c r="HSC104" i="14"/>
  <c r="HSD104" i="14"/>
  <c r="HSE104" i="14"/>
  <c r="HSF104" i="14"/>
  <c r="HSG104" i="14"/>
  <c r="HSH104" i="14"/>
  <c r="HSI104" i="14"/>
  <c r="HSJ104" i="14"/>
  <c r="HSK104" i="14"/>
  <c r="HSL104" i="14"/>
  <c r="HSM104" i="14"/>
  <c r="HSN104" i="14"/>
  <c r="HSO104" i="14"/>
  <c r="HSP104" i="14"/>
  <c r="HSQ104" i="14"/>
  <c r="HSR104" i="14"/>
  <c r="HSS104" i="14"/>
  <c r="HST104" i="14"/>
  <c r="HSU104" i="14"/>
  <c r="HSV104" i="14"/>
  <c r="HSW104" i="14"/>
  <c r="HSX104" i="14"/>
  <c r="HSY104" i="14"/>
  <c r="HSZ104" i="14"/>
  <c r="HTA104" i="14"/>
  <c r="HTB104" i="14"/>
  <c r="HTC104" i="14"/>
  <c r="HTD104" i="14"/>
  <c r="HTE104" i="14"/>
  <c r="HTF104" i="14"/>
  <c r="HTG104" i="14"/>
  <c r="HTH104" i="14"/>
  <c r="HTI104" i="14"/>
  <c r="HTJ104" i="14"/>
  <c r="HTK104" i="14"/>
  <c r="HTL104" i="14"/>
  <c r="HTM104" i="14"/>
  <c r="HTN104" i="14"/>
  <c r="HTO104" i="14"/>
  <c r="HTP104" i="14"/>
  <c r="HTQ104" i="14"/>
  <c r="HTR104" i="14"/>
  <c r="HTS104" i="14"/>
  <c r="HTT104" i="14"/>
  <c r="HTU104" i="14"/>
  <c r="HTV104" i="14"/>
  <c r="HTW104" i="14"/>
  <c r="HTX104" i="14"/>
  <c r="HTY104" i="14"/>
  <c r="HTZ104" i="14"/>
  <c r="HUA104" i="14"/>
  <c r="HUB104" i="14"/>
  <c r="HUC104" i="14"/>
  <c r="HUD104" i="14"/>
  <c r="HUE104" i="14"/>
  <c r="HUF104" i="14"/>
  <c r="HUG104" i="14"/>
  <c r="HUH104" i="14"/>
  <c r="HUI104" i="14"/>
  <c r="HUJ104" i="14"/>
  <c r="HUK104" i="14"/>
  <c r="HUL104" i="14"/>
  <c r="HUM104" i="14"/>
  <c r="HUN104" i="14"/>
  <c r="HUO104" i="14"/>
  <c r="HUP104" i="14"/>
  <c r="HUQ104" i="14"/>
  <c r="HUR104" i="14"/>
  <c r="HUS104" i="14"/>
  <c r="HUT104" i="14"/>
  <c r="HUU104" i="14"/>
  <c r="HUV104" i="14"/>
  <c r="HUW104" i="14"/>
  <c r="HUX104" i="14"/>
  <c r="HUY104" i="14"/>
  <c r="HUZ104" i="14"/>
  <c r="HVA104" i="14"/>
  <c r="HVB104" i="14"/>
  <c r="HVC104" i="14"/>
  <c r="HVD104" i="14"/>
  <c r="HVE104" i="14"/>
  <c r="HVF104" i="14"/>
  <c r="HVG104" i="14"/>
  <c r="HVH104" i="14"/>
  <c r="HVI104" i="14"/>
  <c r="HVJ104" i="14"/>
  <c r="HVK104" i="14"/>
  <c r="HVL104" i="14"/>
  <c r="HVM104" i="14"/>
  <c r="HVN104" i="14"/>
  <c r="HVO104" i="14"/>
  <c r="HVP104" i="14"/>
  <c r="HVQ104" i="14"/>
  <c r="HVR104" i="14"/>
  <c r="HVS104" i="14"/>
  <c r="HVT104" i="14"/>
  <c r="HVU104" i="14"/>
  <c r="HVV104" i="14"/>
  <c r="HVW104" i="14"/>
  <c r="HVX104" i="14"/>
  <c r="HVY104" i="14"/>
  <c r="HVZ104" i="14"/>
  <c r="HWA104" i="14"/>
  <c r="HWB104" i="14"/>
  <c r="HWC104" i="14"/>
  <c r="HWD104" i="14"/>
  <c r="HWE104" i="14"/>
  <c r="HWF104" i="14"/>
  <c r="HWG104" i="14"/>
  <c r="HWH104" i="14"/>
  <c r="HWI104" i="14"/>
  <c r="HWJ104" i="14"/>
  <c r="HWK104" i="14"/>
  <c r="HWL104" i="14"/>
  <c r="HWM104" i="14"/>
  <c r="HWN104" i="14"/>
  <c r="HWO104" i="14"/>
  <c r="HWP104" i="14"/>
  <c r="HWQ104" i="14"/>
  <c r="HWR104" i="14"/>
  <c r="HWS104" i="14"/>
  <c r="HWT104" i="14"/>
  <c r="HWU104" i="14"/>
  <c r="HWV104" i="14"/>
  <c r="HWW104" i="14"/>
  <c r="HWX104" i="14"/>
  <c r="HWY104" i="14"/>
  <c r="HWZ104" i="14"/>
  <c r="HXA104" i="14"/>
  <c r="HXB104" i="14"/>
  <c r="HXC104" i="14"/>
  <c r="HXD104" i="14"/>
  <c r="HXE104" i="14"/>
  <c r="HXF104" i="14"/>
  <c r="HXG104" i="14"/>
  <c r="HXH104" i="14"/>
  <c r="HXI104" i="14"/>
  <c r="HXJ104" i="14"/>
  <c r="HXK104" i="14"/>
  <c r="HXL104" i="14"/>
  <c r="HXM104" i="14"/>
  <c r="HXN104" i="14"/>
  <c r="HXO104" i="14"/>
  <c r="HXP104" i="14"/>
  <c r="HXQ104" i="14"/>
  <c r="HXR104" i="14"/>
  <c r="HXS104" i="14"/>
  <c r="HXT104" i="14"/>
  <c r="HXU104" i="14"/>
  <c r="HXV104" i="14"/>
  <c r="HXW104" i="14"/>
  <c r="HXX104" i="14"/>
  <c r="HXY104" i="14"/>
  <c r="HXZ104" i="14"/>
  <c r="HYA104" i="14"/>
  <c r="HYB104" i="14"/>
  <c r="HYC104" i="14"/>
  <c r="HYD104" i="14"/>
  <c r="HYE104" i="14"/>
  <c r="HYF104" i="14"/>
  <c r="HYG104" i="14"/>
  <c r="HYH104" i="14"/>
  <c r="HYI104" i="14"/>
  <c r="HYJ104" i="14"/>
  <c r="HYK104" i="14"/>
  <c r="HYL104" i="14"/>
  <c r="HYM104" i="14"/>
  <c r="HYN104" i="14"/>
  <c r="HYO104" i="14"/>
  <c r="HYP104" i="14"/>
  <c r="HYQ104" i="14"/>
  <c r="HYR104" i="14"/>
  <c r="HYS104" i="14"/>
  <c r="HYT104" i="14"/>
  <c r="HYU104" i="14"/>
  <c r="HYV104" i="14"/>
  <c r="HYW104" i="14"/>
  <c r="HYX104" i="14"/>
  <c r="HYY104" i="14"/>
  <c r="HYZ104" i="14"/>
  <c r="HZA104" i="14"/>
  <c r="HZB104" i="14"/>
  <c r="HZC104" i="14"/>
  <c r="HZD104" i="14"/>
  <c r="HZE104" i="14"/>
  <c r="HZF104" i="14"/>
  <c r="HZG104" i="14"/>
  <c r="HZH104" i="14"/>
  <c r="HZI104" i="14"/>
  <c r="HZJ104" i="14"/>
  <c r="HZK104" i="14"/>
  <c r="HZL104" i="14"/>
  <c r="HZM104" i="14"/>
  <c r="HZN104" i="14"/>
  <c r="HZO104" i="14"/>
  <c r="HZP104" i="14"/>
  <c r="HZQ104" i="14"/>
  <c r="HZR104" i="14"/>
  <c r="HZS104" i="14"/>
  <c r="HZT104" i="14"/>
  <c r="HZU104" i="14"/>
  <c r="HZV104" i="14"/>
  <c r="HZW104" i="14"/>
  <c r="HZX104" i="14"/>
  <c r="HZY104" i="14"/>
  <c r="HZZ104" i="14"/>
  <c r="IAA104" i="14"/>
  <c r="IAB104" i="14"/>
  <c r="IAC104" i="14"/>
  <c r="IAD104" i="14"/>
  <c r="IAE104" i="14"/>
  <c r="IAF104" i="14"/>
  <c r="IAG104" i="14"/>
  <c r="IAH104" i="14"/>
  <c r="IAI104" i="14"/>
  <c r="IAJ104" i="14"/>
  <c r="IAK104" i="14"/>
  <c r="IAL104" i="14"/>
  <c r="IAM104" i="14"/>
  <c r="IAN104" i="14"/>
  <c r="IAO104" i="14"/>
  <c r="IAP104" i="14"/>
  <c r="IAQ104" i="14"/>
  <c r="IAR104" i="14"/>
  <c r="IAS104" i="14"/>
  <c r="IAT104" i="14"/>
  <c r="IAU104" i="14"/>
  <c r="IAV104" i="14"/>
  <c r="IAW104" i="14"/>
  <c r="IAX104" i="14"/>
  <c r="IAY104" i="14"/>
  <c r="IAZ104" i="14"/>
  <c r="IBA104" i="14"/>
  <c r="IBB104" i="14"/>
  <c r="IBC104" i="14"/>
  <c r="IBD104" i="14"/>
  <c r="IBE104" i="14"/>
  <c r="IBF104" i="14"/>
  <c r="IBG104" i="14"/>
  <c r="IBH104" i="14"/>
  <c r="IBI104" i="14"/>
  <c r="IBJ104" i="14"/>
  <c r="IBK104" i="14"/>
  <c r="IBL104" i="14"/>
  <c r="IBM104" i="14"/>
  <c r="IBN104" i="14"/>
  <c r="IBO104" i="14"/>
  <c r="IBP104" i="14"/>
  <c r="IBQ104" i="14"/>
  <c r="IBR104" i="14"/>
  <c r="IBS104" i="14"/>
  <c r="IBT104" i="14"/>
  <c r="IBU104" i="14"/>
  <c r="IBV104" i="14"/>
  <c r="IBW104" i="14"/>
  <c r="IBX104" i="14"/>
  <c r="IBY104" i="14"/>
  <c r="IBZ104" i="14"/>
  <c r="ICA104" i="14"/>
  <c r="ICB104" i="14"/>
  <c r="ICC104" i="14"/>
  <c r="ICD104" i="14"/>
  <c r="ICE104" i="14"/>
  <c r="ICF104" i="14"/>
  <c r="ICG104" i="14"/>
  <c r="ICH104" i="14"/>
  <c r="ICI104" i="14"/>
  <c r="ICJ104" i="14"/>
  <c r="ICK104" i="14"/>
  <c r="ICL104" i="14"/>
  <c r="ICM104" i="14"/>
  <c r="ICN104" i="14"/>
  <c r="ICO104" i="14"/>
  <c r="ICP104" i="14"/>
  <c r="ICQ104" i="14"/>
  <c r="ICR104" i="14"/>
  <c r="ICS104" i="14"/>
  <c r="ICT104" i="14"/>
  <c r="ICU104" i="14"/>
  <c r="ICV104" i="14"/>
  <c r="ICW104" i="14"/>
  <c r="ICX104" i="14"/>
  <c r="ICY104" i="14"/>
  <c r="ICZ104" i="14"/>
  <c r="IDA104" i="14"/>
  <c r="IDB104" i="14"/>
  <c r="IDC104" i="14"/>
  <c r="IDD104" i="14"/>
  <c r="IDE104" i="14"/>
  <c r="IDF104" i="14"/>
  <c r="IDG104" i="14"/>
  <c r="IDH104" i="14"/>
  <c r="IDI104" i="14"/>
  <c r="IDJ104" i="14"/>
  <c r="IDK104" i="14"/>
  <c r="IDL104" i="14"/>
  <c r="IDM104" i="14"/>
  <c r="IDN104" i="14"/>
  <c r="IDO104" i="14"/>
  <c r="IDP104" i="14"/>
  <c r="IDQ104" i="14"/>
  <c r="IDR104" i="14"/>
  <c r="IDS104" i="14"/>
  <c r="IDT104" i="14"/>
  <c r="IDU104" i="14"/>
  <c r="IDV104" i="14"/>
  <c r="IDW104" i="14"/>
  <c r="IDX104" i="14"/>
  <c r="IDY104" i="14"/>
  <c r="IDZ104" i="14"/>
  <c r="IEA104" i="14"/>
  <c r="IEB104" i="14"/>
  <c r="IEC104" i="14"/>
  <c r="IED104" i="14"/>
  <c r="IEE104" i="14"/>
  <c r="IEF104" i="14"/>
  <c r="IEG104" i="14"/>
  <c r="IEH104" i="14"/>
  <c r="IEI104" i="14"/>
  <c r="IEJ104" i="14"/>
  <c r="IEK104" i="14"/>
  <c r="IEL104" i="14"/>
  <c r="IEM104" i="14"/>
  <c r="IEN104" i="14"/>
  <c r="IEO104" i="14"/>
  <c r="IEP104" i="14"/>
  <c r="IEQ104" i="14"/>
  <c r="IER104" i="14"/>
  <c r="IES104" i="14"/>
  <c r="IET104" i="14"/>
  <c r="IEU104" i="14"/>
  <c r="IEV104" i="14"/>
  <c r="IEW104" i="14"/>
  <c r="IEX104" i="14"/>
  <c r="IEY104" i="14"/>
  <c r="IEZ104" i="14"/>
  <c r="IFA104" i="14"/>
  <c r="IFB104" i="14"/>
  <c r="IFC104" i="14"/>
  <c r="IFD104" i="14"/>
  <c r="IFE104" i="14"/>
  <c r="IFF104" i="14"/>
  <c r="IFG104" i="14"/>
  <c r="IFH104" i="14"/>
  <c r="IFI104" i="14"/>
  <c r="IFJ104" i="14"/>
  <c r="IFK104" i="14"/>
  <c r="IFL104" i="14"/>
  <c r="IFM104" i="14"/>
  <c r="IFN104" i="14"/>
  <c r="IFO104" i="14"/>
  <c r="IFP104" i="14"/>
  <c r="IFQ104" i="14"/>
  <c r="IFR104" i="14"/>
  <c r="IFS104" i="14"/>
  <c r="IFT104" i="14"/>
  <c r="IFU104" i="14"/>
  <c r="IFV104" i="14"/>
  <c r="IFW104" i="14"/>
  <c r="IFX104" i="14"/>
  <c r="IFY104" i="14"/>
  <c r="IFZ104" i="14"/>
  <c r="IGA104" i="14"/>
  <c r="IGB104" i="14"/>
  <c r="IGC104" i="14"/>
  <c r="IGD104" i="14"/>
  <c r="IGE104" i="14"/>
  <c r="IGF104" i="14"/>
  <c r="IGG104" i="14"/>
  <c r="IGH104" i="14"/>
  <c r="IGI104" i="14"/>
  <c r="IGJ104" i="14"/>
  <c r="IGK104" i="14"/>
  <c r="IGL104" i="14"/>
  <c r="IGM104" i="14"/>
  <c r="IGN104" i="14"/>
  <c r="IGO104" i="14"/>
  <c r="IGP104" i="14"/>
  <c r="IGQ104" i="14"/>
  <c r="IGR104" i="14"/>
  <c r="IGS104" i="14"/>
  <c r="IGT104" i="14"/>
  <c r="IGU104" i="14"/>
  <c r="IGV104" i="14"/>
  <c r="IGW104" i="14"/>
  <c r="IGX104" i="14"/>
  <c r="IGY104" i="14"/>
  <c r="IGZ104" i="14"/>
  <c r="IHA104" i="14"/>
  <c r="IHB104" i="14"/>
  <c r="IHC104" i="14"/>
  <c r="IHD104" i="14"/>
  <c r="IHE104" i="14"/>
  <c r="IHF104" i="14"/>
  <c r="IHG104" i="14"/>
  <c r="IHH104" i="14"/>
  <c r="IHI104" i="14"/>
  <c r="IHJ104" i="14"/>
  <c r="IHK104" i="14"/>
  <c r="IHL104" i="14"/>
  <c r="IHM104" i="14"/>
  <c r="IHN104" i="14"/>
  <c r="IHO104" i="14"/>
  <c r="IHP104" i="14"/>
  <c r="IHQ104" i="14"/>
  <c r="IHR104" i="14"/>
  <c r="IHS104" i="14"/>
  <c r="IHT104" i="14"/>
  <c r="IHU104" i="14"/>
  <c r="IHV104" i="14"/>
  <c r="IHW104" i="14"/>
  <c r="IHX104" i="14"/>
  <c r="IHY104" i="14"/>
  <c r="IHZ104" i="14"/>
  <c r="IIA104" i="14"/>
  <c r="IIB104" i="14"/>
  <c r="IIC104" i="14"/>
  <c r="IID104" i="14"/>
  <c r="IIE104" i="14"/>
  <c r="IIF104" i="14"/>
  <c r="IIG104" i="14"/>
  <c r="IIH104" i="14"/>
  <c r="III104" i="14"/>
  <c r="IIJ104" i="14"/>
  <c r="IIK104" i="14"/>
  <c r="IIL104" i="14"/>
  <c r="IIM104" i="14"/>
  <c r="IIN104" i="14"/>
  <c r="IIO104" i="14"/>
  <c r="IIP104" i="14"/>
  <c r="IIQ104" i="14"/>
  <c r="IIR104" i="14"/>
  <c r="IIS104" i="14"/>
  <c r="IIT104" i="14"/>
  <c r="IIU104" i="14"/>
  <c r="IIV104" i="14"/>
  <c r="IIW104" i="14"/>
  <c r="IIX104" i="14"/>
  <c r="IIY104" i="14"/>
  <c r="IIZ104" i="14"/>
  <c r="IJA104" i="14"/>
  <c r="IJB104" i="14"/>
  <c r="IJC104" i="14"/>
  <c r="IJD104" i="14"/>
  <c r="IJE104" i="14"/>
  <c r="IJF104" i="14"/>
  <c r="IJG104" i="14"/>
  <c r="IJH104" i="14"/>
  <c r="IJI104" i="14"/>
  <c r="IJJ104" i="14"/>
  <c r="IJK104" i="14"/>
  <c r="IJL104" i="14"/>
  <c r="IJM104" i="14"/>
  <c r="IJN104" i="14"/>
  <c r="IJO104" i="14"/>
  <c r="IJP104" i="14"/>
  <c r="IJQ104" i="14"/>
  <c r="IJR104" i="14"/>
  <c r="IJS104" i="14"/>
  <c r="IJT104" i="14"/>
  <c r="IJU104" i="14"/>
  <c r="IJV104" i="14"/>
  <c r="IJW104" i="14"/>
  <c r="IJX104" i="14"/>
  <c r="IJY104" i="14"/>
  <c r="IJZ104" i="14"/>
  <c r="IKA104" i="14"/>
  <c r="IKB104" i="14"/>
  <c r="IKC104" i="14"/>
  <c r="IKD104" i="14"/>
  <c r="IKE104" i="14"/>
  <c r="IKF104" i="14"/>
  <c r="IKG104" i="14"/>
  <c r="IKH104" i="14"/>
  <c r="IKI104" i="14"/>
  <c r="IKJ104" i="14"/>
  <c r="IKK104" i="14"/>
  <c r="IKL104" i="14"/>
  <c r="IKM104" i="14"/>
  <c r="IKN104" i="14"/>
  <c r="IKO104" i="14"/>
  <c r="IKP104" i="14"/>
  <c r="IKQ104" i="14"/>
  <c r="IKR104" i="14"/>
  <c r="IKS104" i="14"/>
  <c r="IKT104" i="14"/>
  <c r="IKU104" i="14"/>
  <c r="IKV104" i="14"/>
  <c r="IKW104" i="14"/>
  <c r="IKX104" i="14"/>
  <c r="IKY104" i="14"/>
  <c r="IKZ104" i="14"/>
  <c r="ILA104" i="14"/>
  <c r="ILB104" i="14"/>
  <c r="ILC104" i="14"/>
  <c r="ILD104" i="14"/>
  <c r="ILE104" i="14"/>
  <c r="ILF104" i="14"/>
  <c r="ILG104" i="14"/>
  <c r="ILH104" i="14"/>
  <c r="ILI104" i="14"/>
  <c r="ILJ104" i="14"/>
  <c r="ILK104" i="14"/>
  <c r="ILL104" i="14"/>
  <c r="ILM104" i="14"/>
  <c r="ILN104" i="14"/>
  <c r="ILO104" i="14"/>
  <c r="ILP104" i="14"/>
  <c r="ILQ104" i="14"/>
  <c r="ILR104" i="14"/>
  <c r="ILS104" i="14"/>
  <c r="ILT104" i="14"/>
  <c r="ILU104" i="14"/>
  <c r="ILV104" i="14"/>
  <c r="ILW104" i="14"/>
  <c r="ILX104" i="14"/>
  <c r="ILY104" i="14"/>
  <c r="ILZ104" i="14"/>
  <c r="IMA104" i="14"/>
  <c r="IMB104" i="14"/>
  <c r="IMC104" i="14"/>
  <c r="IMD104" i="14"/>
  <c r="IME104" i="14"/>
  <c r="IMF104" i="14"/>
  <c r="IMG104" i="14"/>
  <c r="IMH104" i="14"/>
  <c r="IMI104" i="14"/>
  <c r="IMJ104" i="14"/>
  <c r="IMK104" i="14"/>
  <c r="IML104" i="14"/>
  <c r="IMM104" i="14"/>
  <c r="IMN104" i="14"/>
  <c r="IMO104" i="14"/>
  <c r="IMP104" i="14"/>
  <c r="IMQ104" i="14"/>
  <c r="IMR104" i="14"/>
  <c r="IMS104" i="14"/>
  <c r="IMT104" i="14"/>
  <c r="IMU104" i="14"/>
  <c r="IMV104" i="14"/>
  <c r="IMW104" i="14"/>
  <c r="IMX104" i="14"/>
  <c r="IMY104" i="14"/>
  <c r="IMZ104" i="14"/>
  <c r="INA104" i="14"/>
  <c r="INB104" i="14"/>
  <c r="INC104" i="14"/>
  <c r="IND104" i="14"/>
  <c r="INE104" i="14"/>
  <c r="INF104" i="14"/>
  <c r="ING104" i="14"/>
  <c r="INH104" i="14"/>
  <c r="INI104" i="14"/>
  <c r="INJ104" i="14"/>
  <c r="INK104" i="14"/>
  <c r="INL104" i="14"/>
  <c r="INM104" i="14"/>
  <c r="INN104" i="14"/>
  <c r="INO104" i="14"/>
  <c r="INP104" i="14"/>
  <c r="INQ104" i="14"/>
  <c r="INR104" i="14"/>
  <c r="INS104" i="14"/>
  <c r="INT104" i="14"/>
  <c r="INU104" i="14"/>
  <c r="INV104" i="14"/>
  <c r="INW104" i="14"/>
  <c r="INX104" i="14"/>
  <c r="INY104" i="14"/>
  <c r="INZ104" i="14"/>
  <c r="IOA104" i="14"/>
  <c r="IOB104" i="14"/>
  <c r="IOC104" i="14"/>
  <c r="IOD104" i="14"/>
  <c r="IOE104" i="14"/>
  <c r="IOF104" i="14"/>
  <c r="IOG104" i="14"/>
  <c r="IOH104" i="14"/>
  <c r="IOI104" i="14"/>
  <c r="IOJ104" i="14"/>
  <c r="IOK104" i="14"/>
  <c r="IOL104" i="14"/>
  <c r="IOM104" i="14"/>
  <c r="ION104" i="14"/>
  <c r="IOO104" i="14"/>
  <c r="IOP104" i="14"/>
  <c r="IOQ104" i="14"/>
  <c r="IOR104" i="14"/>
  <c r="IOS104" i="14"/>
  <c r="IOT104" i="14"/>
  <c r="IOU104" i="14"/>
  <c r="IOV104" i="14"/>
  <c r="IOW104" i="14"/>
  <c r="IOX104" i="14"/>
  <c r="IOY104" i="14"/>
  <c r="IOZ104" i="14"/>
  <c r="IPA104" i="14"/>
  <c r="IPB104" i="14"/>
  <c r="IPC104" i="14"/>
  <c r="IPD104" i="14"/>
  <c r="IPE104" i="14"/>
  <c r="IPF104" i="14"/>
  <c r="IPG104" i="14"/>
  <c r="IPH104" i="14"/>
  <c r="IPI104" i="14"/>
  <c r="IPJ104" i="14"/>
  <c r="IPK104" i="14"/>
  <c r="IPL104" i="14"/>
  <c r="IPM104" i="14"/>
  <c r="IPN104" i="14"/>
  <c r="IPO104" i="14"/>
  <c r="IPP104" i="14"/>
  <c r="IPQ104" i="14"/>
  <c r="IPR104" i="14"/>
  <c r="IPS104" i="14"/>
  <c r="IPT104" i="14"/>
  <c r="IPU104" i="14"/>
  <c r="IPV104" i="14"/>
  <c r="IPW104" i="14"/>
  <c r="IPX104" i="14"/>
  <c r="IPY104" i="14"/>
  <c r="IPZ104" i="14"/>
  <c r="IQA104" i="14"/>
  <c r="IQB104" i="14"/>
  <c r="IQC104" i="14"/>
  <c r="IQD104" i="14"/>
  <c r="IQE104" i="14"/>
  <c r="IQF104" i="14"/>
  <c r="IQG104" i="14"/>
  <c r="IQH104" i="14"/>
  <c r="IQI104" i="14"/>
  <c r="IQJ104" i="14"/>
  <c r="IQK104" i="14"/>
  <c r="IQL104" i="14"/>
  <c r="IQM104" i="14"/>
  <c r="IQN104" i="14"/>
  <c r="IQO104" i="14"/>
  <c r="IQP104" i="14"/>
  <c r="IQQ104" i="14"/>
  <c r="IQR104" i="14"/>
  <c r="IQS104" i="14"/>
  <c r="IQT104" i="14"/>
  <c r="IQU104" i="14"/>
  <c r="IQV104" i="14"/>
  <c r="IQW104" i="14"/>
  <c r="IQX104" i="14"/>
  <c r="IQY104" i="14"/>
  <c r="IQZ104" i="14"/>
  <c r="IRA104" i="14"/>
  <c r="IRB104" i="14"/>
  <c r="IRC104" i="14"/>
  <c r="IRD104" i="14"/>
  <c r="IRE104" i="14"/>
  <c r="IRF104" i="14"/>
  <c r="IRG104" i="14"/>
  <c r="IRH104" i="14"/>
  <c r="IRI104" i="14"/>
  <c r="IRJ104" i="14"/>
  <c r="IRK104" i="14"/>
  <c r="IRL104" i="14"/>
  <c r="IRM104" i="14"/>
  <c r="IRN104" i="14"/>
  <c r="IRO104" i="14"/>
  <c r="IRP104" i="14"/>
  <c r="IRQ104" i="14"/>
  <c r="IRR104" i="14"/>
  <c r="IRS104" i="14"/>
  <c r="IRT104" i="14"/>
  <c r="IRU104" i="14"/>
  <c r="IRV104" i="14"/>
  <c r="IRW104" i="14"/>
  <c r="IRX104" i="14"/>
  <c r="IRY104" i="14"/>
  <c r="IRZ104" i="14"/>
  <c r="ISA104" i="14"/>
  <c r="ISB104" i="14"/>
  <c r="ISC104" i="14"/>
  <c r="ISD104" i="14"/>
  <c r="ISE104" i="14"/>
  <c r="ISF104" i="14"/>
  <c r="ISG104" i="14"/>
  <c r="ISH104" i="14"/>
  <c r="ISI104" i="14"/>
  <c r="ISJ104" i="14"/>
  <c r="ISK104" i="14"/>
  <c r="ISL104" i="14"/>
  <c r="ISM104" i="14"/>
  <c r="ISN104" i="14"/>
  <c r="ISO104" i="14"/>
  <c r="ISP104" i="14"/>
  <c r="ISQ104" i="14"/>
  <c r="ISR104" i="14"/>
  <c r="ISS104" i="14"/>
  <c r="IST104" i="14"/>
  <c r="ISU104" i="14"/>
  <c r="ISV104" i="14"/>
  <c r="ISW104" i="14"/>
  <c r="ISX104" i="14"/>
  <c r="ISY104" i="14"/>
  <c r="ISZ104" i="14"/>
  <c r="ITA104" i="14"/>
  <c r="ITB104" i="14"/>
  <c r="ITC104" i="14"/>
  <c r="ITD104" i="14"/>
  <c r="ITE104" i="14"/>
  <c r="ITF104" i="14"/>
  <c r="ITG104" i="14"/>
  <c r="ITH104" i="14"/>
  <c r="ITI104" i="14"/>
  <c r="ITJ104" i="14"/>
  <c r="ITK104" i="14"/>
  <c r="ITL104" i="14"/>
  <c r="ITM104" i="14"/>
  <c r="ITN104" i="14"/>
  <c r="ITO104" i="14"/>
  <c r="ITP104" i="14"/>
  <c r="ITQ104" i="14"/>
  <c r="ITR104" i="14"/>
  <c r="ITS104" i="14"/>
  <c r="ITT104" i="14"/>
  <c r="ITU104" i="14"/>
  <c r="ITV104" i="14"/>
  <c r="ITW104" i="14"/>
  <c r="ITX104" i="14"/>
  <c r="ITY104" i="14"/>
  <c r="ITZ104" i="14"/>
  <c r="IUA104" i="14"/>
  <c r="IUB104" i="14"/>
  <c r="IUC104" i="14"/>
  <c r="IUD104" i="14"/>
  <c r="IUE104" i="14"/>
  <c r="IUF104" i="14"/>
  <c r="IUG104" i="14"/>
  <c r="IUH104" i="14"/>
  <c r="IUI104" i="14"/>
  <c r="IUJ104" i="14"/>
  <c r="IUK104" i="14"/>
  <c r="IUL104" i="14"/>
  <c r="IUM104" i="14"/>
  <c r="IUN104" i="14"/>
  <c r="IUO104" i="14"/>
  <c r="IUP104" i="14"/>
  <c r="IUQ104" i="14"/>
  <c r="IUR104" i="14"/>
  <c r="IUS104" i="14"/>
  <c r="IUT104" i="14"/>
  <c r="IUU104" i="14"/>
  <c r="IUV104" i="14"/>
  <c r="IUW104" i="14"/>
  <c r="IUX104" i="14"/>
  <c r="IUY104" i="14"/>
  <c r="IUZ104" i="14"/>
  <c r="IVA104" i="14"/>
  <c r="IVB104" i="14"/>
  <c r="IVC104" i="14"/>
  <c r="IVD104" i="14"/>
  <c r="IVE104" i="14"/>
  <c r="IVF104" i="14"/>
  <c r="IVG104" i="14"/>
  <c r="IVH104" i="14"/>
  <c r="IVI104" i="14"/>
  <c r="IVJ104" i="14"/>
  <c r="IVK104" i="14"/>
  <c r="IVL104" i="14"/>
  <c r="IVM104" i="14"/>
  <c r="IVN104" i="14"/>
  <c r="IVO104" i="14"/>
  <c r="IVP104" i="14"/>
  <c r="IVQ104" i="14"/>
  <c r="IVR104" i="14"/>
  <c r="IVS104" i="14"/>
  <c r="IVT104" i="14"/>
  <c r="IVU104" i="14"/>
  <c r="IVV104" i="14"/>
  <c r="IVW104" i="14"/>
  <c r="IVX104" i="14"/>
  <c r="IVY104" i="14"/>
  <c r="IVZ104" i="14"/>
  <c r="IWA104" i="14"/>
  <c r="IWB104" i="14"/>
  <c r="IWC104" i="14"/>
  <c r="IWD104" i="14"/>
  <c r="IWE104" i="14"/>
  <c r="IWF104" i="14"/>
  <c r="IWG104" i="14"/>
  <c r="IWH104" i="14"/>
  <c r="IWI104" i="14"/>
  <c r="IWJ104" i="14"/>
  <c r="IWK104" i="14"/>
  <c r="IWL104" i="14"/>
  <c r="IWM104" i="14"/>
  <c r="IWN104" i="14"/>
  <c r="IWO104" i="14"/>
  <c r="IWP104" i="14"/>
  <c r="IWQ104" i="14"/>
  <c r="IWR104" i="14"/>
  <c r="IWS104" i="14"/>
  <c r="IWT104" i="14"/>
  <c r="IWU104" i="14"/>
  <c r="IWV104" i="14"/>
  <c r="IWW104" i="14"/>
  <c r="IWX104" i="14"/>
  <c r="IWY104" i="14"/>
  <c r="IWZ104" i="14"/>
  <c r="IXA104" i="14"/>
  <c r="IXB104" i="14"/>
  <c r="IXC104" i="14"/>
  <c r="IXD104" i="14"/>
  <c r="IXE104" i="14"/>
  <c r="IXF104" i="14"/>
  <c r="IXG104" i="14"/>
  <c r="IXH104" i="14"/>
  <c r="IXI104" i="14"/>
  <c r="IXJ104" i="14"/>
  <c r="IXK104" i="14"/>
  <c r="IXL104" i="14"/>
  <c r="IXM104" i="14"/>
  <c r="IXN104" i="14"/>
  <c r="IXO104" i="14"/>
  <c r="IXP104" i="14"/>
  <c r="IXQ104" i="14"/>
  <c r="IXR104" i="14"/>
  <c r="IXS104" i="14"/>
  <c r="IXT104" i="14"/>
  <c r="IXU104" i="14"/>
  <c r="IXV104" i="14"/>
  <c r="IXW104" i="14"/>
  <c r="IXX104" i="14"/>
  <c r="IXY104" i="14"/>
  <c r="IXZ104" i="14"/>
  <c r="IYA104" i="14"/>
  <c r="IYB104" i="14"/>
  <c r="IYC104" i="14"/>
  <c r="IYD104" i="14"/>
  <c r="IYE104" i="14"/>
  <c r="IYF104" i="14"/>
  <c r="IYG104" i="14"/>
  <c r="IYH104" i="14"/>
  <c r="IYI104" i="14"/>
  <c r="IYJ104" i="14"/>
  <c r="IYK104" i="14"/>
  <c r="IYL104" i="14"/>
  <c r="IYM104" i="14"/>
  <c r="IYN104" i="14"/>
  <c r="IYO104" i="14"/>
  <c r="IYP104" i="14"/>
  <c r="IYQ104" i="14"/>
  <c r="IYR104" i="14"/>
  <c r="IYS104" i="14"/>
  <c r="IYT104" i="14"/>
  <c r="IYU104" i="14"/>
  <c r="IYV104" i="14"/>
  <c r="IYW104" i="14"/>
  <c r="IYX104" i="14"/>
  <c r="IYY104" i="14"/>
  <c r="IYZ104" i="14"/>
  <c r="IZA104" i="14"/>
  <c r="IZB104" i="14"/>
  <c r="IZC104" i="14"/>
  <c r="IZD104" i="14"/>
  <c r="IZE104" i="14"/>
  <c r="IZF104" i="14"/>
  <c r="IZG104" i="14"/>
  <c r="IZH104" i="14"/>
  <c r="IZI104" i="14"/>
  <c r="IZJ104" i="14"/>
  <c r="IZK104" i="14"/>
  <c r="IZL104" i="14"/>
  <c r="IZM104" i="14"/>
  <c r="IZN104" i="14"/>
  <c r="IZO104" i="14"/>
  <c r="IZP104" i="14"/>
  <c r="IZQ104" i="14"/>
  <c r="IZR104" i="14"/>
  <c r="IZS104" i="14"/>
  <c r="IZT104" i="14"/>
  <c r="IZU104" i="14"/>
  <c r="IZV104" i="14"/>
  <c r="IZW104" i="14"/>
  <c r="IZX104" i="14"/>
  <c r="IZY104" i="14"/>
  <c r="IZZ104" i="14"/>
  <c r="JAA104" i="14"/>
  <c r="JAB104" i="14"/>
  <c r="JAC104" i="14"/>
  <c r="JAD104" i="14"/>
  <c r="JAE104" i="14"/>
  <c r="JAF104" i="14"/>
  <c r="JAG104" i="14"/>
  <c r="JAH104" i="14"/>
  <c r="JAI104" i="14"/>
  <c r="JAJ104" i="14"/>
  <c r="JAK104" i="14"/>
  <c r="JAL104" i="14"/>
  <c r="JAM104" i="14"/>
  <c r="JAN104" i="14"/>
  <c r="JAO104" i="14"/>
  <c r="JAP104" i="14"/>
  <c r="JAQ104" i="14"/>
  <c r="JAR104" i="14"/>
  <c r="JAS104" i="14"/>
  <c r="JAT104" i="14"/>
  <c r="JAU104" i="14"/>
  <c r="JAV104" i="14"/>
  <c r="JAW104" i="14"/>
  <c r="JAX104" i="14"/>
  <c r="JAY104" i="14"/>
  <c r="JAZ104" i="14"/>
  <c r="JBA104" i="14"/>
  <c r="JBB104" i="14"/>
  <c r="JBC104" i="14"/>
  <c r="JBD104" i="14"/>
  <c r="JBE104" i="14"/>
  <c r="JBF104" i="14"/>
  <c r="JBG104" i="14"/>
  <c r="JBH104" i="14"/>
  <c r="JBI104" i="14"/>
  <c r="JBJ104" i="14"/>
  <c r="JBK104" i="14"/>
  <c r="JBL104" i="14"/>
  <c r="JBM104" i="14"/>
  <c r="JBN104" i="14"/>
  <c r="JBO104" i="14"/>
  <c r="JBP104" i="14"/>
  <c r="JBQ104" i="14"/>
  <c r="JBR104" i="14"/>
  <c r="JBS104" i="14"/>
  <c r="JBT104" i="14"/>
  <c r="JBU104" i="14"/>
  <c r="JBV104" i="14"/>
  <c r="JBW104" i="14"/>
  <c r="JBX104" i="14"/>
  <c r="JBY104" i="14"/>
  <c r="JBZ104" i="14"/>
  <c r="JCA104" i="14"/>
  <c r="JCB104" i="14"/>
  <c r="JCC104" i="14"/>
  <c r="JCD104" i="14"/>
  <c r="JCE104" i="14"/>
  <c r="JCF104" i="14"/>
  <c r="JCG104" i="14"/>
  <c r="JCH104" i="14"/>
  <c r="JCI104" i="14"/>
  <c r="JCJ104" i="14"/>
  <c r="JCK104" i="14"/>
  <c r="JCL104" i="14"/>
  <c r="JCM104" i="14"/>
  <c r="JCN104" i="14"/>
  <c r="JCO104" i="14"/>
  <c r="JCP104" i="14"/>
  <c r="JCQ104" i="14"/>
  <c r="JCR104" i="14"/>
  <c r="JCS104" i="14"/>
  <c r="JCT104" i="14"/>
  <c r="JCU104" i="14"/>
  <c r="JCV104" i="14"/>
  <c r="JCW104" i="14"/>
  <c r="JCX104" i="14"/>
  <c r="JCY104" i="14"/>
  <c r="JCZ104" i="14"/>
  <c r="JDA104" i="14"/>
  <c r="JDB104" i="14"/>
  <c r="JDC104" i="14"/>
  <c r="JDD104" i="14"/>
  <c r="JDE104" i="14"/>
  <c r="JDF104" i="14"/>
  <c r="JDG104" i="14"/>
  <c r="JDH104" i="14"/>
  <c r="JDI104" i="14"/>
  <c r="JDJ104" i="14"/>
  <c r="JDK104" i="14"/>
  <c r="JDL104" i="14"/>
  <c r="JDM104" i="14"/>
  <c r="JDN104" i="14"/>
  <c r="JDO104" i="14"/>
  <c r="JDP104" i="14"/>
  <c r="JDQ104" i="14"/>
  <c r="JDR104" i="14"/>
  <c r="JDS104" i="14"/>
  <c r="JDT104" i="14"/>
  <c r="JDU104" i="14"/>
  <c r="JDV104" i="14"/>
  <c r="JDW104" i="14"/>
  <c r="JDX104" i="14"/>
  <c r="JDY104" i="14"/>
  <c r="JDZ104" i="14"/>
  <c r="JEA104" i="14"/>
  <c r="JEB104" i="14"/>
  <c r="JEC104" i="14"/>
  <c r="JED104" i="14"/>
  <c r="JEE104" i="14"/>
  <c r="JEF104" i="14"/>
  <c r="JEG104" i="14"/>
  <c r="JEH104" i="14"/>
  <c r="JEI104" i="14"/>
  <c r="JEJ104" i="14"/>
  <c r="JEK104" i="14"/>
  <c r="JEL104" i="14"/>
  <c r="JEM104" i="14"/>
  <c r="JEN104" i="14"/>
  <c r="JEO104" i="14"/>
  <c r="JEP104" i="14"/>
  <c r="JEQ104" i="14"/>
  <c r="JER104" i="14"/>
  <c r="JES104" i="14"/>
  <c r="JET104" i="14"/>
  <c r="JEU104" i="14"/>
  <c r="JEV104" i="14"/>
  <c r="JEW104" i="14"/>
  <c r="JEX104" i="14"/>
  <c r="JEY104" i="14"/>
  <c r="JEZ104" i="14"/>
  <c r="JFA104" i="14"/>
  <c r="JFB104" i="14"/>
  <c r="JFC104" i="14"/>
  <c r="JFD104" i="14"/>
  <c r="JFE104" i="14"/>
  <c r="JFF104" i="14"/>
  <c r="JFG104" i="14"/>
  <c r="JFH104" i="14"/>
  <c r="JFI104" i="14"/>
  <c r="JFJ104" i="14"/>
  <c r="JFK104" i="14"/>
  <c r="JFL104" i="14"/>
  <c r="JFM104" i="14"/>
  <c r="JFN104" i="14"/>
  <c r="JFO104" i="14"/>
  <c r="JFP104" i="14"/>
  <c r="JFQ104" i="14"/>
  <c r="JFR104" i="14"/>
  <c r="JFS104" i="14"/>
  <c r="JFT104" i="14"/>
  <c r="JFU104" i="14"/>
  <c r="JFV104" i="14"/>
  <c r="JFW104" i="14"/>
  <c r="JFX104" i="14"/>
  <c r="JFY104" i="14"/>
  <c r="JFZ104" i="14"/>
  <c r="JGA104" i="14"/>
  <c r="JGB104" i="14"/>
  <c r="JGC104" i="14"/>
  <c r="JGD104" i="14"/>
  <c r="JGE104" i="14"/>
  <c r="JGF104" i="14"/>
  <c r="JGG104" i="14"/>
  <c r="JGH104" i="14"/>
  <c r="JGI104" i="14"/>
  <c r="JGJ104" i="14"/>
  <c r="JGK104" i="14"/>
  <c r="JGL104" i="14"/>
  <c r="JGM104" i="14"/>
  <c r="JGN104" i="14"/>
  <c r="JGO104" i="14"/>
  <c r="JGP104" i="14"/>
  <c r="JGQ104" i="14"/>
  <c r="JGR104" i="14"/>
  <c r="JGS104" i="14"/>
  <c r="JGT104" i="14"/>
  <c r="JGU104" i="14"/>
  <c r="JGV104" i="14"/>
  <c r="JGW104" i="14"/>
  <c r="JGX104" i="14"/>
  <c r="JGY104" i="14"/>
  <c r="JGZ104" i="14"/>
  <c r="JHA104" i="14"/>
  <c r="JHB104" i="14"/>
  <c r="JHC104" i="14"/>
  <c r="JHD104" i="14"/>
  <c r="JHE104" i="14"/>
  <c r="JHF104" i="14"/>
  <c r="JHG104" i="14"/>
  <c r="JHH104" i="14"/>
  <c r="JHI104" i="14"/>
  <c r="JHJ104" i="14"/>
  <c r="JHK104" i="14"/>
  <c r="JHL104" i="14"/>
  <c r="JHM104" i="14"/>
  <c r="JHN104" i="14"/>
  <c r="JHO104" i="14"/>
  <c r="JHP104" i="14"/>
  <c r="JHQ104" i="14"/>
  <c r="JHR104" i="14"/>
  <c r="JHS104" i="14"/>
  <c r="JHT104" i="14"/>
  <c r="JHU104" i="14"/>
  <c r="JHV104" i="14"/>
  <c r="JHW104" i="14"/>
  <c r="JHX104" i="14"/>
  <c r="JHY104" i="14"/>
  <c r="JHZ104" i="14"/>
  <c r="JIA104" i="14"/>
  <c r="JIB104" i="14"/>
  <c r="JIC104" i="14"/>
  <c r="JID104" i="14"/>
  <c r="JIE104" i="14"/>
  <c r="JIF104" i="14"/>
  <c r="JIG104" i="14"/>
  <c r="JIH104" i="14"/>
  <c r="JII104" i="14"/>
  <c r="JIJ104" i="14"/>
  <c r="JIK104" i="14"/>
  <c r="JIL104" i="14"/>
  <c r="JIM104" i="14"/>
  <c r="JIN104" i="14"/>
  <c r="JIO104" i="14"/>
  <c r="JIP104" i="14"/>
  <c r="JIQ104" i="14"/>
  <c r="JIR104" i="14"/>
  <c r="JIS104" i="14"/>
  <c r="JIT104" i="14"/>
  <c r="JIU104" i="14"/>
  <c r="JIV104" i="14"/>
  <c r="JIW104" i="14"/>
  <c r="JIX104" i="14"/>
  <c r="JIY104" i="14"/>
  <c r="JIZ104" i="14"/>
  <c r="JJA104" i="14"/>
  <c r="JJB104" i="14"/>
  <c r="JJC104" i="14"/>
  <c r="JJD104" i="14"/>
  <c r="JJE104" i="14"/>
  <c r="JJF104" i="14"/>
  <c r="JJG104" i="14"/>
  <c r="JJH104" i="14"/>
  <c r="JJI104" i="14"/>
  <c r="JJJ104" i="14"/>
  <c r="JJK104" i="14"/>
  <c r="JJL104" i="14"/>
  <c r="JJM104" i="14"/>
  <c r="JJN104" i="14"/>
  <c r="JJO104" i="14"/>
  <c r="JJP104" i="14"/>
  <c r="JJQ104" i="14"/>
  <c r="JJR104" i="14"/>
  <c r="JJS104" i="14"/>
  <c r="JJT104" i="14"/>
  <c r="JJU104" i="14"/>
  <c r="JJV104" i="14"/>
  <c r="JJW104" i="14"/>
  <c r="JJX104" i="14"/>
  <c r="JJY104" i="14"/>
  <c r="JJZ104" i="14"/>
  <c r="JKA104" i="14"/>
  <c r="JKB104" i="14"/>
  <c r="JKC104" i="14"/>
  <c r="JKD104" i="14"/>
  <c r="JKE104" i="14"/>
  <c r="JKF104" i="14"/>
  <c r="JKG104" i="14"/>
  <c r="JKH104" i="14"/>
  <c r="JKI104" i="14"/>
  <c r="JKJ104" i="14"/>
  <c r="JKK104" i="14"/>
  <c r="JKL104" i="14"/>
  <c r="JKM104" i="14"/>
  <c r="JKN104" i="14"/>
  <c r="JKO104" i="14"/>
  <c r="JKP104" i="14"/>
  <c r="JKQ104" i="14"/>
  <c r="JKR104" i="14"/>
  <c r="JKS104" i="14"/>
  <c r="JKT104" i="14"/>
  <c r="JKU104" i="14"/>
  <c r="JKV104" i="14"/>
  <c r="JKW104" i="14"/>
  <c r="JKX104" i="14"/>
  <c r="JKY104" i="14"/>
  <c r="JKZ104" i="14"/>
  <c r="JLA104" i="14"/>
  <c r="JLB104" i="14"/>
  <c r="JLC104" i="14"/>
  <c r="JLD104" i="14"/>
  <c r="JLE104" i="14"/>
  <c r="JLF104" i="14"/>
  <c r="JLG104" i="14"/>
  <c r="JLH104" i="14"/>
  <c r="JLI104" i="14"/>
  <c r="JLJ104" i="14"/>
  <c r="JLK104" i="14"/>
  <c r="JLL104" i="14"/>
  <c r="JLM104" i="14"/>
  <c r="JLN104" i="14"/>
  <c r="JLO104" i="14"/>
  <c r="JLP104" i="14"/>
  <c r="JLQ104" i="14"/>
  <c r="JLR104" i="14"/>
  <c r="JLS104" i="14"/>
  <c r="JLT104" i="14"/>
  <c r="JLU104" i="14"/>
  <c r="JLV104" i="14"/>
  <c r="JLW104" i="14"/>
  <c r="JLX104" i="14"/>
  <c r="JLY104" i="14"/>
  <c r="JLZ104" i="14"/>
  <c r="JMA104" i="14"/>
  <c r="JMB104" i="14"/>
  <c r="JMC104" i="14"/>
  <c r="JMD104" i="14"/>
  <c r="JME104" i="14"/>
  <c r="JMF104" i="14"/>
  <c r="JMG104" i="14"/>
  <c r="JMH104" i="14"/>
  <c r="JMI104" i="14"/>
  <c r="JMJ104" i="14"/>
  <c r="JMK104" i="14"/>
  <c r="JML104" i="14"/>
  <c r="JMM104" i="14"/>
  <c r="JMN104" i="14"/>
  <c r="JMO104" i="14"/>
  <c r="JMP104" i="14"/>
  <c r="JMQ104" i="14"/>
  <c r="JMR104" i="14"/>
  <c r="JMS104" i="14"/>
  <c r="JMT104" i="14"/>
  <c r="JMU104" i="14"/>
  <c r="JMV104" i="14"/>
  <c r="JMW104" i="14"/>
  <c r="JMX104" i="14"/>
  <c r="JMY104" i="14"/>
  <c r="JMZ104" i="14"/>
  <c r="JNA104" i="14"/>
  <c r="JNB104" i="14"/>
  <c r="JNC104" i="14"/>
  <c r="JND104" i="14"/>
  <c r="JNE104" i="14"/>
  <c r="JNF104" i="14"/>
  <c r="JNG104" i="14"/>
  <c r="JNH104" i="14"/>
  <c r="JNI104" i="14"/>
  <c r="JNJ104" i="14"/>
  <c r="JNK104" i="14"/>
  <c r="JNL104" i="14"/>
  <c r="JNM104" i="14"/>
  <c r="JNN104" i="14"/>
  <c r="JNO104" i="14"/>
  <c r="JNP104" i="14"/>
  <c r="JNQ104" i="14"/>
  <c r="JNR104" i="14"/>
  <c r="JNS104" i="14"/>
  <c r="JNT104" i="14"/>
  <c r="JNU104" i="14"/>
  <c r="JNV104" i="14"/>
  <c r="JNW104" i="14"/>
  <c r="JNX104" i="14"/>
  <c r="JNY104" i="14"/>
  <c r="JNZ104" i="14"/>
  <c r="JOA104" i="14"/>
  <c r="JOB104" i="14"/>
  <c r="JOC104" i="14"/>
  <c r="JOD104" i="14"/>
  <c r="JOE104" i="14"/>
  <c r="JOF104" i="14"/>
  <c r="JOG104" i="14"/>
  <c r="JOH104" i="14"/>
  <c r="JOI104" i="14"/>
  <c r="JOJ104" i="14"/>
  <c r="JOK104" i="14"/>
  <c r="JOL104" i="14"/>
  <c r="JOM104" i="14"/>
  <c r="JON104" i="14"/>
  <c r="JOO104" i="14"/>
  <c r="JOP104" i="14"/>
  <c r="JOQ104" i="14"/>
  <c r="JOR104" i="14"/>
  <c r="JOS104" i="14"/>
  <c r="JOT104" i="14"/>
  <c r="JOU104" i="14"/>
  <c r="JOV104" i="14"/>
  <c r="JOW104" i="14"/>
  <c r="JOX104" i="14"/>
  <c r="JOY104" i="14"/>
  <c r="JOZ104" i="14"/>
  <c r="JPA104" i="14"/>
  <c r="JPB104" i="14"/>
  <c r="JPC104" i="14"/>
  <c r="JPD104" i="14"/>
  <c r="JPE104" i="14"/>
  <c r="JPF104" i="14"/>
  <c r="JPG104" i="14"/>
  <c r="JPH104" i="14"/>
  <c r="JPI104" i="14"/>
  <c r="JPJ104" i="14"/>
  <c r="JPK104" i="14"/>
  <c r="JPL104" i="14"/>
  <c r="JPM104" i="14"/>
  <c r="JPN104" i="14"/>
  <c r="JPO104" i="14"/>
  <c r="JPP104" i="14"/>
  <c r="JPQ104" i="14"/>
  <c r="JPR104" i="14"/>
  <c r="JPS104" i="14"/>
  <c r="JPT104" i="14"/>
  <c r="JPU104" i="14"/>
  <c r="JPV104" i="14"/>
  <c r="JPW104" i="14"/>
  <c r="JPX104" i="14"/>
  <c r="JPY104" i="14"/>
  <c r="JPZ104" i="14"/>
  <c r="JQA104" i="14"/>
  <c r="JQB104" i="14"/>
  <c r="JQC104" i="14"/>
  <c r="JQD104" i="14"/>
  <c r="JQE104" i="14"/>
  <c r="JQF104" i="14"/>
  <c r="JQG104" i="14"/>
  <c r="JQH104" i="14"/>
  <c r="JQI104" i="14"/>
  <c r="JQJ104" i="14"/>
  <c r="JQK104" i="14"/>
  <c r="JQL104" i="14"/>
  <c r="JQM104" i="14"/>
  <c r="JQN104" i="14"/>
  <c r="JQO104" i="14"/>
  <c r="JQP104" i="14"/>
  <c r="JQQ104" i="14"/>
  <c r="JQR104" i="14"/>
  <c r="JQS104" i="14"/>
  <c r="JQT104" i="14"/>
  <c r="JQU104" i="14"/>
  <c r="JQV104" i="14"/>
  <c r="JQW104" i="14"/>
  <c r="JQX104" i="14"/>
  <c r="JQY104" i="14"/>
  <c r="JQZ104" i="14"/>
  <c r="JRA104" i="14"/>
  <c r="JRB104" i="14"/>
  <c r="JRC104" i="14"/>
  <c r="JRD104" i="14"/>
  <c r="JRE104" i="14"/>
  <c r="JRF104" i="14"/>
  <c r="JRG104" i="14"/>
  <c r="JRH104" i="14"/>
  <c r="JRI104" i="14"/>
  <c r="JRJ104" i="14"/>
  <c r="JRK104" i="14"/>
  <c r="JRL104" i="14"/>
  <c r="JRM104" i="14"/>
  <c r="JRN104" i="14"/>
  <c r="JRO104" i="14"/>
  <c r="JRP104" i="14"/>
  <c r="JRQ104" i="14"/>
  <c r="JRR104" i="14"/>
  <c r="JRS104" i="14"/>
  <c r="JRT104" i="14"/>
  <c r="JRU104" i="14"/>
  <c r="JRV104" i="14"/>
  <c r="JRW104" i="14"/>
  <c r="JRX104" i="14"/>
  <c r="JRY104" i="14"/>
  <c r="JRZ104" i="14"/>
  <c r="JSA104" i="14"/>
  <c r="JSB104" i="14"/>
  <c r="JSC104" i="14"/>
  <c r="JSD104" i="14"/>
  <c r="JSE104" i="14"/>
  <c r="JSF104" i="14"/>
  <c r="JSG104" i="14"/>
  <c r="JSH104" i="14"/>
  <c r="JSI104" i="14"/>
  <c r="JSJ104" i="14"/>
  <c r="JSK104" i="14"/>
  <c r="JSL104" i="14"/>
  <c r="JSM104" i="14"/>
  <c r="JSN104" i="14"/>
  <c r="JSO104" i="14"/>
  <c r="JSP104" i="14"/>
  <c r="JSQ104" i="14"/>
  <c r="JSR104" i="14"/>
  <c r="JSS104" i="14"/>
  <c r="JST104" i="14"/>
  <c r="JSU104" i="14"/>
  <c r="JSV104" i="14"/>
  <c r="JSW104" i="14"/>
  <c r="JSX104" i="14"/>
  <c r="JSY104" i="14"/>
  <c r="JSZ104" i="14"/>
  <c r="JTA104" i="14"/>
  <c r="JTB104" i="14"/>
  <c r="JTC104" i="14"/>
  <c r="JTD104" i="14"/>
  <c r="JTE104" i="14"/>
  <c r="JTF104" i="14"/>
  <c r="JTG104" i="14"/>
  <c r="JTH104" i="14"/>
  <c r="JTI104" i="14"/>
  <c r="JTJ104" i="14"/>
  <c r="JTK104" i="14"/>
  <c r="JTL104" i="14"/>
  <c r="JTM104" i="14"/>
  <c r="JTN104" i="14"/>
  <c r="JTO104" i="14"/>
  <c r="JTP104" i="14"/>
  <c r="JTQ104" i="14"/>
  <c r="JTR104" i="14"/>
  <c r="JTS104" i="14"/>
  <c r="JTT104" i="14"/>
  <c r="JTU104" i="14"/>
  <c r="JTV104" i="14"/>
  <c r="JTW104" i="14"/>
  <c r="JTX104" i="14"/>
  <c r="JTY104" i="14"/>
  <c r="JTZ104" i="14"/>
  <c r="JUA104" i="14"/>
  <c r="JUB104" i="14"/>
  <c r="JUC104" i="14"/>
  <c r="JUD104" i="14"/>
  <c r="JUE104" i="14"/>
  <c r="JUF104" i="14"/>
  <c r="JUG104" i="14"/>
  <c r="JUH104" i="14"/>
  <c r="JUI104" i="14"/>
  <c r="JUJ104" i="14"/>
  <c r="JUK104" i="14"/>
  <c r="JUL104" i="14"/>
  <c r="JUM104" i="14"/>
  <c r="JUN104" i="14"/>
  <c r="JUO104" i="14"/>
  <c r="JUP104" i="14"/>
  <c r="JUQ104" i="14"/>
  <c r="JUR104" i="14"/>
  <c r="JUS104" i="14"/>
  <c r="JUT104" i="14"/>
  <c r="JUU104" i="14"/>
  <c r="JUV104" i="14"/>
  <c r="JUW104" i="14"/>
  <c r="JUX104" i="14"/>
  <c r="JUY104" i="14"/>
  <c r="JUZ104" i="14"/>
  <c r="JVA104" i="14"/>
  <c r="JVB104" i="14"/>
  <c r="JVC104" i="14"/>
  <c r="JVD104" i="14"/>
  <c r="JVE104" i="14"/>
  <c r="JVF104" i="14"/>
  <c r="JVG104" i="14"/>
  <c r="JVH104" i="14"/>
  <c r="JVI104" i="14"/>
  <c r="JVJ104" i="14"/>
  <c r="JVK104" i="14"/>
  <c r="JVL104" i="14"/>
  <c r="JVM104" i="14"/>
  <c r="JVN104" i="14"/>
  <c r="JVO104" i="14"/>
  <c r="JVP104" i="14"/>
  <c r="JVQ104" i="14"/>
  <c r="JVR104" i="14"/>
  <c r="JVS104" i="14"/>
  <c r="JVT104" i="14"/>
  <c r="JVU104" i="14"/>
  <c r="JVV104" i="14"/>
  <c r="JVW104" i="14"/>
  <c r="JVX104" i="14"/>
  <c r="JVY104" i="14"/>
  <c r="JVZ104" i="14"/>
  <c r="JWA104" i="14"/>
  <c r="JWB104" i="14"/>
  <c r="JWC104" i="14"/>
  <c r="JWD104" i="14"/>
  <c r="JWE104" i="14"/>
  <c r="JWF104" i="14"/>
  <c r="JWG104" i="14"/>
  <c r="JWH104" i="14"/>
  <c r="JWI104" i="14"/>
  <c r="JWJ104" i="14"/>
  <c r="JWK104" i="14"/>
  <c r="JWL104" i="14"/>
  <c r="JWM104" i="14"/>
  <c r="JWN104" i="14"/>
  <c r="JWO104" i="14"/>
  <c r="JWP104" i="14"/>
  <c r="JWQ104" i="14"/>
  <c r="JWR104" i="14"/>
  <c r="JWS104" i="14"/>
  <c r="JWT104" i="14"/>
  <c r="JWU104" i="14"/>
  <c r="JWV104" i="14"/>
  <c r="JWW104" i="14"/>
  <c r="JWX104" i="14"/>
  <c r="JWY104" i="14"/>
  <c r="JWZ104" i="14"/>
  <c r="JXA104" i="14"/>
  <c r="JXB104" i="14"/>
  <c r="JXC104" i="14"/>
  <c r="JXD104" i="14"/>
  <c r="JXE104" i="14"/>
  <c r="JXF104" i="14"/>
  <c r="JXG104" i="14"/>
  <c r="JXH104" i="14"/>
  <c r="JXI104" i="14"/>
  <c r="JXJ104" i="14"/>
  <c r="JXK104" i="14"/>
  <c r="JXL104" i="14"/>
  <c r="JXM104" i="14"/>
  <c r="JXN104" i="14"/>
  <c r="JXO104" i="14"/>
  <c r="JXP104" i="14"/>
  <c r="JXQ104" i="14"/>
  <c r="JXR104" i="14"/>
  <c r="JXS104" i="14"/>
  <c r="JXT104" i="14"/>
  <c r="JXU104" i="14"/>
  <c r="JXV104" i="14"/>
  <c r="JXW104" i="14"/>
  <c r="JXX104" i="14"/>
  <c r="JXY104" i="14"/>
  <c r="JXZ104" i="14"/>
  <c r="JYA104" i="14"/>
  <c r="JYB104" i="14"/>
  <c r="JYC104" i="14"/>
  <c r="JYD104" i="14"/>
  <c r="JYE104" i="14"/>
  <c r="JYF104" i="14"/>
  <c r="JYG104" i="14"/>
  <c r="JYH104" i="14"/>
  <c r="JYI104" i="14"/>
  <c r="JYJ104" i="14"/>
  <c r="JYK104" i="14"/>
  <c r="JYL104" i="14"/>
  <c r="JYM104" i="14"/>
  <c r="JYN104" i="14"/>
  <c r="JYO104" i="14"/>
  <c r="JYP104" i="14"/>
  <c r="JYQ104" i="14"/>
  <c r="JYR104" i="14"/>
  <c r="JYS104" i="14"/>
  <c r="JYT104" i="14"/>
  <c r="JYU104" i="14"/>
  <c r="JYV104" i="14"/>
  <c r="JYW104" i="14"/>
  <c r="JYX104" i="14"/>
  <c r="JYY104" i="14"/>
  <c r="JYZ104" i="14"/>
  <c r="JZA104" i="14"/>
  <c r="JZB104" i="14"/>
  <c r="JZC104" i="14"/>
  <c r="JZD104" i="14"/>
  <c r="JZE104" i="14"/>
  <c r="JZF104" i="14"/>
  <c r="JZG104" i="14"/>
  <c r="JZH104" i="14"/>
  <c r="JZI104" i="14"/>
  <c r="JZJ104" i="14"/>
  <c r="JZK104" i="14"/>
  <c r="JZL104" i="14"/>
  <c r="JZM104" i="14"/>
  <c r="JZN104" i="14"/>
  <c r="JZO104" i="14"/>
  <c r="JZP104" i="14"/>
  <c r="JZQ104" i="14"/>
  <c r="JZR104" i="14"/>
  <c r="JZS104" i="14"/>
  <c r="JZT104" i="14"/>
  <c r="JZU104" i="14"/>
  <c r="JZV104" i="14"/>
  <c r="JZW104" i="14"/>
  <c r="JZX104" i="14"/>
  <c r="JZY104" i="14"/>
  <c r="JZZ104" i="14"/>
  <c r="KAA104" i="14"/>
  <c r="KAB104" i="14"/>
  <c r="KAC104" i="14"/>
  <c r="KAD104" i="14"/>
  <c r="KAE104" i="14"/>
  <c r="KAF104" i="14"/>
  <c r="KAG104" i="14"/>
  <c r="KAH104" i="14"/>
  <c r="KAI104" i="14"/>
  <c r="KAJ104" i="14"/>
  <c r="KAK104" i="14"/>
  <c r="KAL104" i="14"/>
  <c r="KAM104" i="14"/>
  <c r="KAN104" i="14"/>
  <c r="KAO104" i="14"/>
  <c r="KAP104" i="14"/>
  <c r="KAQ104" i="14"/>
  <c r="KAR104" i="14"/>
  <c r="KAS104" i="14"/>
  <c r="KAT104" i="14"/>
  <c r="KAU104" i="14"/>
  <c r="KAV104" i="14"/>
  <c r="KAW104" i="14"/>
  <c r="KAX104" i="14"/>
  <c r="KAY104" i="14"/>
  <c r="KAZ104" i="14"/>
  <c r="KBA104" i="14"/>
  <c r="KBB104" i="14"/>
  <c r="KBC104" i="14"/>
  <c r="KBD104" i="14"/>
  <c r="KBE104" i="14"/>
  <c r="KBF104" i="14"/>
  <c r="KBG104" i="14"/>
  <c r="KBH104" i="14"/>
  <c r="KBI104" i="14"/>
  <c r="KBJ104" i="14"/>
  <c r="KBK104" i="14"/>
  <c r="KBL104" i="14"/>
  <c r="KBM104" i="14"/>
  <c r="KBN104" i="14"/>
  <c r="KBO104" i="14"/>
  <c r="KBP104" i="14"/>
  <c r="KBQ104" i="14"/>
  <c r="KBR104" i="14"/>
  <c r="KBS104" i="14"/>
  <c r="KBT104" i="14"/>
  <c r="KBU104" i="14"/>
  <c r="KBV104" i="14"/>
  <c r="KBW104" i="14"/>
  <c r="KBX104" i="14"/>
  <c r="KBY104" i="14"/>
  <c r="KBZ104" i="14"/>
  <c r="KCA104" i="14"/>
  <c r="KCB104" i="14"/>
  <c r="KCC104" i="14"/>
  <c r="KCD104" i="14"/>
  <c r="KCE104" i="14"/>
  <c r="KCF104" i="14"/>
  <c r="KCG104" i="14"/>
  <c r="KCH104" i="14"/>
  <c r="KCI104" i="14"/>
  <c r="KCJ104" i="14"/>
  <c r="KCK104" i="14"/>
  <c r="KCL104" i="14"/>
  <c r="KCM104" i="14"/>
  <c r="KCN104" i="14"/>
  <c r="KCO104" i="14"/>
  <c r="KCP104" i="14"/>
  <c r="KCQ104" i="14"/>
  <c r="KCR104" i="14"/>
  <c r="KCS104" i="14"/>
  <c r="KCT104" i="14"/>
  <c r="KCU104" i="14"/>
  <c r="KCV104" i="14"/>
  <c r="KCW104" i="14"/>
  <c r="KCX104" i="14"/>
  <c r="KCY104" i="14"/>
  <c r="KCZ104" i="14"/>
  <c r="KDA104" i="14"/>
  <c r="KDB104" i="14"/>
  <c r="KDC104" i="14"/>
  <c r="KDD104" i="14"/>
  <c r="KDE104" i="14"/>
  <c r="KDF104" i="14"/>
  <c r="KDG104" i="14"/>
  <c r="KDH104" i="14"/>
  <c r="KDI104" i="14"/>
  <c r="KDJ104" i="14"/>
  <c r="KDK104" i="14"/>
  <c r="KDL104" i="14"/>
  <c r="KDM104" i="14"/>
  <c r="KDN104" i="14"/>
  <c r="KDO104" i="14"/>
  <c r="KDP104" i="14"/>
  <c r="KDQ104" i="14"/>
  <c r="KDR104" i="14"/>
  <c r="KDS104" i="14"/>
  <c r="KDT104" i="14"/>
  <c r="KDU104" i="14"/>
  <c r="KDV104" i="14"/>
  <c r="KDW104" i="14"/>
  <c r="KDX104" i="14"/>
  <c r="KDY104" i="14"/>
  <c r="KDZ104" i="14"/>
  <c r="KEA104" i="14"/>
  <c r="KEB104" i="14"/>
  <c r="KEC104" i="14"/>
  <c r="KED104" i="14"/>
  <c r="KEE104" i="14"/>
  <c r="KEF104" i="14"/>
  <c r="KEG104" i="14"/>
  <c r="KEH104" i="14"/>
  <c r="KEI104" i="14"/>
  <c r="KEJ104" i="14"/>
  <c r="KEK104" i="14"/>
  <c r="KEL104" i="14"/>
  <c r="KEM104" i="14"/>
  <c r="KEN104" i="14"/>
  <c r="KEO104" i="14"/>
  <c r="KEP104" i="14"/>
  <c r="KEQ104" i="14"/>
  <c r="KER104" i="14"/>
  <c r="KES104" i="14"/>
  <c r="KET104" i="14"/>
  <c r="KEU104" i="14"/>
  <c r="KEV104" i="14"/>
  <c r="KEW104" i="14"/>
  <c r="KEX104" i="14"/>
  <c r="KEY104" i="14"/>
  <c r="KEZ104" i="14"/>
  <c r="KFA104" i="14"/>
  <c r="KFB104" i="14"/>
  <c r="KFC104" i="14"/>
  <c r="KFD104" i="14"/>
  <c r="KFE104" i="14"/>
  <c r="KFF104" i="14"/>
  <c r="KFG104" i="14"/>
  <c r="KFH104" i="14"/>
  <c r="KFI104" i="14"/>
  <c r="KFJ104" i="14"/>
  <c r="KFK104" i="14"/>
  <c r="KFL104" i="14"/>
  <c r="KFM104" i="14"/>
  <c r="KFN104" i="14"/>
  <c r="KFO104" i="14"/>
  <c r="KFP104" i="14"/>
  <c r="KFQ104" i="14"/>
  <c r="KFR104" i="14"/>
  <c r="KFS104" i="14"/>
  <c r="KFT104" i="14"/>
  <c r="KFU104" i="14"/>
  <c r="KFV104" i="14"/>
  <c r="KFW104" i="14"/>
  <c r="KFX104" i="14"/>
  <c r="KFY104" i="14"/>
  <c r="KFZ104" i="14"/>
  <c r="KGA104" i="14"/>
  <c r="KGB104" i="14"/>
  <c r="KGC104" i="14"/>
  <c r="KGD104" i="14"/>
  <c r="KGE104" i="14"/>
  <c r="KGF104" i="14"/>
  <c r="KGG104" i="14"/>
  <c r="KGH104" i="14"/>
  <c r="KGI104" i="14"/>
  <c r="KGJ104" i="14"/>
  <c r="KGK104" i="14"/>
  <c r="KGL104" i="14"/>
  <c r="KGM104" i="14"/>
  <c r="KGN104" i="14"/>
  <c r="KGO104" i="14"/>
  <c r="KGP104" i="14"/>
  <c r="KGQ104" i="14"/>
  <c r="KGR104" i="14"/>
  <c r="KGS104" i="14"/>
  <c r="KGT104" i="14"/>
  <c r="KGU104" i="14"/>
  <c r="KGV104" i="14"/>
  <c r="KGW104" i="14"/>
  <c r="KGX104" i="14"/>
  <c r="KGY104" i="14"/>
  <c r="KGZ104" i="14"/>
  <c r="KHA104" i="14"/>
  <c r="KHB104" i="14"/>
  <c r="KHC104" i="14"/>
  <c r="KHD104" i="14"/>
  <c r="KHE104" i="14"/>
  <c r="KHF104" i="14"/>
  <c r="KHG104" i="14"/>
  <c r="KHH104" i="14"/>
  <c r="KHI104" i="14"/>
  <c r="KHJ104" i="14"/>
  <c r="KHK104" i="14"/>
  <c r="KHL104" i="14"/>
  <c r="KHM104" i="14"/>
  <c r="KHN104" i="14"/>
  <c r="KHO104" i="14"/>
  <c r="KHP104" i="14"/>
  <c r="KHQ104" i="14"/>
  <c r="KHR104" i="14"/>
  <c r="KHS104" i="14"/>
  <c r="KHT104" i="14"/>
  <c r="KHU104" i="14"/>
  <c r="KHV104" i="14"/>
  <c r="KHW104" i="14"/>
  <c r="KHX104" i="14"/>
  <c r="KHY104" i="14"/>
  <c r="KHZ104" i="14"/>
  <c r="KIA104" i="14"/>
  <c r="KIB104" i="14"/>
  <c r="KIC104" i="14"/>
  <c r="KID104" i="14"/>
  <c r="KIE104" i="14"/>
  <c r="KIF104" i="14"/>
  <c r="KIG104" i="14"/>
  <c r="KIH104" i="14"/>
  <c r="KII104" i="14"/>
  <c r="KIJ104" i="14"/>
  <c r="KIK104" i="14"/>
  <c r="KIL104" i="14"/>
  <c r="KIM104" i="14"/>
  <c r="KIN104" i="14"/>
  <c r="KIO104" i="14"/>
  <c r="KIP104" i="14"/>
  <c r="KIQ104" i="14"/>
  <c r="KIR104" i="14"/>
  <c r="KIS104" i="14"/>
  <c r="KIT104" i="14"/>
  <c r="KIU104" i="14"/>
  <c r="KIV104" i="14"/>
  <c r="KIW104" i="14"/>
  <c r="KIX104" i="14"/>
  <c r="KIY104" i="14"/>
  <c r="KIZ104" i="14"/>
  <c r="KJA104" i="14"/>
  <c r="KJB104" i="14"/>
  <c r="KJC104" i="14"/>
  <c r="KJD104" i="14"/>
  <c r="KJE104" i="14"/>
  <c r="KJF104" i="14"/>
  <c r="KJG104" i="14"/>
  <c r="KJH104" i="14"/>
  <c r="KJI104" i="14"/>
  <c r="KJJ104" i="14"/>
  <c r="KJK104" i="14"/>
  <c r="KJL104" i="14"/>
  <c r="KJM104" i="14"/>
  <c r="KJN104" i="14"/>
  <c r="KJO104" i="14"/>
  <c r="KJP104" i="14"/>
  <c r="KJQ104" i="14"/>
  <c r="KJR104" i="14"/>
  <c r="KJS104" i="14"/>
  <c r="KJT104" i="14"/>
  <c r="KJU104" i="14"/>
  <c r="KJV104" i="14"/>
  <c r="KJW104" i="14"/>
  <c r="KJX104" i="14"/>
  <c r="KJY104" i="14"/>
  <c r="KJZ104" i="14"/>
  <c r="KKA104" i="14"/>
  <c r="KKB104" i="14"/>
  <c r="KKC104" i="14"/>
  <c r="KKD104" i="14"/>
  <c r="KKE104" i="14"/>
  <c r="KKF104" i="14"/>
  <c r="KKG104" i="14"/>
  <c r="KKH104" i="14"/>
  <c r="KKI104" i="14"/>
  <c r="KKJ104" i="14"/>
  <c r="KKK104" i="14"/>
  <c r="KKL104" i="14"/>
  <c r="KKM104" i="14"/>
  <c r="KKN104" i="14"/>
  <c r="KKO104" i="14"/>
  <c r="KKP104" i="14"/>
  <c r="KKQ104" i="14"/>
  <c r="KKR104" i="14"/>
  <c r="KKS104" i="14"/>
  <c r="KKT104" i="14"/>
  <c r="KKU104" i="14"/>
  <c r="KKV104" i="14"/>
  <c r="KKW104" i="14"/>
  <c r="KKX104" i="14"/>
  <c r="KKY104" i="14"/>
  <c r="KKZ104" i="14"/>
  <c r="KLA104" i="14"/>
  <c r="KLB104" i="14"/>
  <c r="KLC104" i="14"/>
  <c r="KLD104" i="14"/>
  <c r="KLE104" i="14"/>
  <c r="KLF104" i="14"/>
  <c r="KLG104" i="14"/>
  <c r="KLH104" i="14"/>
  <c r="KLI104" i="14"/>
  <c r="KLJ104" i="14"/>
  <c r="KLK104" i="14"/>
  <c r="KLL104" i="14"/>
  <c r="KLM104" i="14"/>
  <c r="KLN104" i="14"/>
  <c r="KLO104" i="14"/>
  <c r="KLP104" i="14"/>
  <c r="KLQ104" i="14"/>
  <c r="KLR104" i="14"/>
  <c r="KLS104" i="14"/>
  <c r="KLT104" i="14"/>
  <c r="KLU104" i="14"/>
  <c r="KLV104" i="14"/>
  <c r="KLW104" i="14"/>
  <c r="KLX104" i="14"/>
  <c r="KLY104" i="14"/>
  <c r="KLZ104" i="14"/>
  <c r="KMA104" i="14"/>
  <c r="KMB104" i="14"/>
  <c r="KMC104" i="14"/>
  <c r="KMD104" i="14"/>
  <c r="KME104" i="14"/>
  <c r="KMF104" i="14"/>
  <c r="KMG104" i="14"/>
  <c r="KMH104" i="14"/>
  <c r="KMI104" i="14"/>
  <c r="KMJ104" i="14"/>
  <c r="KMK104" i="14"/>
  <c r="KML104" i="14"/>
  <c r="KMM104" i="14"/>
  <c r="KMN104" i="14"/>
  <c r="KMO104" i="14"/>
  <c r="KMP104" i="14"/>
  <c r="KMQ104" i="14"/>
  <c r="KMR104" i="14"/>
  <c r="KMS104" i="14"/>
  <c r="KMT104" i="14"/>
  <c r="KMU104" i="14"/>
  <c r="KMV104" i="14"/>
  <c r="KMW104" i="14"/>
  <c r="KMX104" i="14"/>
  <c r="KMY104" i="14"/>
  <c r="KMZ104" i="14"/>
  <c r="KNA104" i="14"/>
  <c r="KNB104" i="14"/>
  <c r="KNC104" i="14"/>
  <c r="KND104" i="14"/>
  <c r="KNE104" i="14"/>
  <c r="KNF104" i="14"/>
  <c r="KNG104" i="14"/>
  <c r="KNH104" i="14"/>
  <c r="KNI104" i="14"/>
  <c r="KNJ104" i="14"/>
  <c r="KNK104" i="14"/>
  <c r="KNL104" i="14"/>
  <c r="KNM104" i="14"/>
  <c r="KNN104" i="14"/>
  <c r="KNO104" i="14"/>
  <c r="KNP104" i="14"/>
  <c r="KNQ104" i="14"/>
  <c r="KNR104" i="14"/>
  <c r="KNS104" i="14"/>
  <c r="KNT104" i="14"/>
  <c r="KNU104" i="14"/>
  <c r="KNV104" i="14"/>
  <c r="KNW104" i="14"/>
  <c r="KNX104" i="14"/>
  <c r="KNY104" i="14"/>
  <c r="KNZ104" i="14"/>
  <c r="KOA104" i="14"/>
  <c r="KOB104" i="14"/>
  <c r="KOC104" i="14"/>
  <c r="KOD104" i="14"/>
  <c r="KOE104" i="14"/>
  <c r="KOF104" i="14"/>
  <c r="KOG104" i="14"/>
  <c r="KOH104" i="14"/>
  <c r="KOI104" i="14"/>
  <c r="KOJ104" i="14"/>
  <c r="KOK104" i="14"/>
  <c r="KOL104" i="14"/>
  <c r="KOM104" i="14"/>
  <c r="KON104" i="14"/>
  <c r="KOO104" i="14"/>
  <c r="KOP104" i="14"/>
  <c r="KOQ104" i="14"/>
  <c r="KOR104" i="14"/>
  <c r="KOS104" i="14"/>
  <c r="KOT104" i="14"/>
  <c r="KOU104" i="14"/>
  <c r="KOV104" i="14"/>
  <c r="KOW104" i="14"/>
  <c r="KOX104" i="14"/>
  <c r="KOY104" i="14"/>
  <c r="KOZ104" i="14"/>
  <c r="KPA104" i="14"/>
  <c r="KPB104" i="14"/>
  <c r="KPC104" i="14"/>
  <c r="KPD104" i="14"/>
  <c r="KPE104" i="14"/>
  <c r="KPF104" i="14"/>
  <c r="KPG104" i="14"/>
  <c r="KPH104" i="14"/>
  <c r="KPI104" i="14"/>
  <c r="KPJ104" i="14"/>
  <c r="KPK104" i="14"/>
  <c r="KPL104" i="14"/>
  <c r="KPM104" i="14"/>
  <c r="KPN104" i="14"/>
  <c r="KPO104" i="14"/>
  <c r="KPP104" i="14"/>
  <c r="KPQ104" i="14"/>
  <c r="KPR104" i="14"/>
  <c r="KPS104" i="14"/>
  <c r="KPT104" i="14"/>
  <c r="KPU104" i="14"/>
  <c r="KPV104" i="14"/>
  <c r="KPW104" i="14"/>
  <c r="KPX104" i="14"/>
  <c r="KPY104" i="14"/>
  <c r="KPZ104" i="14"/>
  <c r="KQA104" i="14"/>
  <c r="KQB104" i="14"/>
  <c r="KQC104" i="14"/>
  <c r="KQD104" i="14"/>
  <c r="KQE104" i="14"/>
  <c r="KQF104" i="14"/>
  <c r="KQG104" i="14"/>
  <c r="KQH104" i="14"/>
  <c r="KQI104" i="14"/>
  <c r="KQJ104" i="14"/>
  <c r="KQK104" i="14"/>
  <c r="KQL104" i="14"/>
  <c r="KQM104" i="14"/>
  <c r="KQN104" i="14"/>
  <c r="KQO104" i="14"/>
  <c r="KQP104" i="14"/>
  <c r="KQQ104" i="14"/>
  <c r="KQR104" i="14"/>
  <c r="KQS104" i="14"/>
  <c r="KQT104" i="14"/>
  <c r="KQU104" i="14"/>
  <c r="KQV104" i="14"/>
  <c r="KQW104" i="14"/>
  <c r="KQX104" i="14"/>
  <c r="KQY104" i="14"/>
  <c r="KQZ104" i="14"/>
  <c r="KRA104" i="14"/>
  <c r="KRB104" i="14"/>
  <c r="KRC104" i="14"/>
  <c r="KRD104" i="14"/>
  <c r="KRE104" i="14"/>
  <c r="KRF104" i="14"/>
  <c r="KRG104" i="14"/>
  <c r="KRH104" i="14"/>
  <c r="KRI104" i="14"/>
  <c r="KRJ104" i="14"/>
  <c r="KRK104" i="14"/>
  <c r="KRL104" i="14"/>
  <c r="KRM104" i="14"/>
  <c r="KRN104" i="14"/>
  <c r="KRO104" i="14"/>
  <c r="KRP104" i="14"/>
  <c r="KRQ104" i="14"/>
  <c r="KRR104" i="14"/>
  <c r="KRS104" i="14"/>
  <c r="KRT104" i="14"/>
  <c r="KRU104" i="14"/>
  <c r="KRV104" i="14"/>
  <c r="KRW104" i="14"/>
  <c r="KRX104" i="14"/>
  <c r="KRY104" i="14"/>
  <c r="KRZ104" i="14"/>
  <c r="KSA104" i="14"/>
  <c r="KSB104" i="14"/>
  <c r="KSC104" i="14"/>
  <c r="KSD104" i="14"/>
  <c r="KSE104" i="14"/>
  <c r="KSF104" i="14"/>
  <c r="KSG104" i="14"/>
  <c r="KSH104" i="14"/>
  <c r="KSI104" i="14"/>
  <c r="KSJ104" i="14"/>
  <c r="KSK104" i="14"/>
  <c r="KSL104" i="14"/>
  <c r="KSM104" i="14"/>
  <c r="KSN104" i="14"/>
  <c r="KSO104" i="14"/>
  <c r="KSP104" i="14"/>
  <c r="KSQ104" i="14"/>
  <c r="KSR104" i="14"/>
  <c r="KSS104" i="14"/>
  <c r="KST104" i="14"/>
  <c r="KSU104" i="14"/>
  <c r="KSV104" i="14"/>
  <c r="KSW104" i="14"/>
  <c r="KSX104" i="14"/>
  <c r="KSY104" i="14"/>
  <c r="KSZ104" i="14"/>
  <c r="KTA104" i="14"/>
  <c r="KTB104" i="14"/>
  <c r="KTC104" i="14"/>
  <c r="KTD104" i="14"/>
  <c r="KTE104" i="14"/>
  <c r="KTF104" i="14"/>
  <c r="KTG104" i="14"/>
  <c r="KTH104" i="14"/>
  <c r="KTI104" i="14"/>
  <c r="KTJ104" i="14"/>
  <c r="KTK104" i="14"/>
  <c r="KTL104" i="14"/>
  <c r="KTM104" i="14"/>
  <c r="KTN104" i="14"/>
  <c r="KTO104" i="14"/>
  <c r="KTP104" i="14"/>
  <c r="KTQ104" i="14"/>
  <c r="KTR104" i="14"/>
  <c r="KTS104" i="14"/>
  <c r="KTT104" i="14"/>
  <c r="KTU104" i="14"/>
  <c r="KTV104" i="14"/>
  <c r="KTW104" i="14"/>
  <c r="KTX104" i="14"/>
  <c r="KTY104" i="14"/>
  <c r="KTZ104" i="14"/>
  <c r="KUA104" i="14"/>
  <c r="KUB104" i="14"/>
  <c r="KUC104" i="14"/>
  <c r="KUD104" i="14"/>
  <c r="KUE104" i="14"/>
  <c r="KUF104" i="14"/>
  <c r="KUG104" i="14"/>
  <c r="KUH104" i="14"/>
  <c r="KUI104" i="14"/>
  <c r="KUJ104" i="14"/>
  <c r="KUK104" i="14"/>
  <c r="KUL104" i="14"/>
  <c r="KUM104" i="14"/>
  <c r="KUN104" i="14"/>
  <c r="KUO104" i="14"/>
  <c r="KUP104" i="14"/>
  <c r="KUQ104" i="14"/>
  <c r="KUR104" i="14"/>
  <c r="KUS104" i="14"/>
  <c r="KUT104" i="14"/>
  <c r="KUU104" i="14"/>
  <c r="KUV104" i="14"/>
  <c r="KUW104" i="14"/>
  <c r="KUX104" i="14"/>
  <c r="KUY104" i="14"/>
  <c r="KUZ104" i="14"/>
  <c r="KVA104" i="14"/>
  <c r="KVB104" i="14"/>
  <c r="KVC104" i="14"/>
  <c r="KVD104" i="14"/>
  <c r="KVE104" i="14"/>
  <c r="KVF104" i="14"/>
  <c r="KVG104" i="14"/>
  <c r="KVH104" i="14"/>
  <c r="KVI104" i="14"/>
  <c r="KVJ104" i="14"/>
  <c r="KVK104" i="14"/>
  <c r="KVL104" i="14"/>
  <c r="KVM104" i="14"/>
  <c r="KVN104" i="14"/>
  <c r="KVO104" i="14"/>
  <c r="KVP104" i="14"/>
  <c r="KVQ104" i="14"/>
  <c r="KVR104" i="14"/>
  <c r="KVS104" i="14"/>
  <c r="KVT104" i="14"/>
  <c r="KVU104" i="14"/>
  <c r="KVV104" i="14"/>
  <c r="KVW104" i="14"/>
  <c r="KVX104" i="14"/>
  <c r="KVY104" i="14"/>
  <c r="KVZ104" i="14"/>
  <c r="KWA104" i="14"/>
  <c r="KWB104" i="14"/>
  <c r="KWC104" i="14"/>
  <c r="KWD104" i="14"/>
  <c r="KWE104" i="14"/>
  <c r="KWF104" i="14"/>
  <c r="KWG104" i="14"/>
  <c r="KWH104" i="14"/>
  <c r="KWI104" i="14"/>
  <c r="KWJ104" i="14"/>
  <c r="KWK104" i="14"/>
  <c r="KWL104" i="14"/>
  <c r="KWM104" i="14"/>
  <c r="KWN104" i="14"/>
  <c r="KWO104" i="14"/>
  <c r="KWP104" i="14"/>
  <c r="KWQ104" i="14"/>
  <c r="KWR104" i="14"/>
  <c r="KWS104" i="14"/>
  <c r="KWT104" i="14"/>
  <c r="KWU104" i="14"/>
  <c r="KWV104" i="14"/>
  <c r="KWW104" i="14"/>
  <c r="KWX104" i="14"/>
  <c r="KWY104" i="14"/>
  <c r="KWZ104" i="14"/>
  <c r="KXA104" i="14"/>
  <c r="KXB104" i="14"/>
  <c r="KXC104" i="14"/>
  <c r="KXD104" i="14"/>
  <c r="KXE104" i="14"/>
  <c r="KXF104" i="14"/>
  <c r="KXG104" i="14"/>
  <c r="KXH104" i="14"/>
  <c r="KXI104" i="14"/>
  <c r="KXJ104" i="14"/>
  <c r="KXK104" i="14"/>
  <c r="KXL104" i="14"/>
  <c r="KXM104" i="14"/>
  <c r="KXN104" i="14"/>
  <c r="KXO104" i="14"/>
  <c r="KXP104" i="14"/>
  <c r="KXQ104" i="14"/>
  <c r="KXR104" i="14"/>
  <c r="KXS104" i="14"/>
  <c r="KXT104" i="14"/>
  <c r="KXU104" i="14"/>
  <c r="KXV104" i="14"/>
  <c r="KXW104" i="14"/>
  <c r="KXX104" i="14"/>
  <c r="KXY104" i="14"/>
  <c r="KXZ104" i="14"/>
  <c r="KYA104" i="14"/>
  <c r="KYB104" i="14"/>
  <c r="KYC104" i="14"/>
  <c r="KYD104" i="14"/>
  <c r="KYE104" i="14"/>
  <c r="KYF104" i="14"/>
  <c r="KYG104" i="14"/>
  <c r="KYH104" i="14"/>
  <c r="KYI104" i="14"/>
  <c r="KYJ104" i="14"/>
  <c r="KYK104" i="14"/>
  <c r="KYL104" i="14"/>
  <c r="KYM104" i="14"/>
  <c r="KYN104" i="14"/>
  <c r="KYO104" i="14"/>
  <c r="KYP104" i="14"/>
  <c r="KYQ104" i="14"/>
  <c r="KYR104" i="14"/>
  <c r="KYS104" i="14"/>
  <c r="KYT104" i="14"/>
  <c r="KYU104" i="14"/>
  <c r="KYV104" i="14"/>
  <c r="KYW104" i="14"/>
  <c r="KYX104" i="14"/>
  <c r="KYY104" i="14"/>
  <c r="KYZ104" i="14"/>
  <c r="KZA104" i="14"/>
  <c r="KZB104" i="14"/>
  <c r="KZC104" i="14"/>
  <c r="KZD104" i="14"/>
  <c r="KZE104" i="14"/>
  <c r="KZF104" i="14"/>
  <c r="KZG104" i="14"/>
  <c r="KZH104" i="14"/>
  <c r="KZI104" i="14"/>
  <c r="KZJ104" i="14"/>
  <c r="KZK104" i="14"/>
  <c r="KZL104" i="14"/>
  <c r="KZM104" i="14"/>
  <c r="KZN104" i="14"/>
  <c r="KZO104" i="14"/>
  <c r="KZP104" i="14"/>
  <c r="KZQ104" i="14"/>
  <c r="KZR104" i="14"/>
  <c r="KZS104" i="14"/>
  <c r="KZT104" i="14"/>
  <c r="KZU104" i="14"/>
  <c r="KZV104" i="14"/>
  <c r="KZW104" i="14"/>
  <c r="KZX104" i="14"/>
  <c r="KZY104" i="14"/>
  <c r="KZZ104" i="14"/>
  <c r="LAA104" i="14"/>
  <c r="LAB104" i="14"/>
  <c r="LAC104" i="14"/>
  <c r="LAD104" i="14"/>
  <c r="LAE104" i="14"/>
  <c r="LAF104" i="14"/>
  <c r="LAG104" i="14"/>
  <c r="LAH104" i="14"/>
  <c r="LAI104" i="14"/>
  <c r="LAJ104" i="14"/>
  <c r="LAK104" i="14"/>
  <c r="LAL104" i="14"/>
  <c r="LAM104" i="14"/>
  <c r="LAN104" i="14"/>
  <c r="LAO104" i="14"/>
  <c r="LAP104" i="14"/>
  <c r="LAQ104" i="14"/>
  <c r="LAR104" i="14"/>
  <c r="LAS104" i="14"/>
  <c r="LAT104" i="14"/>
  <c r="LAU104" i="14"/>
  <c r="LAV104" i="14"/>
  <c r="LAW104" i="14"/>
  <c r="LAX104" i="14"/>
  <c r="LAY104" i="14"/>
  <c r="LAZ104" i="14"/>
  <c r="LBA104" i="14"/>
  <c r="LBB104" i="14"/>
  <c r="LBC104" i="14"/>
  <c r="LBD104" i="14"/>
  <c r="LBE104" i="14"/>
  <c r="LBF104" i="14"/>
  <c r="LBG104" i="14"/>
  <c r="LBH104" i="14"/>
  <c r="LBI104" i="14"/>
  <c r="LBJ104" i="14"/>
  <c r="LBK104" i="14"/>
  <c r="LBL104" i="14"/>
  <c r="LBM104" i="14"/>
  <c r="LBN104" i="14"/>
  <c r="LBO104" i="14"/>
  <c r="LBP104" i="14"/>
  <c r="LBQ104" i="14"/>
  <c r="LBR104" i="14"/>
  <c r="LBS104" i="14"/>
  <c r="LBT104" i="14"/>
  <c r="LBU104" i="14"/>
  <c r="LBV104" i="14"/>
  <c r="LBW104" i="14"/>
  <c r="LBX104" i="14"/>
  <c r="LBY104" i="14"/>
  <c r="LBZ104" i="14"/>
  <c r="LCA104" i="14"/>
  <c r="LCB104" i="14"/>
  <c r="LCC104" i="14"/>
  <c r="LCD104" i="14"/>
  <c r="LCE104" i="14"/>
  <c r="LCF104" i="14"/>
  <c r="LCG104" i="14"/>
  <c r="LCH104" i="14"/>
  <c r="LCI104" i="14"/>
  <c r="LCJ104" i="14"/>
  <c r="LCK104" i="14"/>
  <c r="LCL104" i="14"/>
  <c r="LCM104" i="14"/>
  <c r="LCN104" i="14"/>
  <c r="LCO104" i="14"/>
  <c r="LCP104" i="14"/>
  <c r="LCQ104" i="14"/>
  <c r="LCR104" i="14"/>
  <c r="LCS104" i="14"/>
  <c r="LCT104" i="14"/>
  <c r="LCU104" i="14"/>
  <c r="LCV104" i="14"/>
  <c r="LCW104" i="14"/>
  <c r="LCX104" i="14"/>
  <c r="LCY104" i="14"/>
  <c r="LCZ104" i="14"/>
  <c r="LDA104" i="14"/>
  <c r="LDB104" i="14"/>
  <c r="LDC104" i="14"/>
  <c r="LDD104" i="14"/>
  <c r="LDE104" i="14"/>
  <c r="LDF104" i="14"/>
  <c r="LDG104" i="14"/>
  <c r="LDH104" i="14"/>
  <c r="LDI104" i="14"/>
  <c r="LDJ104" i="14"/>
  <c r="LDK104" i="14"/>
  <c r="LDL104" i="14"/>
  <c r="LDM104" i="14"/>
  <c r="LDN104" i="14"/>
  <c r="LDO104" i="14"/>
  <c r="LDP104" i="14"/>
  <c r="LDQ104" i="14"/>
  <c r="LDR104" i="14"/>
  <c r="LDS104" i="14"/>
  <c r="LDT104" i="14"/>
  <c r="LDU104" i="14"/>
  <c r="LDV104" i="14"/>
  <c r="LDW104" i="14"/>
  <c r="LDX104" i="14"/>
  <c r="LDY104" i="14"/>
  <c r="LDZ104" i="14"/>
  <c r="LEA104" i="14"/>
  <c r="LEB104" i="14"/>
  <c r="LEC104" i="14"/>
  <c r="LED104" i="14"/>
  <c r="LEE104" i="14"/>
  <c r="LEF104" i="14"/>
  <c r="LEG104" i="14"/>
  <c r="LEH104" i="14"/>
  <c r="LEI104" i="14"/>
  <c r="LEJ104" i="14"/>
  <c r="LEK104" i="14"/>
  <c r="LEL104" i="14"/>
  <c r="LEM104" i="14"/>
  <c r="LEN104" i="14"/>
  <c r="LEO104" i="14"/>
  <c r="LEP104" i="14"/>
  <c r="LEQ104" i="14"/>
  <c r="LER104" i="14"/>
  <c r="LES104" i="14"/>
  <c r="LET104" i="14"/>
  <c r="LEU104" i="14"/>
  <c r="LEV104" i="14"/>
  <c r="LEW104" i="14"/>
  <c r="LEX104" i="14"/>
  <c r="LEY104" i="14"/>
  <c r="LEZ104" i="14"/>
  <c r="LFA104" i="14"/>
  <c r="LFB104" i="14"/>
  <c r="LFC104" i="14"/>
  <c r="LFD104" i="14"/>
  <c r="LFE104" i="14"/>
  <c r="LFF104" i="14"/>
  <c r="LFG104" i="14"/>
  <c r="LFH104" i="14"/>
  <c r="LFI104" i="14"/>
  <c r="LFJ104" i="14"/>
  <c r="LFK104" i="14"/>
  <c r="LFL104" i="14"/>
  <c r="LFM104" i="14"/>
  <c r="LFN104" i="14"/>
  <c r="LFO104" i="14"/>
  <c r="LFP104" i="14"/>
  <c r="LFQ104" i="14"/>
  <c r="LFR104" i="14"/>
  <c r="LFS104" i="14"/>
  <c r="LFT104" i="14"/>
  <c r="LFU104" i="14"/>
  <c r="LFV104" i="14"/>
  <c r="LFW104" i="14"/>
  <c r="LFX104" i="14"/>
  <c r="LFY104" i="14"/>
  <c r="LFZ104" i="14"/>
  <c r="LGA104" i="14"/>
  <c r="LGB104" i="14"/>
  <c r="LGC104" i="14"/>
  <c r="LGD104" i="14"/>
  <c r="LGE104" i="14"/>
  <c r="LGF104" i="14"/>
  <c r="LGG104" i="14"/>
  <c r="LGH104" i="14"/>
  <c r="LGI104" i="14"/>
  <c r="LGJ104" i="14"/>
  <c r="LGK104" i="14"/>
  <c r="LGL104" i="14"/>
  <c r="LGM104" i="14"/>
  <c r="LGN104" i="14"/>
  <c r="LGO104" i="14"/>
  <c r="LGP104" i="14"/>
  <c r="LGQ104" i="14"/>
  <c r="LGR104" i="14"/>
  <c r="LGS104" i="14"/>
  <c r="LGT104" i="14"/>
  <c r="LGU104" i="14"/>
  <c r="LGV104" i="14"/>
  <c r="LGW104" i="14"/>
  <c r="LGX104" i="14"/>
  <c r="LGY104" i="14"/>
  <c r="LGZ104" i="14"/>
  <c r="LHA104" i="14"/>
  <c r="LHB104" i="14"/>
  <c r="LHC104" i="14"/>
  <c r="LHD104" i="14"/>
  <c r="LHE104" i="14"/>
  <c r="LHF104" i="14"/>
  <c r="LHG104" i="14"/>
  <c r="LHH104" i="14"/>
  <c r="LHI104" i="14"/>
  <c r="LHJ104" i="14"/>
  <c r="LHK104" i="14"/>
  <c r="LHL104" i="14"/>
  <c r="LHM104" i="14"/>
  <c r="LHN104" i="14"/>
  <c r="LHO104" i="14"/>
  <c r="LHP104" i="14"/>
  <c r="LHQ104" i="14"/>
  <c r="LHR104" i="14"/>
  <c r="LHS104" i="14"/>
  <c r="LHT104" i="14"/>
  <c r="LHU104" i="14"/>
  <c r="LHV104" i="14"/>
  <c r="LHW104" i="14"/>
  <c r="LHX104" i="14"/>
  <c r="LHY104" i="14"/>
  <c r="LHZ104" i="14"/>
  <c r="LIA104" i="14"/>
  <c r="LIB104" i="14"/>
  <c r="LIC104" i="14"/>
  <c r="LID104" i="14"/>
  <c r="LIE104" i="14"/>
  <c r="LIF104" i="14"/>
  <c r="LIG104" i="14"/>
  <c r="LIH104" i="14"/>
  <c r="LII104" i="14"/>
  <c r="LIJ104" i="14"/>
  <c r="LIK104" i="14"/>
  <c r="LIL104" i="14"/>
  <c r="LIM104" i="14"/>
  <c r="LIN104" i="14"/>
  <c r="LIO104" i="14"/>
  <c r="LIP104" i="14"/>
  <c r="LIQ104" i="14"/>
  <c r="LIR104" i="14"/>
  <c r="LIS104" i="14"/>
  <c r="LIT104" i="14"/>
  <c r="LIU104" i="14"/>
  <c r="LIV104" i="14"/>
  <c r="LIW104" i="14"/>
  <c r="LIX104" i="14"/>
  <c r="LIY104" i="14"/>
  <c r="LIZ104" i="14"/>
  <c r="LJA104" i="14"/>
  <c r="LJB104" i="14"/>
  <c r="LJC104" i="14"/>
  <c r="LJD104" i="14"/>
  <c r="LJE104" i="14"/>
  <c r="LJF104" i="14"/>
  <c r="LJG104" i="14"/>
  <c r="LJH104" i="14"/>
  <c r="LJI104" i="14"/>
  <c r="LJJ104" i="14"/>
  <c r="LJK104" i="14"/>
  <c r="LJL104" i="14"/>
  <c r="LJM104" i="14"/>
  <c r="LJN104" i="14"/>
  <c r="LJO104" i="14"/>
  <c r="LJP104" i="14"/>
  <c r="LJQ104" i="14"/>
  <c r="LJR104" i="14"/>
  <c r="LJS104" i="14"/>
  <c r="LJT104" i="14"/>
  <c r="LJU104" i="14"/>
  <c r="LJV104" i="14"/>
  <c r="LJW104" i="14"/>
  <c r="LJX104" i="14"/>
  <c r="LJY104" i="14"/>
  <c r="LJZ104" i="14"/>
  <c r="LKA104" i="14"/>
  <c r="LKB104" i="14"/>
  <c r="LKC104" i="14"/>
  <c r="LKD104" i="14"/>
  <c r="LKE104" i="14"/>
  <c r="LKF104" i="14"/>
  <c r="LKG104" i="14"/>
  <c r="LKH104" i="14"/>
  <c r="LKI104" i="14"/>
  <c r="LKJ104" i="14"/>
  <c r="LKK104" i="14"/>
  <c r="LKL104" i="14"/>
  <c r="LKM104" i="14"/>
  <c r="LKN104" i="14"/>
  <c r="LKO104" i="14"/>
  <c r="LKP104" i="14"/>
  <c r="LKQ104" i="14"/>
  <c r="LKR104" i="14"/>
  <c r="LKS104" i="14"/>
  <c r="LKT104" i="14"/>
  <c r="LKU104" i="14"/>
  <c r="LKV104" i="14"/>
  <c r="LKW104" i="14"/>
  <c r="LKX104" i="14"/>
  <c r="LKY104" i="14"/>
  <c r="LKZ104" i="14"/>
  <c r="LLA104" i="14"/>
  <c r="LLB104" i="14"/>
  <c r="LLC104" i="14"/>
  <c r="LLD104" i="14"/>
  <c r="LLE104" i="14"/>
  <c r="LLF104" i="14"/>
  <c r="LLG104" i="14"/>
  <c r="LLH104" i="14"/>
  <c r="LLI104" i="14"/>
  <c r="LLJ104" i="14"/>
  <c r="LLK104" i="14"/>
  <c r="LLL104" i="14"/>
  <c r="LLM104" i="14"/>
  <c r="LLN104" i="14"/>
  <c r="LLO104" i="14"/>
  <c r="LLP104" i="14"/>
  <c r="LLQ104" i="14"/>
  <c r="LLR104" i="14"/>
  <c r="LLS104" i="14"/>
  <c r="LLT104" i="14"/>
  <c r="LLU104" i="14"/>
  <c r="LLV104" i="14"/>
  <c r="LLW104" i="14"/>
  <c r="LLX104" i="14"/>
  <c r="LLY104" i="14"/>
  <c r="LLZ104" i="14"/>
  <c r="LMA104" i="14"/>
  <c r="LMB104" i="14"/>
  <c r="LMC104" i="14"/>
  <c r="LMD104" i="14"/>
  <c r="LME104" i="14"/>
  <c r="LMF104" i="14"/>
  <c r="LMG104" i="14"/>
  <c r="LMH104" i="14"/>
  <c r="LMI104" i="14"/>
  <c r="LMJ104" i="14"/>
  <c r="LMK104" i="14"/>
  <c r="LML104" i="14"/>
  <c r="LMM104" i="14"/>
  <c r="LMN104" i="14"/>
  <c r="LMO104" i="14"/>
  <c r="LMP104" i="14"/>
  <c r="LMQ104" i="14"/>
  <c r="LMR104" i="14"/>
  <c r="LMS104" i="14"/>
  <c r="LMT104" i="14"/>
  <c r="LMU104" i="14"/>
  <c r="LMV104" i="14"/>
  <c r="LMW104" i="14"/>
  <c r="LMX104" i="14"/>
  <c r="LMY104" i="14"/>
  <c r="LMZ104" i="14"/>
  <c r="LNA104" i="14"/>
  <c r="LNB104" i="14"/>
  <c r="LNC104" i="14"/>
  <c r="LND104" i="14"/>
  <c r="LNE104" i="14"/>
  <c r="LNF104" i="14"/>
  <c r="LNG104" i="14"/>
  <c r="LNH104" i="14"/>
  <c r="LNI104" i="14"/>
  <c r="LNJ104" i="14"/>
  <c r="LNK104" i="14"/>
  <c r="LNL104" i="14"/>
  <c r="LNM104" i="14"/>
  <c r="LNN104" i="14"/>
  <c r="LNO104" i="14"/>
  <c r="LNP104" i="14"/>
  <c r="LNQ104" i="14"/>
  <c r="LNR104" i="14"/>
  <c r="LNS104" i="14"/>
  <c r="LNT104" i="14"/>
  <c r="LNU104" i="14"/>
  <c r="LNV104" i="14"/>
  <c r="LNW104" i="14"/>
  <c r="LNX104" i="14"/>
  <c r="LNY104" i="14"/>
  <c r="LNZ104" i="14"/>
  <c r="LOA104" i="14"/>
  <c r="LOB104" i="14"/>
  <c r="LOC104" i="14"/>
  <c r="LOD104" i="14"/>
  <c r="LOE104" i="14"/>
  <c r="LOF104" i="14"/>
  <c r="LOG104" i="14"/>
  <c r="LOH104" i="14"/>
  <c r="LOI104" i="14"/>
  <c r="LOJ104" i="14"/>
  <c r="LOK104" i="14"/>
  <c r="LOL104" i="14"/>
  <c r="LOM104" i="14"/>
  <c r="LON104" i="14"/>
  <c r="LOO104" i="14"/>
  <c r="LOP104" i="14"/>
  <c r="LOQ104" i="14"/>
  <c r="LOR104" i="14"/>
  <c r="LOS104" i="14"/>
  <c r="LOT104" i="14"/>
  <c r="LOU104" i="14"/>
  <c r="LOV104" i="14"/>
  <c r="LOW104" i="14"/>
  <c r="LOX104" i="14"/>
  <c r="LOY104" i="14"/>
  <c r="LOZ104" i="14"/>
  <c r="LPA104" i="14"/>
  <c r="LPB104" i="14"/>
  <c r="LPC104" i="14"/>
  <c r="LPD104" i="14"/>
  <c r="LPE104" i="14"/>
  <c r="LPF104" i="14"/>
  <c r="LPG104" i="14"/>
  <c r="LPH104" i="14"/>
  <c r="LPI104" i="14"/>
  <c r="LPJ104" i="14"/>
  <c r="LPK104" i="14"/>
  <c r="LPL104" i="14"/>
  <c r="LPM104" i="14"/>
  <c r="LPN104" i="14"/>
  <c r="LPO104" i="14"/>
  <c r="LPP104" i="14"/>
  <c r="LPQ104" i="14"/>
  <c r="LPR104" i="14"/>
  <c r="LPS104" i="14"/>
  <c r="LPT104" i="14"/>
  <c r="LPU104" i="14"/>
  <c r="LPV104" i="14"/>
  <c r="LPW104" i="14"/>
  <c r="LPX104" i="14"/>
  <c r="LPY104" i="14"/>
  <c r="LPZ104" i="14"/>
  <c r="LQA104" i="14"/>
  <c r="LQB104" i="14"/>
  <c r="LQC104" i="14"/>
  <c r="LQD104" i="14"/>
  <c r="LQE104" i="14"/>
  <c r="LQF104" i="14"/>
  <c r="LQG104" i="14"/>
  <c r="LQH104" i="14"/>
  <c r="LQI104" i="14"/>
  <c r="LQJ104" i="14"/>
  <c r="LQK104" i="14"/>
  <c r="LQL104" i="14"/>
  <c r="LQM104" i="14"/>
  <c r="LQN104" i="14"/>
  <c r="LQO104" i="14"/>
  <c r="LQP104" i="14"/>
  <c r="LQQ104" i="14"/>
  <c r="LQR104" i="14"/>
  <c r="LQS104" i="14"/>
  <c r="LQT104" i="14"/>
  <c r="LQU104" i="14"/>
  <c r="LQV104" i="14"/>
  <c r="LQW104" i="14"/>
  <c r="LQX104" i="14"/>
  <c r="LQY104" i="14"/>
  <c r="LQZ104" i="14"/>
  <c r="LRA104" i="14"/>
  <c r="LRB104" i="14"/>
  <c r="LRC104" i="14"/>
  <c r="LRD104" i="14"/>
  <c r="LRE104" i="14"/>
  <c r="LRF104" i="14"/>
  <c r="LRG104" i="14"/>
  <c r="LRH104" i="14"/>
  <c r="LRI104" i="14"/>
  <c r="LRJ104" i="14"/>
  <c r="LRK104" i="14"/>
  <c r="LRL104" i="14"/>
  <c r="LRM104" i="14"/>
  <c r="LRN104" i="14"/>
  <c r="LRO104" i="14"/>
  <c r="LRP104" i="14"/>
  <c r="LRQ104" i="14"/>
  <c r="LRR104" i="14"/>
  <c r="LRS104" i="14"/>
  <c r="LRT104" i="14"/>
  <c r="LRU104" i="14"/>
  <c r="LRV104" i="14"/>
  <c r="LRW104" i="14"/>
  <c r="LRX104" i="14"/>
  <c r="LRY104" i="14"/>
  <c r="LRZ104" i="14"/>
  <c r="LSA104" i="14"/>
  <c r="LSB104" i="14"/>
  <c r="LSC104" i="14"/>
  <c r="LSD104" i="14"/>
  <c r="LSE104" i="14"/>
  <c r="LSF104" i="14"/>
  <c r="LSG104" i="14"/>
  <c r="LSH104" i="14"/>
  <c r="LSI104" i="14"/>
  <c r="LSJ104" i="14"/>
  <c r="LSK104" i="14"/>
  <c r="LSL104" i="14"/>
  <c r="LSM104" i="14"/>
  <c r="LSN104" i="14"/>
  <c r="LSO104" i="14"/>
  <c r="LSP104" i="14"/>
  <c r="LSQ104" i="14"/>
  <c r="LSR104" i="14"/>
  <c r="LSS104" i="14"/>
  <c r="LST104" i="14"/>
  <c r="LSU104" i="14"/>
  <c r="LSV104" i="14"/>
  <c r="LSW104" i="14"/>
  <c r="LSX104" i="14"/>
  <c r="LSY104" i="14"/>
  <c r="LSZ104" i="14"/>
  <c r="LTA104" i="14"/>
  <c r="LTB104" i="14"/>
  <c r="LTC104" i="14"/>
  <c r="LTD104" i="14"/>
  <c r="LTE104" i="14"/>
  <c r="LTF104" i="14"/>
  <c r="LTG104" i="14"/>
  <c r="LTH104" i="14"/>
  <c r="LTI104" i="14"/>
  <c r="LTJ104" i="14"/>
  <c r="LTK104" i="14"/>
  <c r="LTL104" i="14"/>
  <c r="LTM104" i="14"/>
  <c r="LTN104" i="14"/>
  <c r="LTO104" i="14"/>
  <c r="LTP104" i="14"/>
  <c r="LTQ104" i="14"/>
  <c r="LTR104" i="14"/>
  <c r="LTS104" i="14"/>
  <c r="LTT104" i="14"/>
  <c r="LTU104" i="14"/>
  <c r="LTV104" i="14"/>
  <c r="LTW104" i="14"/>
  <c r="LTX104" i="14"/>
  <c r="LTY104" i="14"/>
  <c r="LTZ104" i="14"/>
  <c r="LUA104" i="14"/>
  <c r="LUB104" i="14"/>
  <c r="LUC104" i="14"/>
  <c r="LUD104" i="14"/>
  <c r="LUE104" i="14"/>
  <c r="LUF104" i="14"/>
  <c r="LUG104" i="14"/>
  <c r="LUH104" i="14"/>
  <c r="LUI104" i="14"/>
  <c r="LUJ104" i="14"/>
  <c r="LUK104" i="14"/>
  <c r="LUL104" i="14"/>
  <c r="LUM104" i="14"/>
  <c r="LUN104" i="14"/>
  <c r="LUO104" i="14"/>
  <c r="LUP104" i="14"/>
  <c r="LUQ104" i="14"/>
  <c r="LUR104" i="14"/>
  <c r="LUS104" i="14"/>
  <c r="LUT104" i="14"/>
  <c r="LUU104" i="14"/>
  <c r="LUV104" i="14"/>
  <c r="LUW104" i="14"/>
  <c r="LUX104" i="14"/>
  <c r="LUY104" i="14"/>
  <c r="LUZ104" i="14"/>
  <c r="LVA104" i="14"/>
  <c r="LVB104" i="14"/>
  <c r="LVC104" i="14"/>
  <c r="LVD104" i="14"/>
  <c r="LVE104" i="14"/>
  <c r="LVF104" i="14"/>
  <c r="LVG104" i="14"/>
  <c r="LVH104" i="14"/>
  <c r="LVI104" i="14"/>
  <c r="LVJ104" i="14"/>
  <c r="LVK104" i="14"/>
  <c r="LVL104" i="14"/>
  <c r="LVM104" i="14"/>
  <c r="LVN104" i="14"/>
  <c r="LVO104" i="14"/>
  <c r="LVP104" i="14"/>
  <c r="LVQ104" i="14"/>
  <c r="LVR104" i="14"/>
  <c r="LVS104" i="14"/>
  <c r="LVT104" i="14"/>
  <c r="LVU104" i="14"/>
  <c r="LVV104" i="14"/>
  <c r="LVW104" i="14"/>
  <c r="LVX104" i="14"/>
  <c r="LVY104" i="14"/>
  <c r="LVZ104" i="14"/>
  <c r="LWA104" i="14"/>
  <c r="LWB104" i="14"/>
  <c r="LWC104" i="14"/>
  <c r="LWD104" i="14"/>
  <c r="LWE104" i="14"/>
  <c r="LWF104" i="14"/>
  <c r="LWG104" i="14"/>
  <c r="LWH104" i="14"/>
  <c r="LWI104" i="14"/>
  <c r="LWJ104" i="14"/>
  <c r="LWK104" i="14"/>
  <c r="LWL104" i="14"/>
  <c r="LWM104" i="14"/>
  <c r="LWN104" i="14"/>
  <c r="LWO104" i="14"/>
  <c r="LWP104" i="14"/>
  <c r="LWQ104" i="14"/>
  <c r="LWR104" i="14"/>
  <c r="LWS104" i="14"/>
  <c r="LWT104" i="14"/>
  <c r="LWU104" i="14"/>
  <c r="LWV104" i="14"/>
  <c r="LWW104" i="14"/>
  <c r="LWX104" i="14"/>
  <c r="LWY104" i="14"/>
  <c r="LWZ104" i="14"/>
  <c r="LXA104" i="14"/>
  <c r="LXB104" i="14"/>
  <c r="LXC104" i="14"/>
  <c r="LXD104" i="14"/>
  <c r="LXE104" i="14"/>
  <c r="LXF104" i="14"/>
  <c r="LXG104" i="14"/>
  <c r="LXH104" i="14"/>
  <c r="LXI104" i="14"/>
  <c r="LXJ104" i="14"/>
  <c r="LXK104" i="14"/>
  <c r="LXL104" i="14"/>
  <c r="LXM104" i="14"/>
  <c r="LXN104" i="14"/>
  <c r="LXO104" i="14"/>
  <c r="LXP104" i="14"/>
  <c r="LXQ104" i="14"/>
  <c r="LXR104" i="14"/>
  <c r="LXS104" i="14"/>
  <c r="LXT104" i="14"/>
  <c r="LXU104" i="14"/>
  <c r="LXV104" i="14"/>
  <c r="LXW104" i="14"/>
  <c r="LXX104" i="14"/>
  <c r="LXY104" i="14"/>
  <c r="LXZ104" i="14"/>
  <c r="LYA104" i="14"/>
  <c r="LYB104" i="14"/>
  <c r="LYC104" i="14"/>
  <c r="LYD104" i="14"/>
  <c r="LYE104" i="14"/>
  <c r="LYF104" i="14"/>
  <c r="LYG104" i="14"/>
  <c r="LYH104" i="14"/>
  <c r="LYI104" i="14"/>
  <c r="LYJ104" i="14"/>
  <c r="LYK104" i="14"/>
  <c r="LYL104" i="14"/>
  <c r="LYM104" i="14"/>
  <c r="LYN104" i="14"/>
  <c r="LYO104" i="14"/>
  <c r="LYP104" i="14"/>
  <c r="LYQ104" i="14"/>
  <c r="LYR104" i="14"/>
  <c r="LYS104" i="14"/>
  <c r="LYT104" i="14"/>
  <c r="LYU104" i="14"/>
  <c r="LYV104" i="14"/>
  <c r="LYW104" i="14"/>
  <c r="LYX104" i="14"/>
  <c r="LYY104" i="14"/>
  <c r="LYZ104" i="14"/>
  <c r="LZA104" i="14"/>
  <c r="LZB104" i="14"/>
  <c r="LZC104" i="14"/>
  <c r="LZD104" i="14"/>
  <c r="LZE104" i="14"/>
  <c r="LZF104" i="14"/>
  <c r="LZG104" i="14"/>
  <c r="LZH104" i="14"/>
  <c r="LZI104" i="14"/>
  <c r="LZJ104" i="14"/>
  <c r="LZK104" i="14"/>
  <c r="LZL104" i="14"/>
  <c r="LZM104" i="14"/>
  <c r="LZN104" i="14"/>
  <c r="LZO104" i="14"/>
  <c r="LZP104" i="14"/>
  <c r="LZQ104" i="14"/>
  <c r="LZR104" i="14"/>
  <c r="LZS104" i="14"/>
  <c r="LZT104" i="14"/>
  <c r="LZU104" i="14"/>
  <c r="LZV104" i="14"/>
  <c r="LZW104" i="14"/>
  <c r="LZX104" i="14"/>
  <c r="LZY104" i="14"/>
  <c r="LZZ104" i="14"/>
  <c r="MAA104" i="14"/>
  <c r="MAB104" i="14"/>
  <c r="MAC104" i="14"/>
  <c r="MAD104" i="14"/>
  <c r="MAE104" i="14"/>
  <c r="MAF104" i="14"/>
  <c r="MAG104" i="14"/>
  <c r="MAH104" i="14"/>
  <c r="MAI104" i="14"/>
  <c r="MAJ104" i="14"/>
  <c r="MAK104" i="14"/>
  <c r="MAL104" i="14"/>
  <c r="MAM104" i="14"/>
  <c r="MAN104" i="14"/>
  <c r="MAO104" i="14"/>
  <c r="MAP104" i="14"/>
  <c r="MAQ104" i="14"/>
  <c r="MAR104" i="14"/>
  <c r="MAS104" i="14"/>
  <c r="MAT104" i="14"/>
  <c r="MAU104" i="14"/>
  <c r="MAV104" i="14"/>
  <c r="MAW104" i="14"/>
  <c r="MAX104" i="14"/>
  <c r="MAY104" i="14"/>
  <c r="MAZ104" i="14"/>
  <c r="MBA104" i="14"/>
  <c r="MBB104" i="14"/>
  <c r="MBC104" i="14"/>
  <c r="MBD104" i="14"/>
  <c r="MBE104" i="14"/>
  <c r="MBF104" i="14"/>
  <c r="MBG104" i="14"/>
  <c r="MBH104" i="14"/>
  <c r="MBI104" i="14"/>
  <c r="MBJ104" i="14"/>
  <c r="MBK104" i="14"/>
  <c r="MBL104" i="14"/>
  <c r="MBM104" i="14"/>
  <c r="MBN104" i="14"/>
  <c r="MBO104" i="14"/>
  <c r="MBP104" i="14"/>
  <c r="MBQ104" i="14"/>
  <c r="MBR104" i="14"/>
  <c r="MBS104" i="14"/>
  <c r="MBT104" i="14"/>
  <c r="MBU104" i="14"/>
  <c r="MBV104" i="14"/>
  <c r="MBW104" i="14"/>
  <c r="MBX104" i="14"/>
  <c r="MBY104" i="14"/>
  <c r="MBZ104" i="14"/>
  <c r="MCA104" i="14"/>
  <c r="MCB104" i="14"/>
  <c r="MCC104" i="14"/>
  <c r="MCD104" i="14"/>
  <c r="MCE104" i="14"/>
  <c r="MCF104" i="14"/>
  <c r="MCG104" i="14"/>
  <c r="MCH104" i="14"/>
  <c r="MCI104" i="14"/>
  <c r="MCJ104" i="14"/>
  <c r="MCK104" i="14"/>
  <c r="MCL104" i="14"/>
  <c r="MCM104" i="14"/>
  <c r="MCN104" i="14"/>
  <c r="MCO104" i="14"/>
  <c r="MCP104" i="14"/>
  <c r="MCQ104" i="14"/>
  <c r="MCR104" i="14"/>
  <c r="MCS104" i="14"/>
  <c r="MCT104" i="14"/>
  <c r="MCU104" i="14"/>
  <c r="MCV104" i="14"/>
  <c r="MCW104" i="14"/>
  <c r="MCX104" i="14"/>
  <c r="MCY104" i="14"/>
  <c r="MCZ104" i="14"/>
  <c r="MDA104" i="14"/>
  <c r="MDB104" i="14"/>
  <c r="MDC104" i="14"/>
  <c r="MDD104" i="14"/>
  <c r="MDE104" i="14"/>
  <c r="MDF104" i="14"/>
  <c r="MDG104" i="14"/>
  <c r="MDH104" i="14"/>
  <c r="MDI104" i="14"/>
  <c r="MDJ104" i="14"/>
  <c r="MDK104" i="14"/>
  <c r="MDL104" i="14"/>
  <c r="MDM104" i="14"/>
  <c r="MDN104" i="14"/>
  <c r="MDO104" i="14"/>
  <c r="MDP104" i="14"/>
  <c r="MDQ104" i="14"/>
  <c r="MDR104" i="14"/>
  <c r="MDS104" i="14"/>
  <c r="MDT104" i="14"/>
  <c r="MDU104" i="14"/>
  <c r="MDV104" i="14"/>
  <c r="MDW104" i="14"/>
  <c r="MDX104" i="14"/>
  <c r="MDY104" i="14"/>
  <c r="MDZ104" i="14"/>
  <c r="MEA104" i="14"/>
  <c r="MEB104" i="14"/>
  <c r="MEC104" i="14"/>
  <c r="MED104" i="14"/>
  <c r="MEE104" i="14"/>
  <c r="MEF104" i="14"/>
  <c r="MEG104" i="14"/>
  <c r="MEH104" i="14"/>
  <c r="MEI104" i="14"/>
  <c r="MEJ104" i="14"/>
  <c r="MEK104" i="14"/>
  <c r="MEL104" i="14"/>
  <c r="MEM104" i="14"/>
  <c r="MEN104" i="14"/>
  <c r="MEO104" i="14"/>
  <c r="MEP104" i="14"/>
  <c r="MEQ104" i="14"/>
  <c r="MER104" i="14"/>
  <c r="MES104" i="14"/>
  <c r="MET104" i="14"/>
  <c r="MEU104" i="14"/>
  <c r="MEV104" i="14"/>
  <c r="MEW104" i="14"/>
  <c r="MEX104" i="14"/>
  <c r="MEY104" i="14"/>
  <c r="MEZ104" i="14"/>
  <c r="MFA104" i="14"/>
  <c r="MFB104" i="14"/>
  <c r="MFC104" i="14"/>
  <c r="MFD104" i="14"/>
  <c r="MFE104" i="14"/>
  <c r="MFF104" i="14"/>
  <c r="MFG104" i="14"/>
  <c r="MFH104" i="14"/>
  <c r="MFI104" i="14"/>
  <c r="MFJ104" i="14"/>
  <c r="MFK104" i="14"/>
  <c r="MFL104" i="14"/>
  <c r="MFM104" i="14"/>
  <c r="MFN104" i="14"/>
  <c r="MFO104" i="14"/>
  <c r="MFP104" i="14"/>
  <c r="MFQ104" i="14"/>
  <c r="MFR104" i="14"/>
  <c r="MFS104" i="14"/>
  <c r="MFT104" i="14"/>
  <c r="MFU104" i="14"/>
  <c r="MFV104" i="14"/>
  <c r="MFW104" i="14"/>
  <c r="MFX104" i="14"/>
  <c r="MFY104" i="14"/>
  <c r="MFZ104" i="14"/>
  <c r="MGA104" i="14"/>
  <c r="MGB104" i="14"/>
  <c r="MGC104" i="14"/>
  <c r="MGD104" i="14"/>
  <c r="MGE104" i="14"/>
  <c r="MGF104" i="14"/>
  <c r="MGG104" i="14"/>
  <c r="MGH104" i="14"/>
  <c r="MGI104" i="14"/>
  <c r="MGJ104" i="14"/>
  <c r="MGK104" i="14"/>
  <c r="MGL104" i="14"/>
  <c r="MGM104" i="14"/>
  <c r="MGN104" i="14"/>
  <c r="MGO104" i="14"/>
  <c r="MGP104" i="14"/>
  <c r="MGQ104" i="14"/>
  <c r="MGR104" i="14"/>
  <c r="MGS104" i="14"/>
  <c r="MGT104" i="14"/>
  <c r="MGU104" i="14"/>
  <c r="MGV104" i="14"/>
  <c r="MGW104" i="14"/>
  <c r="MGX104" i="14"/>
  <c r="MGY104" i="14"/>
  <c r="MGZ104" i="14"/>
  <c r="MHA104" i="14"/>
  <c r="MHB104" i="14"/>
  <c r="MHC104" i="14"/>
  <c r="MHD104" i="14"/>
  <c r="MHE104" i="14"/>
  <c r="MHF104" i="14"/>
  <c r="MHG104" i="14"/>
  <c r="MHH104" i="14"/>
  <c r="MHI104" i="14"/>
  <c r="MHJ104" i="14"/>
  <c r="MHK104" i="14"/>
  <c r="MHL104" i="14"/>
  <c r="MHM104" i="14"/>
  <c r="MHN104" i="14"/>
  <c r="MHO104" i="14"/>
  <c r="MHP104" i="14"/>
  <c r="MHQ104" i="14"/>
  <c r="MHR104" i="14"/>
  <c r="MHS104" i="14"/>
  <c r="MHT104" i="14"/>
  <c r="MHU104" i="14"/>
  <c r="MHV104" i="14"/>
  <c r="MHW104" i="14"/>
  <c r="MHX104" i="14"/>
  <c r="MHY104" i="14"/>
  <c r="MHZ104" i="14"/>
  <c r="MIA104" i="14"/>
  <c r="MIB104" i="14"/>
  <c r="MIC104" i="14"/>
  <c r="MID104" i="14"/>
  <c r="MIE104" i="14"/>
  <c r="MIF104" i="14"/>
  <c r="MIG104" i="14"/>
  <c r="MIH104" i="14"/>
  <c r="MII104" i="14"/>
  <c r="MIJ104" i="14"/>
  <c r="MIK104" i="14"/>
  <c r="MIL104" i="14"/>
  <c r="MIM104" i="14"/>
  <c r="MIN104" i="14"/>
  <c r="MIO104" i="14"/>
  <c r="MIP104" i="14"/>
  <c r="MIQ104" i="14"/>
  <c r="MIR104" i="14"/>
  <c r="MIS104" i="14"/>
  <c r="MIT104" i="14"/>
  <c r="MIU104" i="14"/>
  <c r="MIV104" i="14"/>
  <c r="MIW104" i="14"/>
  <c r="MIX104" i="14"/>
  <c r="MIY104" i="14"/>
  <c r="MIZ104" i="14"/>
  <c r="MJA104" i="14"/>
  <c r="MJB104" i="14"/>
  <c r="MJC104" i="14"/>
  <c r="MJD104" i="14"/>
  <c r="MJE104" i="14"/>
  <c r="MJF104" i="14"/>
  <c r="MJG104" i="14"/>
  <c r="MJH104" i="14"/>
  <c r="MJI104" i="14"/>
  <c r="MJJ104" i="14"/>
  <c r="MJK104" i="14"/>
  <c r="MJL104" i="14"/>
  <c r="MJM104" i="14"/>
  <c r="MJN104" i="14"/>
  <c r="MJO104" i="14"/>
  <c r="MJP104" i="14"/>
  <c r="MJQ104" i="14"/>
  <c r="MJR104" i="14"/>
  <c r="MJS104" i="14"/>
  <c r="MJT104" i="14"/>
  <c r="MJU104" i="14"/>
  <c r="MJV104" i="14"/>
  <c r="MJW104" i="14"/>
  <c r="MJX104" i="14"/>
  <c r="MJY104" i="14"/>
  <c r="MJZ104" i="14"/>
  <c r="MKA104" i="14"/>
  <c r="MKB104" i="14"/>
  <c r="MKC104" i="14"/>
  <c r="MKD104" i="14"/>
  <c r="MKE104" i="14"/>
  <c r="MKF104" i="14"/>
  <c r="MKG104" i="14"/>
  <c r="MKH104" i="14"/>
  <c r="MKI104" i="14"/>
  <c r="MKJ104" i="14"/>
  <c r="MKK104" i="14"/>
  <c r="MKL104" i="14"/>
  <c r="MKM104" i="14"/>
  <c r="MKN104" i="14"/>
  <c r="MKO104" i="14"/>
  <c r="MKP104" i="14"/>
  <c r="MKQ104" i="14"/>
  <c r="MKR104" i="14"/>
  <c r="MKS104" i="14"/>
  <c r="MKT104" i="14"/>
  <c r="MKU104" i="14"/>
  <c r="MKV104" i="14"/>
  <c r="MKW104" i="14"/>
  <c r="MKX104" i="14"/>
  <c r="MKY104" i="14"/>
  <c r="MKZ104" i="14"/>
  <c r="MLA104" i="14"/>
  <c r="MLB104" i="14"/>
  <c r="MLC104" i="14"/>
  <c r="MLD104" i="14"/>
  <c r="MLE104" i="14"/>
  <c r="MLF104" i="14"/>
  <c r="MLG104" i="14"/>
  <c r="MLH104" i="14"/>
  <c r="MLI104" i="14"/>
  <c r="MLJ104" i="14"/>
  <c r="MLK104" i="14"/>
  <c r="MLL104" i="14"/>
  <c r="MLM104" i="14"/>
  <c r="MLN104" i="14"/>
  <c r="MLO104" i="14"/>
  <c r="MLP104" i="14"/>
  <c r="MLQ104" i="14"/>
  <c r="MLR104" i="14"/>
  <c r="MLS104" i="14"/>
  <c r="MLT104" i="14"/>
  <c r="MLU104" i="14"/>
  <c r="MLV104" i="14"/>
  <c r="MLW104" i="14"/>
  <c r="MLX104" i="14"/>
  <c r="MLY104" i="14"/>
  <c r="MLZ104" i="14"/>
  <c r="MMA104" i="14"/>
  <c r="MMB104" i="14"/>
  <c r="MMC104" i="14"/>
  <c r="MMD104" i="14"/>
  <c r="MME104" i="14"/>
  <c r="MMF104" i="14"/>
  <c r="MMG104" i="14"/>
  <c r="MMH104" i="14"/>
  <c r="MMI104" i="14"/>
  <c r="MMJ104" i="14"/>
  <c r="MMK104" i="14"/>
  <c r="MML104" i="14"/>
  <c r="MMM104" i="14"/>
  <c r="MMN104" i="14"/>
  <c r="MMO104" i="14"/>
  <c r="MMP104" i="14"/>
  <c r="MMQ104" i="14"/>
  <c r="MMR104" i="14"/>
  <c r="MMS104" i="14"/>
  <c r="MMT104" i="14"/>
  <c r="MMU104" i="14"/>
  <c r="MMV104" i="14"/>
  <c r="MMW104" i="14"/>
  <c r="MMX104" i="14"/>
  <c r="MMY104" i="14"/>
  <c r="MMZ104" i="14"/>
  <c r="MNA104" i="14"/>
  <c r="MNB104" i="14"/>
  <c r="MNC104" i="14"/>
  <c r="MND104" i="14"/>
  <c r="MNE104" i="14"/>
  <c r="MNF104" i="14"/>
  <c r="MNG104" i="14"/>
  <c r="MNH104" i="14"/>
  <c r="MNI104" i="14"/>
  <c r="MNJ104" i="14"/>
  <c r="MNK104" i="14"/>
  <c r="MNL104" i="14"/>
  <c r="MNM104" i="14"/>
  <c r="MNN104" i="14"/>
  <c r="MNO104" i="14"/>
  <c r="MNP104" i="14"/>
  <c r="MNQ104" i="14"/>
  <c r="MNR104" i="14"/>
  <c r="MNS104" i="14"/>
  <c r="MNT104" i="14"/>
  <c r="MNU104" i="14"/>
  <c r="MNV104" i="14"/>
  <c r="MNW104" i="14"/>
  <c r="MNX104" i="14"/>
  <c r="MNY104" i="14"/>
  <c r="MNZ104" i="14"/>
  <c r="MOA104" i="14"/>
  <c r="MOB104" i="14"/>
  <c r="MOC104" i="14"/>
  <c r="MOD104" i="14"/>
  <c r="MOE104" i="14"/>
  <c r="MOF104" i="14"/>
  <c r="MOG104" i="14"/>
  <c r="MOH104" i="14"/>
  <c r="MOI104" i="14"/>
  <c r="MOJ104" i="14"/>
  <c r="MOK104" i="14"/>
  <c r="MOL104" i="14"/>
  <c r="MOM104" i="14"/>
  <c r="MON104" i="14"/>
  <c r="MOO104" i="14"/>
  <c r="MOP104" i="14"/>
  <c r="MOQ104" i="14"/>
  <c r="MOR104" i="14"/>
  <c r="MOS104" i="14"/>
  <c r="MOT104" i="14"/>
  <c r="MOU104" i="14"/>
  <c r="MOV104" i="14"/>
  <c r="MOW104" i="14"/>
  <c r="MOX104" i="14"/>
  <c r="MOY104" i="14"/>
  <c r="MOZ104" i="14"/>
  <c r="MPA104" i="14"/>
  <c r="MPB104" i="14"/>
  <c r="MPC104" i="14"/>
  <c r="MPD104" i="14"/>
  <c r="MPE104" i="14"/>
  <c r="MPF104" i="14"/>
  <c r="MPG104" i="14"/>
  <c r="MPH104" i="14"/>
  <c r="MPI104" i="14"/>
  <c r="MPJ104" i="14"/>
  <c r="MPK104" i="14"/>
  <c r="MPL104" i="14"/>
  <c r="MPM104" i="14"/>
  <c r="MPN104" i="14"/>
  <c r="MPO104" i="14"/>
  <c r="MPP104" i="14"/>
  <c r="MPQ104" i="14"/>
  <c r="MPR104" i="14"/>
  <c r="MPS104" i="14"/>
  <c r="MPT104" i="14"/>
  <c r="MPU104" i="14"/>
  <c r="MPV104" i="14"/>
  <c r="MPW104" i="14"/>
  <c r="MPX104" i="14"/>
  <c r="MPY104" i="14"/>
  <c r="MPZ104" i="14"/>
  <c r="MQA104" i="14"/>
  <c r="MQB104" i="14"/>
  <c r="MQC104" i="14"/>
  <c r="MQD104" i="14"/>
  <c r="MQE104" i="14"/>
  <c r="MQF104" i="14"/>
  <c r="MQG104" i="14"/>
  <c r="MQH104" i="14"/>
  <c r="MQI104" i="14"/>
  <c r="MQJ104" i="14"/>
  <c r="MQK104" i="14"/>
  <c r="MQL104" i="14"/>
  <c r="MQM104" i="14"/>
  <c r="MQN104" i="14"/>
  <c r="MQO104" i="14"/>
  <c r="MQP104" i="14"/>
  <c r="MQQ104" i="14"/>
  <c r="MQR104" i="14"/>
  <c r="MQS104" i="14"/>
  <c r="MQT104" i="14"/>
  <c r="MQU104" i="14"/>
  <c r="MQV104" i="14"/>
  <c r="MQW104" i="14"/>
  <c r="MQX104" i="14"/>
  <c r="MQY104" i="14"/>
  <c r="MQZ104" i="14"/>
  <c r="MRA104" i="14"/>
  <c r="MRB104" i="14"/>
  <c r="MRC104" i="14"/>
  <c r="MRD104" i="14"/>
  <c r="MRE104" i="14"/>
  <c r="MRF104" i="14"/>
  <c r="MRG104" i="14"/>
  <c r="MRH104" i="14"/>
  <c r="MRI104" i="14"/>
  <c r="MRJ104" i="14"/>
  <c r="MRK104" i="14"/>
  <c r="MRL104" i="14"/>
  <c r="MRM104" i="14"/>
  <c r="MRN104" i="14"/>
  <c r="MRO104" i="14"/>
  <c r="MRP104" i="14"/>
  <c r="MRQ104" i="14"/>
  <c r="MRR104" i="14"/>
  <c r="MRS104" i="14"/>
  <c r="MRT104" i="14"/>
  <c r="MRU104" i="14"/>
  <c r="MRV104" i="14"/>
  <c r="MRW104" i="14"/>
  <c r="MRX104" i="14"/>
  <c r="MRY104" i="14"/>
  <c r="MRZ104" i="14"/>
  <c r="MSA104" i="14"/>
  <c r="MSB104" i="14"/>
  <c r="MSC104" i="14"/>
  <c r="MSD104" i="14"/>
  <c r="MSE104" i="14"/>
  <c r="MSF104" i="14"/>
  <c r="MSG104" i="14"/>
  <c r="MSH104" i="14"/>
  <c r="MSI104" i="14"/>
  <c r="MSJ104" i="14"/>
  <c r="MSK104" i="14"/>
  <c r="MSL104" i="14"/>
  <c r="MSM104" i="14"/>
  <c r="MSN104" i="14"/>
  <c r="MSO104" i="14"/>
  <c r="MSP104" i="14"/>
  <c r="MSQ104" i="14"/>
  <c r="MSR104" i="14"/>
  <c r="MSS104" i="14"/>
  <c r="MST104" i="14"/>
  <c r="MSU104" i="14"/>
  <c r="MSV104" i="14"/>
  <c r="MSW104" i="14"/>
  <c r="MSX104" i="14"/>
  <c r="MSY104" i="14"/>
  <c r="MSZ104" i="14"/>
  <c r="MTA104" i="14"/>
  <c r="MTB104" i="14"/>
  <c r="MTC104" i="14"/>
  <c r="MTD104" i="14"/>
  <c r="MTE104" i="14"/>
  <c r="MTF104" i="14"/>
  <c r="MTG104" i="14"/>
  <c r="MTH104" i="14"/>
  <c r="MTI104" i="14"/>
  <c r="MTJ104" i="14"/>
  <c r="MTK104" i="14"/>
  <c r="MTL104" i="14"/>
  <c r="MTM104" i="14"/>
  <c r="MTN104" i="14"/>
  <c r="MTO104" i="14"/>
  <c r="MTP104" i="14"/>
  <c r="MTQ104" i="14"/>
  <c r="MTR104" i="14"/>
  <c r="MTS104" i="14"/>
  <c r="MTT104" i="14"/>
  <c r="MTU104" i="14"/>
  <c r="MTV104" i="14"/>
  <c r="MTW104" i="14"/>
  <c r="MTX104" i="14"/>
  <c r="MTY104" i="14"/>
  <c r="MTZ104" i="14"/>
  <c r="MUA104" i="14"/>
  <c r="MUB104" i="14"/>
  <c r="MUC104" i="14"/>
  <c r="MUD104" i="14"/>
  <c r="MUE104" i="14"/>
  <c r="MUF104" i="14"/>
  <c r="MUG104" i="14"/>
  <c r="MUH104" i="14"/>
  <c r="MUI104" i="14"/>
  <c r="MUJ104" i="14"/>
  <c r="MUK104" i="14"/>
  <c r="MUL104" i="14"/>
  <c r="MUM104" i="14"/>
  <c r="MUN104" i="14"/>
  <c r="MUO104" i="14"/>
  <c r="MUP104" i="14"/>
  <c r="MUQ104" i="14"/>
  <c r="MUR104" i="14"/>
  <c r="MUS104" i="14"/>
  <c r="MUT104" i="14"/>
  <c r="MUU104" i="14"/>
  <c r="MUV104" i="14"/>
  <c r="MUW104" i="14"/>
  <c r="MUX104" i="14"/>
  <c r="MUY104" i="14"/>
  <c r="MUZ104" i="14"/>
  <c r="MVA104" i="14"/>
  <c r="MVB104" i="14"/>
  <c r="MVC104" i="14"/>
  <c r="MVD104" i="14"/>
  <c r="MVE104" i="14"/>
  <c r="MVF104" i="14"/>
  <c r="MVG104" i="14"/>
  <c r="MVH104" i="14"/>
  <c r="MVI104" i="14"/>
  <c r="MVJ104" i="14"/>
  <c r="MVK104" i="14"/>
  <c r="MVL104" i="14"/>
  <c r="MVM104" i="14"/>
  <c r="MVN104" i="14"/>
  <c r="MVO104" i="14"/>
  <c r="MVP104" i="14"/>
  <c r="MVQ104" i="14"/>
  <c r="MVR104" i="14"/>
  <c r="MVS104" i="14"/>
  <c r="MVT104" i="14"/>
  <c r="MVU104" i="14"/>
  <c r="MVV104" i="14"/>
  <c r="MVW104" i="14"/>
  <c r="MVX104" i="14"/>
  <c r="MVY104" i="14"/>
  <c r="MVZ104" i="14"/>
  <c r="MWA104" i="14"/>
  <c r="MWB104" i="14"/>
  <c r="MWC104" i="14"/>
  <c r="MWD104" i="14"/>
  <c r="MWE104" i="14"/>
  <c r="MWF104" i="14"/>
  <c r="MWG104" i="14"/>
  <c r="MWH104" i="14"/>
  <c r="MWI104" i="14"/>
  <c r="MWJ104" i="14"/>
  <c r="MWK104" i="14"/>
  <c r="MWL104" i="14"/>
  <c r="MWM104" i="14"/>
  <c r="MWN104" i="14"/>
  <c r="MWO104" i="14"/>
  <c r="MWP104" i="14"/>
  <c r="MWQ104" i="14"/>
  <c r="MWR104" i="14"/>
  <c r="MWS104" i="14"/>
  <c r="MWT104" i="14"/>
  <c r="MWU104" i="14"/>
  <c r="MWV104" i="14"/>
  <c r="MWW104" i="14"/>
  <c r="MWX104" i="14"/>
  <c r="MWY104" i="14"/>
  <c r="MWZ104" i="14"/>
  <c r="MXA104" i="14"/>
  <c r="MXB104" i="14"/>
  <c r="MXC104" i="14"/>
  <c r="MXD104" i="14"/>
  <c r="MXE104" i="14"/>
  <c r="MXF104" i="14"/>
  <c r="MXG104" i="14"/>
  <c r="MXH104" i="14"/>
  <c r="MXI104" i="14"/>
  <c r="MXJ104" i="14"/>
  <c r="MXK104" i="14"/>
  <c r="MXL104" i="14"/>
  <c r="MXM104" i="14"/>
  <c r="MXN104" i="14"/>
  <c r="MXO104" i="14"/>
  <c r="MXP104" i="14"/>
  <c r="MXQ104" i="14"/>
  <c r="MXR104" i="14"/>
  <c r="MXS104" i="14"/>
  <c r="MXT104" i="14"/>
  <c r="MXU104" i="14"/>
  <c r="MXV104" i="14"/>
  <c r="MXW104" i="14"/>
  <c r="MXX104" i="14"/>
  <c r="MXY104" i="14"/>
  <c r="MXZ104" i="14"/>
  <c r="MYA104" i="14"/>
  <c r="MYB104" i="14"/>
  <c r="MYC104" i="14"/>
  <c r="MYD104" i="14"/>
  <c r="MYE104" i="14"/>
  <c r="MYF104" i="14"/>
  <c r="MYG104" i="14"/>
  <c r="MYH104" i="14"/>
  <c r="MYI104" i="14"/>
  <c r="MYJ104" i="14"/>
  <c r="MYK104" i="14"/>
  <c r="MYL104" i="14"/>
  <c r="MYM104" i="14"/>
  <c r="MYN104" i="14"/>
  <c r="MYO104" i="14"/>
  <c r="MYP104" i="14"/>
  <c r="MYQ104" i="14"/>
  <c r="MYR104" i="14"/>
  <c r="MYS104" i="14"/>
  <c r="MYT104" i="14"/>
  <c r="MYU104" i="14"/>
  <c r="MYV104" i="14"/>
  <c r="MYW104" i="14"/>
  <c r="MYX104" i="14"/>
  <c r="MYY104" i="14"/>
  <c r="MYZ104" i="14"/>
  <c r="MZA104" i="14"/>
  <c r="MZB104" i="14"/>
  <c r="MZC104" i="14"/>
  <c r="MZD104" i="14"/>
  <c r="MZE104" i="14"/>
  <c r="MZF104" i="14"/>
  <c r="MZG104" i="14"/>
  <c r="MZH104" i="14"/>
  <c r="MZI104" i="14"/>
  <c r="MZJ104" i="14"/>
  <c r="MZK104" i="14"/>
  <c r="MZL104" i="14"/>
  <c r="MZM104" i="14"/>
  <c r="MZN104" i="14"/>
  <c r="MZO104" i="14"/>
  <c r="MZP104" i="14"/>
  <c r="MZQ104" i="14"/>
  <c r="MZR104" i="14"/>
  <c r="MZS104" i="14"/>
  <c r="MZT104" i="14"/>
  <c r="MZU104" i="14"/>
  <c r="MZV104" i="14"/>
  <c r="MZW104" i="14"/>
  <c r="MZX104" i="14"/>
  <c r="MZY104" i="14"/>
  <c r="MZZ104" i="14"/>
  <c r="NAA104" i="14"/>
  <c r="NAB104" i="14"/>
  <c r="NAC104" i="14"/>
  <c r="NAD104" i="14"/>
  <c r="NAE104" i="14"/>
  <c r="NAF104" i="14"/>
  <c r="NAG104" i="14"/>
  <c r="NAH104" i="14"/>
  <c r="NAI104" i="14"/>
  <c r="NAJ104" i="14"/>
  <c r="NAK104" i="14"/>
  <c r="NAL104" i="14"/>
  <c r="NAM104" i="14"/>
  <c r="NAN104" i="14"/>
  <c r="NAO104" i="14"/>
  <c r="NAP104" i="14"/>
  <c r="NAQ104" i="14"/>
  <c r="NAR104" i="14"/>
  <c r="NAS104" i="14"/>
  <c r="NAT104" i="14"/>
  <c r="NAU104" i="14"/>
  <c r="NAV104" i="14"/>
  <c r="NAW104" i="14"/>
  <c r="NAX104" i="14"/>
  <c r="NAY104" i="14"/>
  <c r="NAZ104" i="14"/>
  <c r="NBA104" i="14"/>
  <c r="NBB104" i="14"/>
  <c r="NBC104" i="14"/>
  <c r="NBD104" i="14"/>
  <c r="NBE104" i="14"/>
  <c r="NBF104" i="14"/>
  <c r="NBG104" i="14"/>
  <c r="NBH104" i="14"/>
  <c r="NBI104" i="14"/>
  <c r="NBJ104" i="14"/>
  <c r="NBK104" i="14"/>
  <c r="NBL104" i="14"/>
  <c r="NBM104" i="14"/>
  <c r="NBN104" i="14"/>
  <c r="NBO104" i="14"/>
  <c r="NBP104" i="14"/>
  <c r="NBQ104" i="14"/>
  <c r="NBR104" i="14"/>
  <c r="NBS104" i="14"/>
  <c r="NBT104" i="14"/>
  <c r="NBU104" i="14"/>
  <c r="NBV104" i="14"/>
  <c r="NBW104" i="14"/>
  <c r="NBX104" i="14"/>
  <c r="NBY104" i="14"/>
  <c r="NBZ104" i="14"/>
  <c r="NCA104" i="14"/>
  <c r="NCB104" i="14"/>
  <c r="NCC104" i="14"/>
  <c r="NCD104" i="14"/>
  <c r="NCE104" i="14"/>
  <c r="NCF104" i="14"/>
  <c r="NCG104" i="14"/>
  <c r="NCH104" i="14"/>
  <c r="NCI104" i="14"/>
  <c r="NCJ104" i="14"/>
  <c r="NCK104" i="14"/>
  <c r="NCL104" i="14"/>
  <c r="NCM104" i="14"/>
  <c r="NCN104" i="14"/>
  <c r="NCO104" i="14"/>
  <c r="NCP104" i="14"/>
  <c r="NCQ104" i="14"/>
  <c r="NCR104" i="14"/>
  <c r="NCS104" i="14"/>
  <c r="NCT104" i="14"/>
  <c r="NCU104" i="14"/>
  <c r="NCV104" i="14"/>
  <c r="NCW104" i="14"/>
  <c r="NCX104" i="14"/>
  <c r="NCY104" i="14"/>
  <c r="NCZ104" i="14"/>
  <c r="NDA104" i="14"/>
  <c r="NDB104" i="14"/>
  <c r="NDC104" i="14"/>
  <c r="NDD104" i="14"/>
  <c r="NDE104" i="14"/>
  <c r="NDF104" i="14"/>
  <c r="NDG104" i="14"/>
  <c r="NDH104" i="14"/>
  <c r="NDI104" i="14"/>
  <c r="NDJ104" i="14"/>
  <c r="NDK104" i="14"/>
  <c r="NDL104" i="14"/>
  <c r="NDM104" i="14"/>
  <c r="NDN104" i="14"/>
  <c r="NDO104" i="14"/>
  <c r="NDP104" i="14"/>
  <c r="NDQ104" i="14"/>
  <c r="NDR104" i="14"/>
  <c r="NDS104" i="14"/>
  <c r="NDT104" i="14"/>
  <c r="NDU104" i="14"/>
  <c r="NDV104" i="14"/>
  <c r="NDW104" i="14"/>
  <c r="NDX104" i="14"/>
  <c r="NDY104" i="14"/>
  <c r="NDZ104" i="14"/>
  <c r="NEA104" i="14"/>
  <c r="NEB104" i="14"/>
  <c r="NEC104" i="14"/>
  <c r="NED104" i="14"/>
  <c r="NEE104" i="14"/>
  <c r="NEF104" i="14"/>
  <c r="NEG104" i="14"/>
  <c r="NEH104" i="14"/>
  <c r="NEI104" i="14"/>
  <c r="NEJ104" i="14"/>
  <c r="NEK104" i="14"/>
  <c r="NEL104" i="14"/>
  <c r="NEM104" i="14"/>
  <c r="NEN104" i="14"/>
  <c r="NEO104" i="14"/>
  <c r="NEP104" i="14"/>
  <c r="NEQ104" i="14"/>
  <c r="NER104" i="14"/>
  <c r="NES104" i="14"/>
  <c r="NET104" i="14"/>
  <c r="NEU104" i="14"/>
  <c r="NEV104" i="14"/>
  <c r="NEW104" i="14"/>
  <c r="NEX104" i="14"/>
  <c r="NEY104" i="14"/>
  <c r="NEZ104" i="14"/>
  <c r="NFA104" i="14"/>
  <c r="NFB104" i="14"/>
  <c r="NFC104" i="14"/>
  <c r="NFD104" i="14"/>
  <c r="NFE104" i="14"/>
  <c r="NFF104" i="14"/>
  <c r="NFG104" i="14"/>
  <c r="NFH104" i="14"/>
  <c r="NFI104" i="14"/>
  <c r="NFJ104" i="14"/>
  <c r="NFK104" i="14"/>
  <c r="NFL104" i="14"/>
  <c r="NFM104" i="14"/>
  <c r="NFN104" i="14"/>
  <c r="NFO104" i="14"/>
  <c r="NFP104" i="14"/>
  <c r="NFQ104" i="14"/>
  <c r="NFR104" i="14"/>
  <c r="NFS104" i="14"/>
  <c r="NFT104" i="14"/>
  <c r="NFU104" i="14"/>
  <c r="NFV104" i="14"/>
  <c r="NFW104" i="14"/>
  <c r="NFX104" i="14"/>
  <c r="NFY104" i="14"/>
  <c r="NFZ104" i="14"/>
  <c r="NGA104" i="14"/>
  <c r="NGB104" i="14"/>
  <c r="NGC104" i="14"/>
  <c r="NGD104" i="14"/>
  <c r="NGE104" i="14"/>
  <c r="NGF104" i="14"/>
  <c r="NGG104" i="14"/>
  <c r="NGH104" i="14"/>
  <c r="NGI104" i="14"/>
  <c r="NGJ104" i="14"/>
  <c r="NGK104" i="14"/>
  <c r="NGL104" i="14"/>
  <c r="NGM104" i="14"/>
  <c r="NGN104" i="14"/>
  <c r="NGO104" i="14"/>
  <c r="NGP104" i="14"/>
  <c r="NGQ104" i="14"/>
  <c r="NGR104" i="14"/>
  <c r="NGS104" i="14"/>
  <c r="NGT104" i="14"/>
  <c r="NGU104" i="14"/>
  <c r="NGV104" i="14"/>
  <c r="NGW104" i="14"/>
  <c r="NGX104" i="14"/>
  <c r="NGY104" i="14"/>
  <c r="NGZ104" i="14"/>
  <c r="NHA104" i="14"/>
  <c r="NHB104" i="14"/>
  <c r="NHC104" i="14"/>
  <c r="NHD104" i="14"/>
  <c r="NHE104" i="14"/>
  <c r="NHF104" i="14"/>
  <c r="NHG104" i="14"/>
  <c r="NHH104" i="14"/>
  <c r="NHI104" i="14"/>
  <c r="NHJ104" i="14"/>
  <c r="NHK104" i="14"/>
  <c r="NHL104" i="14"/>
  <c r="NHM104" i="14"/>
  <c r="NHN104" i="14"/>
  <c r="NHO104" i="14"/>
  <c r="NHP104" i="14"/>
  <c r="NHQ104" i="14"/>
  <c r="NHR104" i="14"/>
  <c r="NHS104" i="14"/>
  <c r="NHT104" i="14"/>
  <c r="NHU104" i="14"/>
  <c r="NHV104" i="14"/>
  <c r="NHW104" i="14"/>
  <c r="NHX104" i="14"/>
  <c r="NHY104" i="14"/>
  <c r="NHZ104" i="14"/>
  <c r="NIA104" i="14"/>
  <c r="NIB104" i="14"/>
  <c r="NIC104" i="14"/>
  <c r="NID104" i="14"/>
  <c r="NIE104" i="14"/>
  <c r="NIF104" i="14"/>
  <c r="NIG104" i="14"/>
  <c r="NIH104" i="14"/>
  <c r="NII104" i="14"/>
  <c r="NIJ104" i="14"/>
  <c r="NIK104" i="14"/>
  <c r="NIL104" i="14"/>
  <c r="NIM104" i="14"/>
  <c r="NIN104" i="14"/>
  <c r="NIO104" i="14"/>
  <c r="NIP104" i="14"/>
  <c r="NIQ104" i="14"/>
  <c r="NIR104" i="14"/>
  <c r="NIS104" i="14"/>
  <c r="NIT104" i="14"/>
  <c r="NIU104" i="14"/>
  <c r="NIV104" i="14"/>
  <c r="NIW104" i="14"/>
  <c r="NIX104" i="14"/>
  <c r="NIY104" i="14"/>
  <c r="NIZ104" i="14"/>
  <c r="NJA104" i="14"/>
  <c r="NJB104" i="14"/>
  <c r="NJC104" i="14"/>
  <c r="NJD104" i="14"/>
  <c r="NJE104" i="14"/>
  <c r="NJF104" i="14"/>
  <c r="NJG104" i="14"/>
  <c r="NJH104" i="14"/>
  <c r="NJI104" i="14"/>
  <c r="NJJ104" i="14"/>
  <c r="NJK104" i="14"/>
  <c r="NJL104" i="14"/>
  <c r="NJM104" i="14"/>
  <c r="NJN104" i="14"/>
  <c r="NJO104" i="14"/>
  <c r="NJP104" i="14"/>
  <c r="NJQ104" i="14"/>
  <c r="NJR104" i="14"/>
  <c r="NJS104" i="14"/>
  <c r="NJT104" i="14"/>
  <c r="NJU104" i="14"/>
  <c r="NJV104" i="14"/>
  <c r="NJW104" i="14"/>
  <c r="NJX104" i="14"/>
  <c r="NJY104" i="14"/>
  <c r="NJZ104" i="14"/>
  <c r="NKA104" i="14"/>
  <c r="NKB104" i="14"/>
  <c r="NKC104" i="14"/>
  <c r="NKD104" i="14"/>
  <c r="NKE104" i="14"/>
  <c r="NKF104" i="14"/>
  <c r="NKG104" i="14"/>
  <c r="NKH104" i="14"/>
  <c r="NKI104" i="14"/>
  <c r="NKJ104" i="14"/>
  <c r="NKK104" i="14"/>
  <c r="NKL104" i="14"/>
  <c r="NKM104" i="14"/>
  <c r="NKN104" i="14"/>
  <c r="NKO104" i="14"/>
  <c r="NKP104" i="14"/>
  <c r="NKQ104" i="14"/>
  <c r="NKR104" i="14"/>
  <c r="NKS104" i="14"/>
  <c r="NKT104" i="14"/>
  <c r="NKU104" i="14"/>
  <c r="NKV104" i="14"/>
  <c r="NKW104" i="14"/>
  <c r="NKX104" i="14"/>
  <c r="NKY104" i="14"/>
  <c r="NKZ104" i="14"/>
  <c r="NLA104" i="14"/>
  <c r="NLB104" i="14"/>
  <c r="NLC104" i="14"/>
  <c r="NLD104" i="14"/>
  <c r="NLE104" i="14"/>
  <c r="NLF104" i="14"/>
  <c r="NLG104" i="14"/>
  <c r="NLH104" i="14"/>
  <c r="NLI104" i="14"/>
  <c r="NLJ104" i="14"/>
  <c r="NLK104" i="14"/>
  <c r="NLL104" i="14"/>
  <c r="NLM104" i="14"/>
  <c r="NLN104" i="14"/>
  <c r="NLO104" i="14"/>
  <c r="NLP104" i="14"/>
  <c r="NLQ104" i="14"/>
  <c r="NLR104" i="14"/>
  <c r="NLS104" i="14"/>
  <c r="NLT104" i="14"/>
  <c r="NLU104" i="14"/>
  <c r="NLV104" i="14"/>
  <c r="NLW104" i="14"/>
  <c r="NLX104" i="14"/>
  <c r="NLY104" i="14"/>
  <c r="NLZ104" i="14"/>
  <c r="NMA104" i="14"/>
  <c r="NMB104" i="14"/>
  <c r="NMC104" i="14"/>
  <c r="NMD104" i="14"/>
  <c r="NME104" i="14"/>
  <c r="NMF104" i="14"/>
  <c r="NMG104" i="14"/>
  <c r="NMH104" i="14"/>
  <c r="NMI104" i="14"/>
  <c r="NMJ104" i="14"/>
  <c r="NMK104" i="14"/>
  <c r="NML104" i="14"/>
  <c r="NMM104" i="14"/>
  <c r="NMN104" i="14"/>
  <c r="NMO104" i="14"/>
  <c r="NMP104" i="14"/>
  <c r="NMQ104" i="14"/>
  <c r="NMR104" i="14"/>
  <c r="NMS104" i="14"/>
  <c r="NMT104" i="14"/>
  <c r="NMU104" i="14"/>
  <c r="NMV104" i="14"/>
  <c r="NMW104" i="14"/>
  <c r="NMX104" i="14"/>
  <c r="NMY104" i="14"/>
  <c r="NMZ104" i="14"/>
  <c r="NNA104" i="14"/>
  <c r="NNB104" i="14"/>
  <c r="NNC104" i="14"/>
  <c r="NND104" i="14"/>
  <c r="NNE104" i="14"/>
  <c r="NNF104" i="14"/>
  <c r="NNG104" i="14"/>
  <c r="NNH104" i="14"/>
  <c r="NNI104" i="14"/>
  <c r="NNJ104" i="14"/>
  <c r="NNK104" i="14"/>
  <c r="NNL104" i="14"/>
  <c r="NNM104" i="14"/>
  <c r="NNN104" i="14"/>
  <c r="NNO104" i="14"/>
  <c r="NNP104" i="14"/>
  <c r="NNQ104" i="14"/>
  <c r="NNR104" i="14"/>
  <c r="NNS104" i="14"/>
  <c r="NNT104" i="14"/>
  <c r="NNU104" i="14"/>
  <c r="NNV104" i="14"/>
  <c r="NNW104" i="14"/>
  <c r="NNX104" i="14"/>
  <c r="NNY104" i="14"/>
  <c r="NNZ104" i="14"/>
  <c r="NOA104" i="14"/>
  <c r="NOB104" i="14"/>
  <c r="NOC104" i="14"/>
  <c r="NOD104" i="14"/>
  <c r="NOE104" i="14"/>
  <c r="NOF104" i="14"/>
  <c r="NOG104" i="14"/>
  <c r="NOH104" i="14"/>
  <c r="NOI104" i="14"/>
  <c r="NOJ104" i="14"/>
  <c r="NOK104" i="14"/>
  <c r="NOL104" i="14"/>
  <c r="NOM104" i="14"/>
  <c r="NON104" i="14"/>
  <c r="NOO104" i="14"/>
  <c r="NOP104" i="14"/>
  <c r="NOQ104" i="14"/>
  <c r="NOR104" i="14"/>
  <c r="NOS104" i="14"/>
  <c r="NOT104" i="14"/>
  <c r="NOU104" i="14"/>
  <c r="NOV104" i="14"/>
  <c r="NOW104" i="14"/>
  <c r="NOX104" i="14"/>
  <c r="NOY104" i="14"/>
  <c r="NOZ104" i="14"/>
  <c r="NPA104" i="14"/>
  <c r="NPB104" i="14"/>
  <c r="NPC104" i="14"/>
  <c r="NPD104" i="14"/>
  <c r="NPE104" i="14"/>
  <c r="NPF104" i="14"/>
  <c r="NPG104" i="14"/>
  <c r="NPH104" i="14"/>
  <c r="NPI104" i="14"/>
  <c r="NPJ104" i="14"/>
  <c r="NPK104" i="14"/>
  <c r="NPL104" i="14"/>
  <c r="NPM104" i="14"/>
  <c r="NPN104" i="14"/>
  <c r="NPO104" i="14"/>
  <c r="NPP104" i="14"/>
  <c r="NPQ104" i="14"/>
  <c r="NPR104" i="14"/>
  <c r="NPS104" i="14"/>
  <c r="NPT104" i="14"/>
  <c r="NPU104" i="14"/>
  <c r="NPV104" i="14"/>
  <c r="NPW104" i="14"/>
  <c r="NPX104" i="14"/>
  <c r="NPY104" i="14"/>
  <c r="NPZ104" i="14"/>
  <c r="NQA104" i="14"/>
  <c r="NQB104" i="14"/>
  <c r="NQC104" i="14"/>
  <c r="NQD104" i="14"/>
  <c r="NQE104" i="14"/>
  <c r="NQF104" i="14"/>
  <c r="NQG104" i="14"/>
  <c r="NQH104" i="14"/>
  <c r="NQI104" i="14"/>
  <c r="NQJ104" i="14"/>
  <c r="NQK104" i="14"/>
  <c r="NQL104" i="14"/>
  <c r="NQM104" i="14"/>
  <c r="NQN104" i="14"/>
  <c r="NQO104" i="14"/>
  <c r="NQP104" i="14"/>
  <c r="NQQ104" i="14"/>
  <c r="NQR104" i="14"/>
  <c r="NQS104" i="14"/>
  <c r="NQT104" i="14"/>
  <c r="NQU104" i="14"/>
  <c r="NQV104" i="14"/>
  <c r="NQW104" i="14"/>
  <c r="NQX104" i="14"/>
  <c r="NQY104" i="14"/>
  <c r="NQZ104" i="14"/>
  <c r="NRA104" i="14"/>
  <c r="NRB104" i="14"/>
  <c r="NRC104" i="14"/>
  <c r="NRD104" i="14"/>
  <c r="NRE104" i="14"/>
  <c r="NRF104" i="14"/>
  <c r="NRG104" i="14"/>
  <c r="NRH104" i="14"/>
  <c r="NRI104" i="14"/>
  <c r="NRJ104" i="14"/>
  <c r="NRK104" i="14"/>
  <c r="NRL104" i="14"/>
  <c r="NRM104" i="14"/>
  <c r="NRN104" i="14"/>
  <c r="NRO104" i="14"/>
  <c r="NRP104" i="14"/>
  <c r="NRQ104" i="14"/>
  <c r="NRR104" i="14"/>
  <c r="NRS104" i="14"/>
  <c r="NRT104" i="14"/>
  <c r="NRU104" i="14"/>
  <c r="NRV104" i="14"/>
  <c r="NRW104" i="14"/>
  <c r="NRX104" i="14"/>
  <c r="NRY104" i="14"/>
  <c r="NRZ104" i="14"/>
  <c r="NSA104" i="14"/>
  <c r="NSB104" i="14"/>
  <c r="NSC104" i="14"/>
  <c r="NSD104" i="14"/>
  <c r="NSE104" i="14"/>
  <c r="NSF104" i="14"/>
  <c r="NSG104" i="14"/>
  <c r="NSH104" i="14"/>
  <c r="NSI104" i="14"/>
  <c r="NSJ104" i="14"/>
  <c r="NSK104" i="14"/>
  <c r="NSL104" i="14"/>
  <c r="NSM104" i="14"/>
  <c r="NSN104" i="14"/>
  <c r="NSO104" i="14"/>
  <c r="NSP104" i="14"/>
  <c r="NSQ104" i="14"/>
  <c r="NSR104" i="14"/>
  <c r="NSS104" i="14"/>
  <c r="NST104" i="14"/>
  <c r="NSU104" i="14"/>
  <c r="NSV104" i="14"/>
  <c r="NSW104" i="14"/>
  <c r="NSX104" i="14"/>
  <c r="NSY104" i="14"/>
  <c r="NSZ104" i="14"/>
  <c r="NTA104" i="14"/>
  <c r="NTB104" i="14"/>
  <c r="NTC104" i="14"/>
  <c r="NTD104" i="14"/>
  <c r="NTE104" i="14"/>
  <c r="NTF104" i="14"/>
  <c r="NTG104" i="14"/>
  <c r="NTH104" i="14"/>
  <c r="NTI104" i="14"/>
  <c r="NTJ104" i="14"/>
  <c r="NTK104" i="14"/>
  <c r="NTL104" i="14"/>
  <c r="NTM104" i="14"/>
  <c r="NTN104" i="14"/>
  <c r="NTO104" i="14"/>
  <c r="NTP104" i="14"/>
  <c r="NTQ104" i="14"/>
  <c r="NTR104" i="14"/>
  <c r="NTS104" i="14"/>
  <c r="NTT104" i="14"/>
  <c r="NTU104" i="14"/>
  <c r="NTV104" i="14"/>
  <c r="NTW104" i="14"/>
  <c r="NTX104" i="14"/>
  <c r="NTY104" i="14"/>
  <c r="NTZ104" i="14"/>
  <c r="NUA104" i="14"/>
  <c r="NUB104" i="14"/>
  <c r="NUC104" i="14"/>
  <c r="NUD104" i="14"/>
  <c r="NUE104" i="14"/>
  <c r="NUF104" i="14"/>
  <c r="NUG104" i="14"/>
  <c r="NUH104" i="14"/>
  <c r="NUI104" i="14"/>
  <c r="NUJ104" i="14"/>
  <c r="NUK104" i="14"/>
  <c r="NUL104" i="14"/>
  <c r="NUM104" i="14"/>
  <c r="NUN104" i="14"/>
  <c r="NUO104" i="14"/>
  <c r="NUP104" i="14"/>
  <c r="NUQ104" i="14"/>
  <c r="NUR104" i="14"/>
  <c r="NUS104" i="14"/>
  <c r="NUT104" i="14"/>
  <c r="NUU104" i="14"/>
  <c r="NUV104" i="14"/>
  <c r="NUW104" i="14"/>
  <c r="NUX104" i="14"/>
  <c r="NUY104" i="14"/>
  <c r="NUZ104" i="14"/>
  <c r="NVA104" i="14"/>
  <c r="NVB104" i="14"/>
  <c r="NVC104" i="14"/>
  <c r="NVD104" i="14"/>
  <c r="NVE104" i="14"/>
  <c r="NVF104" i="14"/>
  <c r="NVG104" i="14"/>
  <c r="NVH104" i="14"/>
  <c r="NVI104" i="14"/>
  <c r="NVJ104" i="14"/>
  <c r="NVK104" i="14"/>
  <c r="NVL104" i="14"/>
  <c r="NVM104" i="14"/>
  <c r="NVN104" i="14"/>
  <c r="NVO104" i="14"/>
  <c r="NVP104" i="14"/>
  <c r="NVQ104" i="14"/>
  <c r="NVR104" i="14"/>
  <c r="NVS104" i="14"/>
  <c r="NVT104" i="14"/>
  <c r="NVU104" i="14"/>
  <c r="NVV104" i="14"/>
  <c r="NVW104" i="14"/>
  <c r="NVX104" i="14"/>
  <c r="NVY104" i="14"/>
  <c r="NVZ104" i="14"/>
  <c r="NWA104" i="14"/>
  <c r="NWB104" i="14"/>
  <c r="NWC104" i="14"/>
  <c r="NWD104" i="14"/>
  <c r="NWE104" i="14"/>
  <c r="NWF104" i="14"/>
  <c r="NWG104" i="14"/>
  <c r="NWH104" i="14"/>
  <c r="NWI104" i="14"/>
  <c r="NWJ104" i="14"/>
  <c r="NWK104" i="14"/>
  <c r="NWL104" i="14"/>
  <c r="NWM104" i="14"/>
  <c r="NWN104" i="14"/>
  <c r="NWO104" i="14"/>
  <c r="NWP104" i="14"/>
  <c r="NWQ104" i="14"/>
  <c r="NWR104" i="14"/>
  <c r="NWS104" i="14"/>
  <c r="NWT104" i="14"/>
  <c r="NWU104" i="14"/>
  <c r="NWV104" i="14"/>
  <c r="NWW104" i="14"/>
  <c r="NWX104" i="14"/>
  <c r="NWY104" i="14"/>
  <c r="NWZ104" i="14"/>
  <c r="NXA104" i="14"/>
  <c r="NXB104" i="14"/>
  <c r="NXC104" i="14"/>
  <c r="NXD104" i="14"/>
  <c r="NXE104" i="14"/>
  <c r="NXF104" i="14"/>
  <c r="NXG104" i="14"/>
  <c r="NXH104" i="14"/>
  <c r="NXI104" i="14"/>
  <c r="NXJ104" i="14"/>
  <c r="NXK104" i="14"/>
  <c r="NXL104" i="14"/>
  <c r="NXM104" i="14"/>
  <c r="NXN104" i="14"/>
  <c r="NXO104" i="14"/>
  <c r="NXP104" i="14"/>
  <c r="NXQ104" i="14"/>
  <c r="NXR104" i="14"/>
  <c r="NXS104" i="14"/>
  <c r="NXT104" i="14"/>
  <c r="NXU104" i="14"/>
  <c r="NXV104" i="14"/>
  <c r="NXW104" i="14"/>
  <c r="NXX104" i="14"/>
  <c r="NXY104" i="14"/>
  <c r="NXZ104" i="14"/>
  <c r="NYA104" i="14"/>
  <c r="NYB104" i="14"/>
  <c r="NYC104" i="14"/>
  <c r="NYD104" i="14"/>
  <c r="NYE104" i="14"/>
  <c r="NYF104" i="14"/>
  <c r="NYG104" i="14"/>
  <c r="NYH104" i="14"/>
  <c r="NYI104" i="14"/>
  <c r="NYJ104" i="14"/>
  <c r="NYK104" i="14"/>
  <c r="NYL104" i="14"/>
  <c r="NYM104" i="14"/>
  <c r="NYN104" i="14"/>
  <c r="NYO104" i="14"/>
  <c r="NYP104" i="14"/>
  <c r="NYQ104" i="14"/>
  <c r="NYR104" i="14"/>
  <c r="NYS104" i="14"/>
  <c r="NYT104" i="14"/>
  <c r="NYU104" i="14"/>
  <c r="NYV104" i="14"/>
  <c r="NYW104" i="14"/>
  <c r="NYX104" i="14"/>
  <c r="NYY104" i="14"/>
  <c r="NYZ104" i="14"/>
  <c r="NZA104" i="14"/>
  <c r="NZB104" i="14"/>
  <c r="NZC104" i="14"/>
  <c r="NZD104" i="14"/>
  <c r="NZE104" i="14"/>
  <c r="NZF104" i="14"/>
  <c r="NZG104" i="14"/>
  <c r="NZH104" i="14"/>
  <c r="NZI104" i="14"/>
  <c r="NZJ104" i="14"/>
  <c r="NZK104" i="14"/>
  <c r="NZL104" i="14"/>
  <c r="NZM104" i="14"/>
  <c r="NZN104" i="14"/>
  <c r="NZO104" i="14"/>
  <c r="NZP104" i="14"/>
  <c r="NZQ104" i="14"/>
  <c r="NZR104" i="14"/>
  <c r="NZS104" i="14"/>
  <c r="NZT104" i="14"/>
  <c r="NZU104" i="14"/>
  <c r="NZV104" i="14"/>
  <c r="NZW104" i="14"/>
  <c r="NZX104" i="14"/>
  <c r="NZY104" i="14"/>
  <c r="NZZ104" i="14"/>
  <c r="OAA104" i="14"/>
  <c r="OAB104" i="14"/>
  <c r="OAC104" i="14"/>
  <c r="OAD104" i="14"/>
  <c r="OAE104" i="14"/>
  <c r="OAF104" i="14"/>
  <c r="OAG104" i="14"/>
  <c r="OAH104" i="14"/>
  <c r="OAI104" i="14"/>
  <c r="OAJ104" i="14"/>
  <c r="OAK104" i="14"/>
  <c r="OAL104" i="14"/>
  <c r="OAM104" i="14"/>
  <c r="OAN104" i="14"/>
  <c r="OAO104" i="14"/>
  <c r="OAP104" i="14"/>
  <c r="OAQ104" i="14"/>
  <c r="OAR104" i="14"/>
  <c r="OAS104" i="14"/>
  <c r="OAT104" i="14"/>
  <c r="OAU104" i="14"/>
  <c r="OAV104" i="14"/>
  <c r="OAW104" i="14"/>
  <c r="OAX104" i="14"/>
  <c r="OAY104" i="14"/>
  <c r="OAZ104" i="14"/>
  <c r="OBA104" i="14"/>
  <c r="OBB104" i="14"/>
  <c r="OBC104" i="14"/>
  <c r="OBD104" i="14"/>
  <c r="OBE104" i="14"/>
  <c r="OBF104" i="14"/>
  <c r="OBG104" i="14"/>
  <c r="OBH104" i="14"/>
  <c r="OBI104" i="14"/>
  <c r="OBJ104" i="14"/>
  <c r="OBK104" i="14"/>
  <c r="OBL104" i="14"/>
  <c r="OBM104" i="14"/>
  <c r="OBN104" i="14"/>
  <c r="OBO104" i="14"/>
  <c r="OBP104" i="14"/>
  <c r="OBQ104" i="14"/>
  <c r="OBR104" i="14"/>
  <c r="OBS104" i="14"/>
  <c r="OBT104" i="14"/>
  <c r="OBU104" i="14"/>
  <c r="OBV104" i="14"/>
  <c r="OBW104" i="14"/>
  <c r="OBX104" i="14"/>
  <c r="OBY104" i="14"/>
  <c r="OBZ104" i="14"/>
  <c r="OCA104" i="14"/>
  <c r="OCB104" i="14"/>
  <c r="OCC104" i="14"/>
  <c r="OCD104" i="14"/>
  <c r="OCE104" i="14"/>
  <c r="OCF104" i="14"/>
  <c r="OCG104" i="14"/>
  <c r="OCH104" i="14"/>
  <c r="OCI104" i="14"/>
  <c r="OCJ104" i="14"/>
  <c r="OCK104" i="14"/>
  <c r="OCL104" i="14"/>
  <c r="OCM104" i="14"/>
  <c r="OCN104" i="14"/>
  <c r="OCO104" i="14"/>
  <c r="OCP104" i="14"/>
  <c r="OCQ104" i="14"/>
  <c r="OCR104" i="14"/>
  <c r="OCS104" i="14"/>
  <c r="OCT104" i="14"/>
  <c r="OCU104" i="14"/>
  <c r="OCV104" i="14"/>
  <c r="OCW104" i="14"/>
  <c r="OCX104" i="14"/>
  <c r="OCY104" i="14"/>
  <c r="OCZ104" i="14"/>
  <c r="ODA104" i="14"/>
  <c r="ODB104" i="14"/>
  <c r="ODC104" i="14"/>
  <c r="ODD104" i="14"/>
  <c r="ODE104" i="14"/>
  <c r="ODF104" i="14"/>
  <c r="ODG104" i="14"/>
  <c r="ODH104" i="14"/>
  <c r="ODI104" i="14"/>
  <c r="ODJ104" i="14"/>
  <c r="ODK104" i="14"/>
  <c r="ODL104" i="14"/>
  <c r="ODM104" i="14"/>
  <c r="ODN104" i="14"/>
  <c r="ODO104" i="14"/>
  <c r="ODP104" i="14"/>
  <c r="ODQ104" i="14"/>
  <c r="ODR104" i="14"/>
  <c r="ODS104" i="14"/>
  <c r="ODT104" i="14"/>
  <c r="ODU104" i="14"/>
  <c r="ODV104" i="14"/>
  <c r="ODW104" i="14"/>
  <c r="ODX104" i="14"/>
  <c r="ODY104" i="14"/>
  <c r="ODZ104" i="14"/>
  <c r="OEA104" i="14"/>
  <c r="OEB104" i="14"/>
  <c r="OEC104" i="14"/>
  <c r="OED104" i="14"/>
  <c r="OEE104" i="14"/>
  <c r="OEF104" i="14"/>
  <c r="OEG104" i="14"/>
  <c r="OEH104" i="14"/>
  <c r="OEI104" i="14"/>
  <c r="OEJ104" i="14"/>
  <c r="OEK104" i="14"/>
  <c r="OEL104" i="14"/>
  <c r="OEM104" i="14"/>
  <c r="OEN104" i="14"/>
  <c r="OEO104" i="14"/>
  <c r="OEP104" i="14"/>
  <c r="OEQ104" i="14"/>
  <c r="OER104" i="14"/>
  <c r="OES104" i="14"/>
  <c r="OET104" i="14"/>
  <c r="OEU104" i="14"/>
  <c r="OEV104" i="14"/>
  <c r="OEW104" i="14"/>
  <c r="OEX104" i="14"/>
  <c r="OEY104" i="14"/>
  <c r="OEZ104" i="14"/>
  <c r="OFA104" i="14"/>
  <c r="OFB104" i="14"/>
  <c r="OFC104" i="14"/>
  <c r="OFD104" i="14"/>
  <c r="OFE104" i="14"/>
  <c r="OFF104" i="14"/>
  <c r="OFG104" i="14"/>
  <c r="OFH104" i="14"/>
  <c r="OFI104" i="14"/>
  <c r="OFJ104" i="14"/>
  <c r="OFK104" i="14"/>
  <c r="OFL104" i="14"/>
  <c r="OFM104" i="14"/>
  <c r="OFN104" i="14"/>
  <c r="OFO104" i="14"/>
  <c r="OFP104" i="14"/>
  <c r="OFQ104" i="14"/>
  <c r="OFR104" i="14"/>
  <c r="OFS104" i="14"/>
  <c r="OFT104" i="14"/>
  <c r="OFU104" i="14"/>
  <c r="OFV104" i="14"/>
  <c r="OFW104" i="14"/>
  <c r="OFX104" i="14"/>
  <c r="OFY104" i="14"/>
  <c r="OFZ104" i="14"/>
  <c r="OGA104" i="14"/>
  <c r="OGB104" i="14"/>
  <c r="OGC104" i="14"/>
  <c r="OGD104" i="14"/>
  <c r="OGE104" i="14"/>
  <c r="OGF104" i="14"/>
  <c r="OGG104" i="14"/>
  <c r="OGH104" i="14"/>
  <c r="OGI104" i="14"/>
  <c r="OGJ104" i="14"/>
  <c r="OGK104" i="14"/>
  <c r="OGL104" i="14"/>
  <c r="OGM104" i="14"/>
  <c r="OGN104" i="14"/>
  <c r="OGO104" i="14"/>
  <c r="OGP104" i="14"/>
  <c r="OGQ104" i="14"/>
  <c r="OGR104" i="14"/>
  <c r="OGS104" i="14"/>
  <c r="OGT104" i="14"/>
  <c r="OGU104" i="14"/>
  <c r="OGV104" i="14"/>
  <c r="OGW104" i="14"/>
  <c r="OGX104" i="14"/>
  <c r="OGY104" i="14"/>
  <c r="OGZ104" i="14"/>
  <c r="OHA104" i="14"/>
  <c r="OHB104" i="14"/>
  <c r="OHC104" i="14"/>
  <c r="OHD104" i="14"/>
  <c r="OHE104" i="14"/>
  <c r="OHF104" i="14"/>
  <c r="OHG104" i="14"/>
  <c r="OHH104" i="14"/>
  <c r="OHI104" i="14"/>
  <c r="OHJ104" i="14"/>
  <c r="OHK104" i="14"/>
  <c r="OHL104" i="14"/>
  <c r="OHM104" i="14"/>
  <c r="OHN104" i="14"/>
  <c r="OHO104" i="14"/>
  <c r="OHP104" i="14"/>
  <c r="OHQ104" i="14"/>
  <c r="OHR104" i="14"/>
  <c r="OHS104" i="14"/>
  <c r="OHT104" i="14"/>
  <c r="OHU104" i="14"/>
  <c r="OHV104" i="14"/>
  <c r="OHW104" i="14"/>
  <c r="OHX104" i="14"/>
  <c r="OHY104" i="14"/>
  <c r="OHZ104" i="14"/>
  <c r="OIA104" i="14"/>
  <c r="OIB104" i="14"/>
  <c r="OIC104" i="14"/>
  <c r="OID104" i="14"/>
  <c r="OIE104" i="14"/>
  <c r="OIF104" i="14"/>
  <c r="OIG104" i="14"/>
  <c r="OIH104" i="14"/>
  <c r="OII104" i="14"/>
  <c r="OIJ104" i="14"/>
  <c r="OIK104" i="14"/>
  <c r="OIL104" i="14"/>
  <c r="OIM104" i="14"/>
  <c r="OIN104" i="14"/>
  <c r="OIO104" i="14"/>
  <c r="OIP104" i="14"/>
  <c r="OIQ104" i="14"/>
  <c r="OIR104" i="14"/>
  <c r="OIS104" i="14"/>
  <c r="OIT104" i="14"/>
  <c r="OIU104" i="14"/>
  <c r="OIV104" i="14"/>
  <c r="OIW104" i="14"/>
  <c r="OIX104" i="14"/>
  <c r="OIY104" i="14"/>
  <c r="OIZ104" i="14"/>
  <c r="OJA104" i="14"/>
  <c r="OJB104" i="14"/>
  <c r="OJC104" i="14"/>
  <c r="OJD104" i="14"/>
  <c r="OJE104" i="14"/>
  <c r="OJF104" i="14"/>
  <c r="OJG104" i="14"/>
  <c r="OJH104" i="14"/>
  <c r="OJI104" i="14"/>
  <c r="OJJ104" i="14"/>
  <c r="OJK104" i="14"/>
  <c r="OJL104" i="14"/>
  <c r="OJM104" i="14"/>
  <c r="OJN104" i="14"/>
  <c r="OJO104" i="14"/>
  <c r="OJP104" i="14"/>
  <c r="OJQ104" i="14"/>
  <c r="OJR104" i="14"/>
  <c r="OJS104" i="14"/>
  <c r="OJT104" i="14"/>
  <c r="OJU104" i="14"/>
  <c r="OJV104" i="14"/>
  <c r="OJW104" i="14"/>
  <c r="OJX104" i="14"/>
  <c r="OJY104" i="14"/>
  <c r="OJZ104" i="14"/>
  <c r="OKA104" i="14"/>
  <c r="OKB104" i="14"/>
  <c r="OKC104" i="14"/>
  <c r="OKD104" i="14"/>
  <c r="OKE104" i="14"/>
  <c r="OKF104" i="14"/>
  <c r="OKG104" i="14"/>
  <c r="OKH104" i="14"/>
  <c r="OKI104" i="14"/>
  <c r="OKJ104" i="14"/>
  <c r="OKK104" i="14"/>
  <c r="OKL104" i="14"/>
  <c r="OKM104" i="14"/>
  <c r="OKN104" i="14"/>
  <c r="OKO104" i="14"/>
  <c r="OKP104" i="14"/>
  <c r="OKQ104" i="14"/>
  <c r="OKR104" i="14"/>
  <c r="OKS104" i="14"/>
  <c r="OKT104" i="14"/>
  <c r="OKU104" i="14"/>
  <c r="OKV104" i="14"/>
  <c r="OKW104" i="14"/>
  <c r="OKX104" i="14"/>
  <c r="OKY104" i="14"/>
  <c r="OKZ104" i="14"/>
  <c r="OLA104" i="14"/>
  <c r="OLB104" i="14"/>
  <c r="OLC104" i="14"/>
  <c r="OLD104" i="14"/>
  <c r="OLE104" i="14"/>
  <c r="OLF104" i="14"/>
  <c r="OLG104" i="14"/>
  <c r="OLH104" i="14"/>
  <c r="OLI104" i="14"/>
  <c r="OLJ104" i="14"/>
  <c r="OLK104" i="14"/>
  <c r="OLL104" i="14"/>
  <c r="OLM104" i="14"/>
  <c r="OLN104" i="14"/>
  <c r="OLO104" i="14"/>
  <c r="OLP104" i="14"/>
  <c r="OLQ104" i="14"/>
  <c r="OLR104" i="14"/>
  <c r="OLS104" i="14"/>
  <c r="OLT104" i="14"/>
  <c r="OLU104" i="14"/>
  <c r="OLV104" i="14"/>
  <c r="OLW104" i="14"/>
  <c r="OLX104" i="14"/>
  <c r="OLY104" i="14"/>
  <c r="OLZ104" i="14"/>
  <c r="OMA104" i="14"/>
  <c r="OMB104" i="14"/>
  <c r="OMC104" i="14"/>
  <c r="OMD104" i="14"/>
  <c r="OME104" i="14"/>
  <c r="OMF104" i="14"/>
  <c r="OMG104" i="14"/>
  <c r="OMH104" i="14"/>
  <c r="OMI104" i="14"/>
  <c r="OMJ104" i="14"/>
  <c r="OMK104" i="14"/>
  <c r="OML104" i="14"/>
  <c r="OMM104" i="14"/>
  <c r="OMN104" i="14"/>
  <c r="OMO104" i="14"/>
  <c r="OMP104" i="14"/>
  <c r="OMQ104" i="14"/>
  <c r="OMR104" i="14"/>
  <c r="OMS104" i="14"/>
  <c r="OMT104" i="14"/>
  <c r="OMU104" i="14"/>
  <c r="OMV104" i="14"/>
  <c r="OMW104" i="14"/>
  <c r="OMX104" i="14"/>
  <c r="OMY104" i="14"/>
  <c r="OMZ104" i="14"/>
  <c r="ONA104" i="14"/>
  <c r="ONB104" i="14"/>
  <c r="ONC104" i="14"/>
  <c r="OND104" i="14"/>
  <c r="ONE104" i="14"/>
  <c r="ONF104" i="14"/>
  <c r="ONG104" i="14"/>
  <c r="ONH104" i="14"/>
  <c r="ONI104" i="14"/>
  <c r="ONJ104" i="14"/>
  <c r="ONK104" i="14"/>
  <c r="ONL104" i="14"/>
  <c r="ONM104" i="14"/>
  <c r="ONN104" i="14"/>
  <c r="ONO104" i="14"/>
  <c r="ONP104" i="14"/>
  <c r="ONQ104" i="14"/>
  <c r="ONR104" i="14"/>
  <c r="ONS104" i="14"/>
  <c r="ONT104" i="14"/>
  <c r="ONU104" i="14"/>
  <c r="ONV104" i="14"/>
  <c r="ONW104" i="14"/>
  <c r="ONX104" i="14"/>
  <c r="ONY104" i="14"/>
  <c r="ONZ104" i="14"/>
  <c r="OOA104" i="14"/>
  <c r="OOB104" i="14"/>
  <c r="OOC104" i="14"/>
  <c r="OOD104" i="14"/>
  <c r="OOE104" i="14"/>
  <c r="OOF104" i="14"/>
  <c r="OOG104" i="14"/>
  <c r="OOH104" i="14"/>
  <c r="OOI104" i="14"/>
  <c r="OOJ104" i="14"/>
  <c r="OOK104" i="14"/>
  <c r="OOL104" i="14"/>
  <c r="OOM104" i="14"/>
  <c r="OON104" i="14"/>
  <c r="OOO104" i="14"/>
  <c r="OOP104" i="14"/>
  <c r="OOQ104" i="14"/>
  <c r="OOR104" i="14"/>
  <c r="OOS104" i="14"/>
  <c r="OOT104" i="14"/>
  <c r="OOU104" i="14"/>
  <c r="OOV104" i="14"/>
  <c r="OOW104" i="14"/>
  <c r="OOX104" i="14"/>
  <c r="OOY104" i="14"/>
  <c r="OOZ104" i="14"/>
  <c r="OPA104" i="14"/>
  <c r="OPB104" i="14"/>
  <c r="OPC104" i="14"/>
  <c r="OPD104" i="14"/>
  <c r="OPE104" i="14"/>
  <c r="OPF104" i="14"/>
  <c r="OPG104" i="14"/>
  <c r="OPH104" i="14"/>
  <c r="OPI104" i="14"/>
  <c r="OPJ104" i="14"/>
  <c r="OPK104" i="14"/>
  <c r="OPL104" i="14"/>
  <c r="OPM104" i="14"/>
  <c r="OPN104" i="14"/>
  <c r="OPO104" i="14"/>
  <c r="OPP104" i="14"/>
  <c r="OPQ104" i="14"/>
  <c r="OPR104" i="14"/>
  <c r="OPS104" i="14"/>
  <c r="OPT104" i="14"/>
  <c r="OPU104" i="14"/>
  <c r="OPV104" i="14"/>
  <c r="OPW104" i="14"/>
  <c r="OPX104" i="14"/>
  <c r="OPY104" i="14"/>
  <c r="OPZ104" i="14"/>
  <c r="OQA104" i="14"/>
  <c r="OQB104" i="14"/>
  <c r="OQC104" i="14"/>
  <c r="OQD104" i="14"/>
  <c r="OQE104" i="14"/>
  <c r="OQF104" i="14"/>
  <c r="OQG104" i="14"/>
  <c r="OQH104" i="14"/>
  <c r="OQI104" i="14"/>
  <c r="OQJ104" i="14"/>
  <c r="OQK104" i="14"/>
  <c r="OQL104" i="14"/>
  <c r="OQM104" i="14"/>
  <c r="OQN104" i="14"/>
  <c r="OQO104" i="14"/>
  <c r="OQP104" i="14"/>
  <c r="OQQ104" i="14"/>
  <c r="OQR104" i="14"/>
  <c r="OQS104" i="14"/>
  <c r="OQT104" i="14"/>
  <c r="OQU104" i="14"/>
  <c r="OQV104" i="14"/>
  <c r="OQW104" i="14"/>
  <c r="OQX104" i="14"/>
  <c r="OQY104" i="14"/>
  <c r="OQZ104" i="14"/>
  <c r="ORA104" i="14"/>
  <c r="ORB104" i="14"/>
  <c r="ORC104" i="14"/>
  <c r="ORD104" i="14"/>
  <c r="ORE104" i="14"/>
  <c r="ORF104" i="14"/>
  <c r="ORG104" i="14"/>
  <c r="ORH104" i="14"/>
  <c r="ORI104" i="14"/>
  <c r="ORJ104" i="14"/>
  <c r="ORK104" i="14"/>
  <c r="ORL104" i="14"/>
  <c r="ORM104" i="14"/>
  <c r="ORN104" i="14"/>
  <c r="ORO104" i="14"/>
  <c r="ORP104" i="14"/>
  <c r="ORQ104" i="14"/>
  <c r="ORR104" i="14"/>
  <c r="ORS104" i="14"/>
  <c r="ORT104" i="14"/>
  <c r="ORU104" i="14"/>
  <c r="ORV104" i="14"/>
  <c r="ORW104" i="14"/>
  <c r="ORX104" i="14"/>
  <c r="ORY104" i="14"/>
  <c r="ORZ104" i="14"/>
  <c r="OSA104" i="14"/>
  <c r="OSB104" i="14"/>
  <c r="OSC104" i="14"/>
  <c r="OSD104" i="14"/>
  <c r="OSE104" i="14"/>
  <c r="OSF104" i="14"/>
  <c r="OSG104" i="14"/>
  <c r="OSH104" i="14"/>
  <c r="OSI104" i="14"/>
  <c r="OSJ104" i="14"/>
  <c r="OSK104" i="14"/>
  <c r="OSL104" i="14"/>
  <c r="OSM104" i="14"/>
  <c r="OSN104" i="14"/>
  <c r="OSO104" i="14"/>
  <c r="OSP104" i="14"/>
  <c r="OSQ104" i="14"/>
  <c r="OSR104" i="14"/>
  <c r="OSS104" i="14"/>
  <c r="OST104" i="14"/>
  <c r="OSU104" i="14"/>
  <c r="OSV104" i="14"/>
  <c r="OSW104" i="14"/>
  <c r="OSX104" i="14"/>
  <c r="OSY104" i="14"/>
  <c r="OSZ104" i="14"/>
  <c r="OTA104" i="14"/>
  <c r="OTB104" i="14"/>
  <c r="OTC104" i="14"/>
  <c r="OTD104" i="14"/>
  <c r="OTE104" i="14"/>
  <c r="OTF104" i="14"/>
  <c r="OTG104" i="14"/>
  <c r="OTH104" i="14"/>
  <c r="OTI104" i="14"/>
  <c r="OTJ104" i="14"/>
  <c r="OTK104" i="14"/>
  <c r="OTL104" i="14"/>
  <c r="OTM104" i="14"/>
  <c r="OTN104" i="14"/>
  <c r="OTO104" i="14"/>
  <c r="OTP104" i="14"/>
  <c r="OTQ104" i="14"/>
  <c r="OTR104" i="14"/>
  <c r="OTS104" i="14"/>
  <c r="OTT104" i="14"/>
  <c r="OTU104" i="14"/>
  <c r="OTV104" i="14"/>
  <c r="OTW104" i="14"/>
  <c r="OTX104" i="14"/>
  <c r="OTY104" i="14"/>
  <c r="OTZ104" i="14"/>
  <c r="OUA104" i="14"/>
  <c r="OUB104" i="14"/>
  <c r="OUC104" i="14"/>
  <c r="OUD104" i="14"/>
  <c r="OUE104" i="14"/>
  <c r="OUF104" i="14"/>
  <c r="OUG104" i="14"/>
  <c r="OUH104" i="14"/>
  <c r="OUI104" i="14"/>
  <c r="OUJ104" i="14"/>
  <c r="OUK104" i="14"/>
  <c r="OUL104" i="14"/>
  <c r="OUM104" i="14"/>
  <c r="OUN104" i="14"/>
  <c r="OUO104" i="14"/>
  <c r="OUP104" i="14"/>
  <c r="OUQ104" i="14"/>
  <c r="OUR104" i="14"/>
  <c r="OUS104" i="14"/>
  <c r="OUT104" i="14"/>
  <c r="OUU104" i="14"/>
  <c r="OUV104" i="14"/>
  <c r="OUW104" i="14"/>
  <c r="OUX104" i="14"/>
  <c r="OUY104" i="14"/>
  <c r="OUZ104" i="14"/>
  <c r="OVA104" i="14"/>
  <c r="OVB104" i="14"/>
  <c r="OVC104" i="14"/>
  <c r="OVD104" i="14"/>
  <c r="OVE104" i="14"/>
  <c r="OVF104" i="14"/>
  <c r="OVG104" i="14"/>
  <c r="OVH104" i="14"/>
  <c r="OVI104" i="14"/>
  <c r="OVJ104" i="14"/>
  <c r="OVK104" i="14"/>
  <c r="OVL104" i="14"/>
  <c r="OVM104" i="14"/>
  <c r="OVN104" i="14"/>
  <c r="OVO104" i="14"/>
  <c r="OVP104" i="14"/>
  <c r="OVQ104" i="14"/>
  <c r="OVR104" i="14"/>
  <c r="OVS104" i="14"/>
  <c r="OVT104" i="14"/>
  <c r="OVU104" i="14"/>
  <c r="OVV104" i="14"/>
  <c r="OVW104" i="14"/>
  <c r="OVX104" i="14"/>
  <c r="OVY104" i="14"/>
  <c r="OVZ104" i="14"/>
  <c r="OWA104" i="14"/>
  <c r="OWB104" i="14"/>
  <c r="OWC104" i="14"/>
  <c r="OWD104" i="14"/>
  <c r="OWE104" i="14"/>
  <c r="OWF104" i="14"/>
  <c r="OWG104" i="14"/>
  <c r="OWH104" i="14"/>
  <c r="OWI104" i="14"/>
  <c r="OWJ104" i="14"/>
  <c r="OWK104" i="14"/>
  <c r="OWL104" i="14"/>
  <c r="OWM104" i="14"/>
  <c r="OWN104" i="14"/>
  <c r="OWO104" i="14"/>
  <c r="OWP104" i="14"/>
  <c r="OWQ104" i="14"/>
  <c r="OWR104" i="14"/>
  <c r="OWS104" i="14"/>
  <c r="OWT104" i="14"/>
  <c r="OWU104" i="14"/>
  <c r="OWV104" i="14"/>
  <c r="OWW104" i="14"/>
  <c r="OWX104" i="14"/>
  <c r="OWY104" i="14"/>
  <c r="OWZ104" i="14"/>
  <c r="OXA104" i="14"/>
  <c r="OXB104" i="14"/>
  <c r="OXC104" i="14"/>
  <c r="OXD104" i="14"/>
  <c r="OXE104" i="14"/>
  <c r="OXF104" i="14"/>
  <c r="OXG104" i="14"/>
  <c r="OXH104" i="14"/>
  <c r="OXI104" i="14"/>
  <c r="OXJ104" i="14"/>
  <c r="OXK104" i="14"/>
  <c r="OXL104" i="14"/>
  <c r="OXM104" i="14"/>
  <c r="OXN104" i="14"/>
  <c r="OXO104" i="14"/>
  <c r="OXP104" i="14"/>
  <c r="OXQ104" i="14"/>
  <c r="OXR104" i="14"/>
  <c r="OXS104" i="14"/>
  <c r="OXT104" i="14"/>
  <c r="OXU104" i="14"/>
  <c r="OXV104" i="14"/>
  <c r="OXW104" i="14"/>
  <c r="OXX104" i="14"/>
  <c r="OXY104" i="14"/>
  <c r="OXZ104" i="14"/>
  <c r="OYA104" i="14"/>
  <c r="OYB104" i="14"/>
  <c r="OYC104" i="14"/>
  <c r="OYD104" i="14"/>
  <c r="OYE104" i="14"/>
  <c r="OYF104" i="14"/>
  <c r="OYG104" i="14"/>
  <c r="OYH104" i="14"/>
  <c r="OYI104" i="14"/>
  <c r="OYJ104" i="14"/>
  <c r="OYK104" i="14"/>
  <c r="OYL104" i="14"/>
  <c r="OYM104" i="14"/>
  <c r="OYN104" i="14"/>
  <c r="OYO104" i="14"/>
  <c r="OYP104" i="14"/>
  <c r="OYQ104" i="14"/>
  <c r="OYR104" i="14"/>
  <c r="OYS104" i="14"/>
  <c r="OYT104" i="14"/>
  <c r="OYU104" i="14"/>
  <c r="OYV104" i="14"/>
  <c r="OYW104" i="14"/>
  <c r="OYX104" i="14"/>
  <c r="OYY104" i="14"/>
  <c r="OYZ104" i="14"/>
  <c r="OZA104" i="14"/>
  <c r="OZB104" i="14"/>
  <c r="OZC104" i="14"/>
  <c r="OZD104" i="14"/>
  <c r="OZE104" i="14"/>
  <c r="OZF104" i="14"/>
  <c r="OZG104" i="14"/>
  <c r="OZH104" i="14"/>
  <c r="OZI104" i="14"/>
  <c r="OZJ104" i="14"/>
  <c r="OZK104" i="14"/>
  <c r="OZL104" i="14"/>
  <c r="OZM104" i="14"/>
  <c r="OZN104" i="14"/>
  <c r="OZO104" i="14"/>
  <c r="OZP104" i="14"/>
  <c r="OZQ104" i="14"/>
  <c r="OZR104" i="14"/>
  <c r="OZS104" i="14"/>
  <c r="OZT104" i="14"/>
  <c r="OZU104" i="14"/>
  <c r="OZV104" i="14"/>
  <c r="OZW104" i="14"/>
  <c r="OZX104" i="14"/>
  <c r="OZY104" i="14"/>
  <c r="OZZ104" i="14"/>
  <c r="PAA104" i="14"/>
  <c r="PAB104" i="14"/>
  <c r="PAC104" i="14"/>
  <c r="PAD104" i="14"/>
  <c r="PAE104" i="14"/>
  <c r="PAF104" i="14"/>
  <c r="PAG104" i="14"/>
  <c r="PAH104" i="14"/>
  <c r="PAI104" i="14"/>
  <c r="PAJ104" i="14"/>
  <c r="PAK104" i="14"/>
  <c r="PAL104" i="14"/>
  <c r="PAM104" i="14"/>
  <c r="PAN104" i="14"/>
  <c r="PAO104" i="14"/>
  <c r="PAP104" i="14"/>
  <c r="PAQ104" i="14"/>
  <c r="PAR104" i="14"/>
  <c r="PAS104" i="14"/>
  <c r="PAT104" i="14"/>
  <c r="PAU104" i="14"/>
  <c r="PAV104" i="14"/>
  <c r="PAW104" i="14"/>
  <c r="PAX104" i="14"/>
  <c r="PAY104" i="14"/>
  <c r="PAZ104" i="14"/>
  <c r="PBA104" i="14"/>
  <c r="PBB104" i="14"/>
  <c r="PBC104" i="14"/>
  <c r="PBD104" i="14"/>
  <c r="PBE104" i="14"/>
  <c r="PBF104" i="14"/>
  <c r="PBG104" i="14"/>
  <c r="PBH104" i="14"/>
  <c r="PBI104" i="14"/>
  <c r="PBJ104" i="14"/>
  <c r="PBK104" i="14"/>
  <c r="PBL104" i="14"/>
  <c r="PBM104" i="14"/>
  <c r="PBN104" i="14"/>
  <c r="PBO104" i="14"/>
  <c r="PBP104" i="14"/>
  <c r="PBQ104" i="14"/>
  <c r="PBR104" i="14"/>
  <c r="PBS104" i="14"/>
  <c r="PBT104" i="14"/>
  <c r="PBU104" i="14"/>
  <c r="PBV104" i="14"/>
  <c r="PBW104" i="14"/>
  <c r="PBX104" i="14"/>
  <c r="PBY104" i="14"/>
  <c r="PBZ104" i="14"/>
  <c r="PCA104" i="14"/>
  <c r="PCB104" i="14"/>
  <c r="PCC104" i="14"/>
  <c r="PCD104" i="14"/>
  <c r="PCE104" i="14"/>
  <c r="PCF104" i="14"/>
  <c r="PCG104" i="14"/>
  <c r="PCH104" i="14"/>
  <c r="PCI104" i="14"/>
  <c r="PCJ104" i="14"/>
  <c r="PCK104" i="14"/>
  <c r="PCL104" i="14"/>
  <c r="PCM104" i="14"/>
  <c r="PCN104" i="14"/>
  <c r="PCO104" i="14"/>
  <c r="PCP104" i="14"/>
  <c r="PCQ104" i="14"/>
  <c r="PCR104" i="14"/>
  <c r="PCS104" i="14"/>
  <c r="PCT104" i="14"/>
  <c r="PCU104" i="14"/>
  <c r="PCV104" i="14"/>
  <c r="PCW104" i="14"/>
  <c r="PCX104" i="14"/>
  <c r="PCY104" i="14"/>
  <c r="PCZ104" i="14"/>
  <c r="PDA104" i="14"/>
  <c r="PDB104" i="14"/>
  <c r="PDC104" i="14"/>
  <c r="PDD104" i="14"/>
  <c r="PDE104" i="14"/>
  <c r="PDF104" i="14"/>
  <c r="PDG104" i="14"/>
  <c r="PDH104" i="14"/>
  <c r="PDI104" i="14"/>
  <c r="PDJ104" i="14"/>
  <c r="PDK104" i="14"/>
  <c r="PDL104" i="14"/>
  <c r="PDM104" i="14"/>
  <c r="PDN104" i="14"/>
  <c r="PDO104" i="14"/>
  <c r="PDP104" i="14"/>
  <c r="PDQ104" i="14"/>
  <c r="PDR104" i="14"/>
  <c r="PDS104" i="14"/>
  <c r="PDT104" i="14"/>
  <c r="PDU104" i="14"/>
  <c r="PDV104" i="14"/>
  <c r="PDW104" i="14"/>
  <c r="PDX104" i="14"/>
  <c r="PDY104" i="14"/>
  <c r="PDZ104" i="14"/>
  <c r="PEA104" i="14"/>
  <c r="PEB104" i="14"/>
  <c r="PEC104" i="14"/>
  <c r="PED104" i="14"/>
  <c r="PEE104" i="14"/>
  <c r="PEF104" i="14"/>
  <c r="PEG104" i="14"/>
  <c r="PEH104" i="14"/>
  <c r="PEI104" i="14"/>
  <c r="PEJ104" i="14"/>
  <c r="PEK104" i="14"/>
  <c r="PEL104" i="14"/>
  <c r="PEM104" i="14"/>
  <c r="PEN104" i="14"/>
  <c r="PEO104" i="14"/>
  <c r="PEP104" i="14"/>
  <c r="PEQ104" i="14"/>
  <c r="PER104" i="14"/>
  <c r="PES104" i="14"/>
  <c r="PET104" i="14"/>
  <c r="PEU104" i="14"/>
  <c r="PEV104" i="14"/>
  <c r="PEW104" i="14"/>
  <c r="PEX104" i="14"/>
  <c r="PEY104" i="14"/>
  <c r="PEZ104" i="14"/>
  <c r="PFA104" i="14"/>
  <c r="PFB104" i="14"/>
  <c r="PFC104" i="14"/>
  <c r="PFD104" i="14"/>
  <c r="PFE104" i="14"/>
  <c r="PFF104" i="14"/>
  <c r="PFG104" i="14"/>
  <c r="PFH104" i="14"/>
  <c r="PFI104" i="14"/>
  <c r="PFJ104" i="14"/>
  <c r="PFK104" i="14"/>
  <c r="PFL104" i="14"/>
  <c r="PFM104" i="14"/>
  <c r="PFN104" i="14"/>
  <c r="PFO104" i="14"/>
  <c r="PFP104" i="14"/>
  <c r="PFQ104" i="14"/>
  <c r="PFR104" i="14"/>
  <c r="PFS104" i="14"/>
  <c r="PFT104" i="14"/>
  <c r="PFU104" i="14"/>
  <c r="PFV104" i="14"/>
  <c r="PFW104" i="14"/>
  <c r="PFX104" i="14"/>
  <c r="PFY104" i="14"/>
  <c r="PFZ104" i="14"/>
  <c r="PGA104" i="14"/>
  <c r="PGB104" i="14"/>
  <c r="PGC104" i="14"/>
  <c r="PGD104" i="14"/>
  <c r="PGE104" i="14"/>
  <c r="PGF104" i="14"/>
  <c r="PGG104" i="14"/>
  <c r="PGH104" i="14"/>
  <c r="PGI104" i="14"/>
  <c r="PGJ104" i="14"/>
  <c r="PGK104" i="14"/>
  <c r="PGL104" i="14"/>
  <c r="PGM104" i="14"/>
  <c r="PGN104" i="14"/>
  <c r="PGO104" i="14"/>
  <c r="PGP104" i="14"/>
  <c r="PGQ104" i="14"/>
  <c r="PGR104" i="14"/>
  <c r="PGS104" i="14"/>
  <c r="PGT104" i="14"/>
  <c r="PGU104" i="14"/>
  <c r="PGV104" i="14"/>
  <c r="PGW104" i="14"/>
  <c r="PGX104" i="14"/>
  <c r="PGY104" i="14"/>
  <c r="PGZ104" i="14"/>
  <c r="PHA104" i="14"/>
  <c r="PHB104" i="14"/>
  <c r="PHC104" i="14"/>
  <c r="PHD104" i="14"/>
  <c r="PHE104" i="14"/>
  <c r="PHF104" i="14"/>
  <c r="PHG104" i="14"/>
  <c r="PHH104" i="14"/>
  <c r="PHI104" i="14"/>
  <c r="PHJ104" i="14"/>
  <c r="PHK104" i="14"/>
  <c r="PHL104" i="14"/>
  <c r="PHM104" i="14"/>
  <c r="PHN104" i="14"/>
  <c r="PHO104" i="14"/>
  <c r="PHP104" i="14"/>
  <c r="PHQ104" i="14"/>
  <c r="PHR104" i="14"/>
  <c r="PHS104" i="14"/>
  <c r="PHT104" i="14"/>
  <c r="PHU104" i="14"/>
  <c r="PHV104" i="14"/>
  <c r="PHW104" i="14"/>
  <c r="PHX104" i="14"/>
  <c r="PHY104" i="14"/>
  <c r="PHZ104" i="14"/>
  <c r="PIA104" i="14"/>
  <c r="PIB104" i="14"/>
  <c r="PIC104" i="14"/>
  <c r="PID104" i="14"/>
  <c r="PIE104" i="14"/>
  <c r="PIF104" i="14"/>
  <c r="PIG104" i="14"/>
  <c r="PIH104" i="14"/>
  <c r="PII104" i="14"/>
  <c r="PIJ104" i="14"/>
  <c r="PIK104" i="14"/>
  <c r="PIL104" i="14"/>
  <c r="PIM104" i="14"/>
  <c r="PIN104" i="14"/>
  <c r="PIO104" i="14"/>
  <c r="PIP104" i="14"/>
  <c r="PIQ104" i="14"/>
  <c r="PIR104" i="14"/>
  <c r="PIS104" i="14"/>
  <c r="PIT104" i="14"/>
  <c r="PIU104" i="14"/>
  <c r="PIV104" i="14"/>
  <c r="PIW104" i="14"/>
  <c r="PIX104" i="14"/>
  <c r="PIY104" i="14"/>
  <c r="PIZ104" i="14"/>
  <c r="PJA104" i="14"/>
  <c r="PJB104" i="14"/>
  <c r="PJC104" i="14"/>
  <c r="PJD104" i="14"/>
  <c r="PJE104" i="14"/>
  <c r="PJF104" i="14"/>
  <c r="PJG104" i="14"/>
  <c r="PJH104" i="14"/>
  <c r="PJI104" i="14"/>
  <c r="PJJ104" i="14"/>
  <c r="PJK104" i="14"/>
  <c r="PJL104" i="14"/>
  <c r="PJM104" i="14"/>
  <c r="PJN104" i="14"/>
  <c r="PJO104" i="14"/>
  <c r="PJP104" i="14"/>
  <c r="PJQ104" i="14"/>
  <c r="PJR104" i="14"/>
  <c r="PJS104" i="14"/>
  <c r="PJT104" i="14"/>
  <c r="PJU104" i="14"/>
  <c r="PJV104" i="14"/>
  <c r="PJW104" i="14"/>
  <c r="PJX104" i="14"/>
  <c r="PJY104" i="14"/>
  <c r="PJZ104" i="14"/>
  <c r="PKA104" i="14"/>
  <c r="PKB104" i="14"/>
  <c r="PKC104" i="14"/>
  <c r="PKD104" i="14"/>
  <c r="PKE104" i="14"/>
  <c r="PKF104" i="14"/>
  <c r="PKG104" i="14"/>
  <c r="PKH104" i="14"/>
  <c r="PKI104" i="14"/>
  <c r="PKJ104" i="14"/>
  <c r="PKK104" i="14"/>
  <c r="PKL104" i="14"/>
  <c r="PKM104" i="14"/>
  <c r="PKN104" i="14"/>
  <c r="PKO104" i="14"/>
  <c r="PKP104" i="14"/>
  <c r="PKQ104" i="14"/>
  <c r="PKR104" i="14"/>
  <c r="PKS104" i="14"/>
  <c r="PKT104" i="14"/>
  <c r="PKU104" i="14"/>
  <c r="PKV104" i="14"/>
  <c r="PKW104" i="14"/>
  <c r="PKX104" i="14"/>
  <c r="PKY104" i="14"/>
  <c r="PKZ104" i="14"/>
  <c r="PLA104" i="14"/>
  <c r="PLB104" i="14"/>
  <c r="PLC104" i="14"/>
  <c r="PLD104" i="14"/>
  <c r="PLE104" i="14"/>
  <c r="PLF104" i="14"/>
  <c r="PLG104" i="14"/>
  <c r="PLH104" i="14"/>
  <c r="PLI104" i="14"/>
  <c r="PLJ104" i="14"/>
  <c r="PLK104" i="14"/>
  <c r="PLL104" i="14"/>
  <c r="PLM104" i="14"/>
  <c r="PLN104" i="14"/>
  <c r="PLO104" i="14"/>
  <c r="PLP104" i="14"/>
  <c r="PLQ104" i="14"/>
  <c r="PLR104" i="14"/>
  <c r="PLS104" i="14"/>
  <c r="PLT104" i="14"/>
  <c r="PLU104" i="14"/>
  <c r="PLV104" i="14"/>
  <c r="PLW104" i="14"/>
  <c r="PLX104" i="14"/>
  <c r="PLY104" i="14"/>
  <c r="PLZ104" i="14"/>
  <c r="PMA104" i="14"/>
  <c r="PMB104" i="14"/>
  <c r="PMC104" i="14"/>
  <c r="PMD104" i="14"/>
  <c r="PME104" i="14"/>
  <c r="PMF104" i="14"/>
  <c r="PMG104" i="14"/>
  <c r="PMH104" i="14"/>
  <c r="PMI104" i="14"/>
  <c r="PMJ104" i="14"/>
  <c r="PMK104" i="14"/>
  <c r="PML104" i="14"/>
  <c r="PMM104" i="14"/>
  <c r="PMN104" i="14"/>
  <c r="PMO104" i="14"/>
  <c r="PMP104" i="14"/>
  <c r="PMQ104" i="14"/>
  <c r="PMR104" i="14"/>
  <c r="PMS104" i="14"/>
  <c r="PMT104" i="14"/>
  <c r="PMU104" i="14"/>
  <c r="PMV104" i="14"/>
  <c r="PMW104" i="14"/>
  <c r="PMX104" i="14"/>
  <c r="PMY104" i="14"/>
  <c r="PMZ104" i="14"/>
  <c r="PNA104" i="14"/>
  <c r="PNB104" i="14"/>
  <c r="PNC104" i="14"/>
  <c r="PND104" i="14"/>
  <c r="PNE104" i="14"/>
  <c r="PNF104" i="14"/>
  <c r="PNG104" i="14"/>
  <c r="PNH104" i="14"/>
  <c r="PNI104" i="14"/>
  <c r="PNJ104" i="14"/>
  <c r="PNK104" i="14"/>
  <c r="PNL104" i="14"/>
  <c r="PNM104" i="14"/>
  <c r="PNN104" i="14"/>
  <c r="PNO104" i="14"/>
  <c r="PNP104" i="14"/>
  <c r="PNQ104" i="14"/>
  <c r="PNR104" i="14"/>
  <c r="PNS104" i="14"/>
  <c r="PNT104" i="14"/>
  <c r="PNU104" i="14"/>
  <c r="PNV104" i="14"/>
  <c r="PNW104" i="14"/>
  <c r="PNX104" i="14"/>
  <c r="PNY104" i="14"/>
  <c r="PNZ104" i="14"/>
  <c r="POA104" i="14"/>
  <c r="POB104" i="14"/>
  <c r="POC104" i="14"/>
  <c r="POD104" i="14"/>
  <c r="POE104" i="14"/>
  <c r="POF104" i="14"/>
  <c r="POG104" i="14"/>
  <c r="POH104" i="14"/>
  <c r="POI104" i="14"/>
  <c r="POJ104" i="14"/>
  <c r="POK104" i="14"/>
  <c r="POL104" i="14"/>
  <c r="POM104" i="14"/>
  <c r="PON104" i="14"/>
  <c r="POO104" i="14"/>
  <c r="POP104" i="14"/>
  <c r="POQ104" i="14"/>
  <c r="POR104" i="14"/>
  <c r="POS104" i="14"/>
  <c r="POT104" i="14"/>
  <c r="POU104" i="14"/>
  <c r="POV104" i="14"/>
  <c r="POW104" i="14"/>
  <c r="POX104" i="14"/>
  <c r="POY104" i="14"/>
  <c r="POZ104" i="14"/>
  <c r="PPA104" i="14"/>
  <c r="PPB104" i="14"/>
  <c r="PPC104" i="14"/>
  <c r="PPD104" i="14"/>
  <c r="PPE104" i="14"/>
  <c r="PPF104" i="14"/>
  <c r="PPG104" i="14"/>
  <c r="PPH104" i="14"/>
  <c r="PPI104" i="14"/>
  <c r="PPJ104" i="14"/>
  <c r="PPK104" i="14"/>
  <c r="PPL104" i="14"/>
  <c r="PPM104" i="14"/>
  <c r="PPN104" i="14"/>
  <c r="PPO104" i="14"/>
  <c r="PPP104" i="14"/>
  <c r="PPQ104" i="14"/>
  <c r="PPR104" i="14"/>
  <c r="PPS104" i="14"/>
  <c r="PPT104" i="14"/>
  <c r="PPU104" i="14"/>
  <c r="PPV104" i="14"/>
  <c r="PPW104" i="14"/>
  <c r="PPX104" i="14"/>
  <c r="PPY104" i="14"/>
  <c r="PPZ104" i="14"/>
  <c r="PQA104" i="14"/>
  <c r="PQB104" i="14"/>
  <c r="PQC104" i="14"/>
  <c r="PQD104" i="14"/>
  <c r="PQE104" i="14"/>
  <c r="PQF104" i="14"/>
  <c r="PQG104" i="14"/>
  <c r="PQH104" i="14"/>
  <c r="PQI104" i="14"/>
  <c r="PQJ104" i="14"/>
  <c r="PQK104" i="14"/>
  <c r="PQL104" i="14"/>
  <c r="PQM104" i="14"/>
  <c r="PQN104" i="14"/>
  <c r="PQO104" i="14"/>
  <c r="PQP104" i="14"/>
  <c r="PQQ104" i="14"/>
  <c r="PQR104" i="14"/>
  <c r="PQS104" i="14"/>
  <c r="PQT104" i="14"/>
  <c r="PQU104" i="14"/>
  <c r="PQV104" i="14"/>
  <c r="PQW104" i="14"/>
  <c r="PQX104" i="14"/>
  <c r="PQY104" i="14"/>
  <c r="PQZ104" i="14"/>
  <c r="PRA104" i="14"/>
  <c r="PRB104" i="14"/>
  <c r="PRC104" i="14"/>
  <c r="PRD104" i="14"/>
  <c r="PRE104" i="14"/>
  <c r="PRF104" i="14"/>
  <c r="PRG104" i="14"/>
  <c r="PRH104" i="14"/>
  <c r="PRI104" i="14"/>
  <c r="PRJ104" i="14"/>
  <c r="PRK104" i="14"/>
  <c r="PRL104" i="14"/>
  <c r="PRM104" i="14"/>
  <c r="PRN104" i="14"/>
  <c r="PRO104" i="14"/>
  <c r="PRP104" i="14"/>
  <c r="PRQ104" i="14"/>
  <c r="PRR104" i="14"/>
  <c r="PRS104" i="14"/>
  <c r="PRT104" i="14"/>
  <c r="PRU104" i="14"/>
  <c r="PRV104" i="14"/>
  <c r="PRW104" i="14"/>
  <c r="PRX104" i="14"/>
  <c r="PRY104" i="14"/>
  <c r="PRZ104" i="14"/>
  <c r="PSA104" i="14"/>
  <c r="PSB104" i="14"/>
  <c r="PSC104" i="14"/>
  <c r="PSD104" i="14"/>
  <c r="PSE104" i="14"/>
  <c r="PSF104" i="14"/>
  <c r="PSG104" i="14"/>
  <c r="PSH104" i="14"/>
  <c r="PSI104" i="14"/>
  <c r="PSJ104" i="14"/>
  <c r="PSK104" i="14"/>
  <c r="PSL104" i="14"/>
  <c r="PSM104" i="14"/>
  <c r="PSN104" i="14"/>
  <c r="PSO104" i="14"/>
  <c r="PSP104" i="14"/>
  <c r="PSQ104" i="14"/>
  <c r="PSR104" i="14"/>
  <c r="PSS104" i="14"/>
  <c r="PST104" i="14"/>
  <c r="PSU104" i="14"/>
  <c r="PSV104" i="14"/>
  <c r="PSW104" i="14"/>
  <c r="PSX104" i="14"/>
  <c r="PSY104" i="14"/>
  <c r="PSZ104" i="14"/>
  <c r="PTA104" i="14"/>
  <c r="PTB104" i="14"/>
  <c r="PTC104" i="14"/>
  <c r="PTD104" i="14"/>
  <c r="PTE104" i="14"/>
  <c r="PTF104" i="14"/>
  <c r="PTG104" i="14"/>
  <c r="PTH104" i="14"/>
  <c r="PTI104" i="14"/>
  <c r="PTJ104" i="14"/>
  <c r="PTK104" i="14"/>
  <c r="PTL104" i="14"/>
  <c r="PTM104" i="14"/>
  <c r="PTN104" i="14"/>
  <c r="PTO104" i="14"/>
  <c r="PTP104" i="14"/>
  <c r="PTQ104" i="14"/>
  <c r="PTR104" i="14"/>
  <c r="PTS104" i="14"/>
  <c r="PTT104" i="14"/>
  <c r="PTU104" i="14"/>
  <c r="PTV104" i="14"/>
  <c r="PTW104" i="14"/>
  <c r="PTX104" i="14"/>
  <c r="PTY104" i="14"/>
  <c r="PTZ104" i="14"/>
  <c r="PUA104" i="14"/>
  <c r="PUB104" i="14"/>
  <c r="PUC104" i="14"/>
  <c r="PUD104" i="14"/>
  <c r="PUE104" i="14"/>
  <c r="PUF104" i="14"/>
  <c r="PUG104" i="14"/>
  <c r="PUH104" i="14"/>
  <c r="PUI104" i="14"/>
  <c r="PUJ104" i="14"/>
  <c r="PUK104" i="14"/>
  <c r="PUL104" i="14"/>
  <c r="PUM104" i="14"/>
  <c r="PUN104" i="14"/>
  <c r="PUO104" i="14"/>
  <c r="PUP104" i="14"/>
  <c r="PUQ104" i="14"/>
  <c r="PUR104" i="14"/>
  <c r="PUS104" i="14"/>
  <c r="PUT104" i="14"/>
  <c r="PUU104" i="14"/>
  <c r="PUV104" i="14"/>
  <c r="PUW104" i="14"/>
  <c r="PUX104" i="14"/>
  <c r="PUY104" i="14"/>
  <c r="PUZ104" i="14"/>
  <c r="PVA104" i="14"/>
  <c r="PVB104" i="14"/>
  <c r="PVC104" i="14"/>
  <c r="PVD104" i="14"/>
  <c r="PVE104" i="14"/>
  <c r="PVF104" i="14"/>
  <c r="PVG104" i="14"/>
  <c r="PVH104" i="14"/>
  <c r="PVI104" i="14"/>
  <c r="PVJ104" i="14"/>
  <c r="PVK104" i="14"/>
  <c r="PVL104" i="14"/>
  <c r="PVM104" i="14"/>
  <c r="PVN104" i="14"/>
  <c r="PVO104" i="14"/>
  <c r="PVP104" i="14"/>
  <c r="PVQ104" i="14"/>
  <c r="PVR104" i="14"/>
  <c r="PVS104" i="14"/>
  <c r="PVT104" i="14"/>
  <c r="PVU104" i="14"/>
  <c r="PVV104" i="14"/>
  <c r="PVW104" i="14"/>
  <c r="PVX104" i="14"/>
  <c r="PVY104" i="14"/>
  <c r="PVZ104" i="14"/>
  <c r="PWA104" i="14"/>
  <c r="PWB104" i="14"/>
  <c r="PWC104" i="14"/>
  <c r="PWD104" i="14"/>
  <c r="PWE104" i="14"/>
  <c r="PWF104" i="14"/>
  <c r="PWG104" i="14"/>
  <c r="PWH104" i="14"/>
  <c r="PWI104" i="14"/>
  <c r="PWJ104" i="14"/>
  <c r="PWK104" i="14"/>
  <c r="PWL104" i="14"/>
  <c r="PWM104" i="14"/>
  <c r="PWN104" i="14"/>
  <c r="PWO104" i="14"/>
  <c r="PWP104" i="14"/>
  <c r="PWQ104" i="14"/>
  <c r="PWR104" i="14"/>
  <c r="PWS104" i="14"/>
  <c r="PWT104" i="14"/>
  <c r="PWU104" i="14"/>
  <c r="PWV104" i="14"/>
  <c r="PWW104" i="14"/>
  <c r="PWX104" i="14"/>
  <c r="PWY104" i="14"/>
  <c r="PWZ104" i="14"/>
  <c r="PXA104" i="14"/>
  <c r="PXB104" i="14"/>
  <c r="PXC104" i="14"/>
  <c r="PXD104" i="14"/>
  <c r="PXE104" i="14"/>
  <c r="PXF104" i="14"/>
  <c r="PXG104" i="14"/>
  <c r="PXH104" i="14"/>
  <c r="PXI104" i="14"/>
  <c r="PXJ104" i="14"/>
  <c r="PXK104" i="14"/>
  <c r="PXL104" i="14"/>
  <c r="PXM104" i="14"/>
  <c r="PXN104" i="14"/>
  <c r="PXO104" i="14"/>
  <c r="PXP104" i="14"/>
  <c r="PXQ104" i="14"/>
  <c r="PXR104" i="14"/>
  <c r="PXS104" i="14"/>
  <c r="PXT104" i="14"/>
  <c r="PXU104" i="14"/>
  <c r="PXV104" i="14"/>
  <c r="PXW104" i="14"/>
  <c r="PXX104" i="14"/>
  <c r="PXY104" i="14"/>
  <c r="PXZ104" i="14"/>
  <c r="PYA104" i="14"/>
  <c r="PYB104" i="14"/>
  <c r="PYC104" i="14"/>
  <c r="PYD104" i="14"/>
  <c r="PYE104" i="14"/>
  <c r="PYF104" i="14"/>
  <c r="PYG104" i="14"/>
  <c r="PYH104" i="14"/>
  <c r="PYI104" i="14"/>
  <c r="PYJ104" i="14"/>
  <c r="PYK104" i="14"/>
  <c r="PYL104" i="14"/>
  <c r="PYM104" i="14"/>
  <c r="PYN104" i="14"/>
  <c r="PYO104" i="14"/>
  <c r="PYP104" i="14"/>
  <c r="PYQ104" i="14"/>
  <c r="PYR104" i="14"/>
  <c r="PYS104" i="14"/>
  <c r="PYT104" i="14"/>
  <c r="PYU104" i="14"/>
  <c r="PYV104" i="14"/>
  <c r="PYW104" i="14"/>
  <c r="PYX104" i="14"/>
  <c r="PYY104" i="14"/>
  <c r="PYZ104" i="14"/>
  <c r="PZA104" i="14"/>
  <c r="PZB104" i="14"/>
  <c r="PZC104" i="14"/>
  <c r="PZD104" i="14"/>
  <c r="PZE104" i="14"/>
  <c r="PZF104" i="14"/>
  <c r="PZG104" i="14"/>
  <c r="PZH104" i="14"/>
  <c r="PZI104" i="14"/>
  <c r="PZJ104" i="14"/>
  <c r="PZK104" i="14"/>
  <c r="PZL104" i="14"/>
  <c r="PZM104" i="14"/>
  <c r="PZN104" i="14"/>
  <c r="PZO104" i="14"/>
  <c r="PZP104" i="14"/>
  <c r="PZQ104" i="14"/>
  <c r="PZR104" i="14"/>
  <c r="PZS104" i="14"/>
  <c r="PZT104" i="14"/>
  <c r="PZU104" i="14"/>
  <c r="PZV104" i="14"/>
  <c r="PZW104" i="14"/>
  <c r="PZX104" i="14"/>
  <c r="PZY104" i="14"/>
  <c r="PZZ104" i="14"/>
  <c r="QAA104" i="14"/>
  <c r="QAB104" i="14"/>
  <c r="QAC104" i="14"/>
  <c r="QAD104" i="14"/>
  <c r="QAE104" i="14"/>
  <c r="QAF104" i="14"/>
  <c r="QAG104" i="14"/>
  <c r="QAH104" i="14"/>
  <c r="QAI104" i="14"/>
  <c r="QAJ104" i="14"/>
  <c r="QAK104" i="14"/>
  <c r="QAL104" i="14"/>
  <c r="QAM104" i="14"/>
  <c r="QAN104" i="14"/>
  <c r="QAO104" i="14"/>
  <c r="QAP104" i="14"/>
  <c r="QAQ104" i="14"/>
  <c r="QAR104" i="14"/>
  <c r="QAS104" i="14"/>
  <c r="QAT104" i="14"/>
  <c r="QAU104" i="14"/>
  <c r="QAV104" i="14"/>
  <c r="QAW104" i="14"/>
  <c r="QAX104" i="14"/>
  <c r="QAY104" i="14"/>
  <c r="QAZ104" i="14"/>
  <c r="QBA104" i="14"/>
  <c r="QBB104" i="14"/>
  <c r="QBC104" i="14"/>
  <c r="QBD104" i="14"/>
  <c r="QBE104" i="14"/>
  <c r="QBF104" i="14"/>
  <c r="QBG104" i="14"/>
  <c r="QBH104" i="14"/>
  <c r="QBI104" i="14"/>
  <c r="QBJ104" i="14"/>
  <c r="QBK104" i="14"/>
  <c r="QBL104" i="14"/>
  <c r="QBM104" i="14"/>
  <c r="QBN104" i="14"/>
  <c r="QBO104" i="14"/>
  <c r="QBP104" i="14"/>
  <c r="QBQ104" i="14"/>
  <c r="QBR104" i="14"/>
  <c r="QBS104" i="14"/>
  <c r="QBT104" i="14"/>
  <c r="QBU104" i="14"/>
  <c r="QBV104" i="14"/>
  <c r="QBW104" i="14"/>
  <c r="QBX104" i="14"/>
  <c r="QBY104" i="14"/>
  <c r="QBZ104" i="14"/>
  <c r="QCA104" i="14"/>
  <c r="QCB104" i="14"/>
  <c r="QCC104" i="14"/>
  <c r="QCD104" i="14"/>
  <c r="QCE104" i="14"/>
  <c r="QCF104" i="14"/>
  <c r="QCG104" i="14"/>
  <c r="QCH104" i="14"/>
  <c r="QCI104" i="14"/>
  <c r="QCJ104" i="14"/>
  <c r="QCK104" i="14"/>
  <c r="QCL104" i="14"/>
  <c r="QCM104" i="14"/>
  <c r="QCN104" i="14"/>
  <c r="QCO104" i="14"/>
  <c r="QCP104" i="14"/>
  <c r="QCQ104" i="14"/>
  <c r="QCR104" i="14"/>
  <c r="QCS104" i="14"/>
  <c r="QCT104" i="14"/>
  <c r="QCU104" i="14"/>
  <c r="QCV104" i="14"/>
  <c r="QCW104" i="14"/>
  <c r="QCX104" i="14"/>
  <c r="QCY104" i="14"/>
  <c r="QCZ104" i="14"/>
  <c r="QDA104" i="14"/>
  <c r="QDB104" i="14"/>
  <c r="QDC104" i="14"/>
  <c r="QDD104" i="14"/>
  <c r="QDE104" i="14"/>
  <c r="QDF104" i="14"/>
  <c r="QDG104" i="14"/>
  <c r="QDH104" i="14"/>
  <c r="QDI104" i="14"/>
  <c r="QDJ104" i="14"/>
  <c r="QDK104" i="14"/>
  <c r="QDL104" i="14"/>
  <c r="QDM104" i="14"/>
  <c r="QDN104" i="14"/>
  <c r="QDO104" i="14"/>
  <c r="QDP104" i="14"/>
  <c r="QDQ104" i="14"/>
  <c r="QDR104" i="14"/>
  <c r="QDS104" i="14"/>
  <c r="QDT104" i="14"/>
  <c r="QDU104" i="14"/>
  <c r="QDV104" i="14"/>
  <c r="QDW104" i="14"/>
  <c r="QDX104" i="14"/>
  <c r="QDY104" i="14"/>
  <c r="QDZ104" i="14"/>
  <c r="QEA104" i="14"/>
  <c r="QEB104" i="14"/>
  <c r="QEC104" i="14"/>
  <c r="QED104" i="14"/>
  <c r="QEE104" i="14"/>
  <c r="QEF104" i="14"/>
  <c r="QEG104" i="14"/>
  <c r="QEH104" i="14"/>
  <c r="QEI104" i="14"/>
  <c r="QEJ104" i="14"/>
  <c r="QEK104" i="14"/>
  <c r="QEL104" i="14"/>
  <c r="QEM104" i="14"/>
  <c r="QEN104" i="14"/>
  <c r="QEO104" i="14"/>
  <c r="QEP104" i="14"/>
  <c r="QEQ104" i="14"/>
  <c r="QER104" i="14"/>
  <c r="QES104" i="14"/>
  <c r="QET104" i="14"/>
  <c r="QEU104" i="14"/>
  <c r="QEV104" i="14"/>
  <c r="QEW104" i="14"/>
  <c r="QEX104" i="14"/>
  <c r="QEY104" i="14"/>
  <c r="QEZ104" i="14"/>
  <c r="QFA104" i="14"/>
  <c r="QFB104" i="14"/>
  <c r="QFC104" i="14"/>
  <c r="QFD104" i="14"/>
  <c r="QFE104" i="14"/>
  <c r="QFF104" i="14"/>
  <c r="QFG104" i="14"/>
  <c r="QFH104" i="14"/>
  <c r="QFI104" i="14"/>
  <c r="QFJ104" i="14"/>
  <c r="QFK104" i="14"/>
  <c r="QFL104" i="14"/>
  <c r="QFM104" i="14"/>
  <c r="QFN104" i="14"/>
  <c r="QFO104" i="14"/>
  <c r="QFP104" i="14"/>
  <c r="QFQ104" i="14"/>
  <c r="QFR104" i="14"/>
  <c r="QFS104" i="14"/>
  <c r="QFT104" i="14"/>
  <c r="QFU104" i="14"/>
  <c r="QFV104" i="14"/>
  <c r="QFW104" i="14"/>
  <c r="QFX104" i="14"/>
  <c r="QFY104" i="14"/>
  <c r="QFZ104" i="14"/>
  <c r="QGA104" i="14"/>
  <c r="QGB104" i="14"/>
  <c r="QGC104" i="14"/>
  <c r="QGD104" i="14"/>
  <c r="QGE104" i="14"/>
  <c r="QGF104" i="14"/>
  <c r="QGG104" i="14"/>
  <c r="QGH104" i="14"/>
  <c r="QGI104" i="14"/>
  <c r="QGJ104" i="14"/>
  <c r="QGK104" i="14"/>
  <c r="QGL104" i="14"/>
  <c r="QGM104" i="14"/>
  <c r="QGN104" i="14"/>
  <c r="QGO104" i="14"/>
  <c r="QGP104" i="14"/>
  <c r="QGQ104" i="14"/>
  <c r="QGR104" i="14"/>
  <c r="QGS104" i="14"/>
  <c r="QGT104" i="14"/>
  <c r="QGU104" i="14"/>
  <c r="QGV104" i="14"/>
  <c r="QGW104" i="14"/>
  <c r="QGX104" i="14"/>
  <c r="QGY104" i="14"/>
  <c r="QGZ104" i="14"/>
  <c r="QHA104" i="14"/>
  <c r="QHB104" i="14"/>
  <c r="QHC104" i="14"/>
  <c r="QHD104" i="14"/>
  <c r="QHE104" i="14"/>
  <c r="QHF104" i="14"/>
  <c r="QHG104" i="14"/>
  <c r="QHH104" i="14"/>
  <c r="QHI104" i="14"/>
  <c r="QHJ104" i="14"/>
  <c r="QHK104" i="14"/>
  <c r="QHL104" i="14"/>
  <c r="QHM104" i="14"/>
  <c r="QHN104" i="14"/>
  <c r="QHO104" i="14"/>
  <c r="QHP104" i="14"/>
  <c r="QHQ104" i="14"/>
  <c r="QHR104" i="14"/>
  <c r="QHS104" i="14"/>
  <c r="QHT104" i="14"/>
  <c r="QHU104" i="14"/>
  <c r="QHV104" i="14"/>
  <c r="QHW104" i="14"/>
  <c r="QHX104" i="14"/>
  <c r="QHY104" i="14"/>
  <c r="QHZ104" i="14"/>
  <c r="QIA104" i="14"/>
  <c r="QIB104" i="14"/>
  <c r="QIC104" i="14"/>
  <c r="QID104" i="14"/>
  <c r="QIE104" i="14"/>
  <c r="QIF104" i="14"/>
  <c r="QIG104" i="14"/>
  <c r="QIH104" i="14"/>
  <c r="QII104" i="14"/>
  <c r="QIJ104" i="14"/>
  <c r="QIK104" i="14"/>
  <c r="QIL104" i="14"/>
  <c r="QIM104" i="14"/>
  <c r="QIN104" i="14"/>
  <c r="QIO104" i="14"/>
  <c r="QIP104" i="14"/>
  <c r="QIQ104" i="14"/>
  <c r="QIR104" i="14"/>
  <c r="QIS104" i="14"/>
  <c r="QIT104" i="14"/>
  <c r="QIU104" i="14"/>
  <c r="QIV104" i="14"/>
  <c r="QIW104" i="14"/>
  <c r="QIX104" i="14"/>
  <c r="QIY104" i="14"/>
  <c r="QIZ104" i="14"/>
  <c r="QJA104" i="14"/>
  <c r="QJB104" i="14"/>
  <c r="QJC104" i="14"/>
  <c r="QJD104" i="14"/>
  <c r="QJE104" i="14"/>
  <c r="QJF104" i="14"/>
  <c r="QJG104" i="14"/>
  <c r="QJH104" i="14"/>
  <c r="QJI104" i="14"/>
  <c r="QJJ104" i="14"/>
  <c r="QJK104" i="14"/>
  <c r="QJL104" i="14"/>
  <c r="QJM104" i="14"/>
  <c r="QJN104" i="14"/>
  <c r="QJO104" i="14"/>
  <c r="QJP104" i="14"/>
  <c r="QJQ104" i="14"/>
  <c r="QJR104" i="14"/>
  <c r="QJS104" i="14"/>
  <c r="QJT104" i="14"/>
  <c r="QJU104" i="14"/>
  <c r="QJV104" i="14"/>
  <c r="QJW104" i="14"/>
  <c r="QJX104" i="14"/>
  <c r="QJY104" i="14"/>
  <c r="QJZ104" i="14"/>
  <c r="QKA104" i="14"/>
  <c r="QKB104" i="14"/>
  <c r="QKC104" i="14"/>
  <c r="QKD104" i="14"/>
  <c r="QKE104" i="14"/>
  <c r="QKF104" i="14"/>
  <c r="QKG104" i="14"/>
  <c r="QKH104" i="14"/>
  <c r="QKI104" i="14"/>
  <c r="QKJ104" i="14"/>
  <c r="QKK104" i="14"/>
  <c r="QKL104" i="14"/>
  <c r="QKM104" i="14"/>
  <c r="QKN104" i="14"/>
  <c r="QKO104" i="14"/>
  <c r="QKP104" i="14"/>
  <c r="QKQ104" i="14"/>
  <c r="QKR104" i="14"/>
  <c r="QKS104" i="14"/>
  <c r="QKT104" i="14"/>
  <c r="QKU104" i="14"/>
  <c r="QKV104" i="14"/>
  <c r="QKW104" i="14"/>
  <c r="QKX104" i="14"/>
  <c r="QKY104" i="14"/>
  <c r="QKZ104" i="14"/>
  <c r="QLA104" i="14"/>
  <c r="QLB104" i="14"/>
  <c r="QLC104" i="14"/>
  <c r="QLD104" i="14"/>
  <c r="QLE104" i="14"/>
  <c r="QLF104" i="14"/>
  <c r="QLG104" i="14"/>
  <c r="QLH104" i="14"/>
  <c r="QLI104" i="14"/>
  <c r="QLJ104" i="14"/>
  <c r="QLK104" i="14"/>
  <c r="QLL104" i="14"/>
  <c r="QLM104" i="14"/>
  <c r="QLN104" i="14"/>
  <c r="QLO104" i="14"/>
  <c r="QLP104" i="14"/>
  <c r="QLQ104" i="14"/>
  <c r="QLR104" i="14"/>
  <c r="QLS104" i="14"/>
  <c r="QLT104" i="14"/>
  <c r="QLU104" i="14"/>
  <c r="QLV104" i="14"/>
  <c r="QLW104" i="14"/>
  <c r="QLX104" i="14"/>
  <c r="QLY104" i="14"/>
  <c r="QLZ104" i="14"/>
  <c r="QMA104" i="14"/>
  <c r="QMB104" i="14"/>
  <c r="QMC104" i="14"/>
  <c r="QMD104" i="14"/>
  <c r="QME104" i="14"/>
  <c r="QMF104" i="14"/>
  <c r="QMG104" i="14"/>
  <c r="QMH104" i="14"/>
  <c r="QMI104" i="14"/>
  <c r="QMJ104" i="14"/>
  <c r="QMK104" i="14"/>
  <c r="QML104" i="14"/>
  <c r="QMM104" i="14"/>
  <c r="QMN104" i="14"/>
  <c r="QMO104" i="14"/>
  <c r="QMP104" i="14"/>
  <c r="QMQ104" i="14"/>
  <c r="QMR104" i="14"/>
  <c r="QMS104" i="14"/>
  <c r="QMT104" i="14"/>
  <c r="QMU104" i="14"/>
  <c r="QMV104" i="14"/>
  <c r="QMW104" i="14"/>
  <c r="QMX104" i="14"/>
  <c r="QMY104" i="14"/>
  <c r="QMZ104" i="14"/>
  <c r="QNA104" i="14"/>
  <c r="QNB104" i="14"/>
  <c r="QNC104" i="14"/>
  <c r="QND104" i="14"/>
  <c r="QNE104" i="14"/>
  <c r="QNF104" i="14"/>
  <c r="QNG104" i="14"/>
  <c r="QNH104" i="14"/>
  <c r="QNI104" i="14"/>
  <c r="QNJ104" i="14"/>
  <c r="QNK104" i="14"/>
  <c r="QNL104" i="14"/>
  <c r="QNM104" i="14"/>
  <c r="QNN104" i="14"/>
  <c r="QNO104" i="14"/>
  <c r="QNP104" i="14"/>
  <c r="QNQ104" i="14"/>
  <c r="QNR104" i="14"/>
  <c r="QNS104" i="14"/>
  <c r="QNT104" i="14"/>
  <c r="QNU104" i="14"/>
  <c r="QNV104" i="14"/>
  <c r="QNW104" i="14"/>
  <c r="QNX104" i="14"/>
  <c r="QNY104" i="14"/>
  <c r="QNZ104" i="14"/>
  <c r="QOA104" i="14"/>
  <c r="QOB104" i="14"/>
  <c r="QOC104" i="14"/>
  <c r="QOD104" i="14"/>
  <c r="QOE104" i="14"/>
  <c r="QOF104" i="14"/>
  <c r="QOG104" i="14"/>
  <c r="QOH104" i="14"/>
  <c r="QOI104" i="14"/>
  <c r="QOJ104" i="14"/>
  <c r="QOK104" i="14"/>
  <c r="QOL104" i="14"/>
  <c r="QOM104" i="14"/>
  <c r="QON104" i="14"/>
  <c r="QOO104" i="14"/>
  <c r="QOP104" i="14"/>
  <c r="QOQ104" i="14"/>
  <c r="QOR104" i="14"/>
  <c r="QOS104" i="14"/>
  <c r="QOT104" i="14"/>
  <c r="QOU104" i="14"/>
  <c r="QOV104" i="14"/>
  <c r="QOW104" i="14"/>
  <c r="QOX104" i="14"/>
  <c r="QOY104" i="14"/>
  <c r="QOZ104" i="14"/>
  <c r="QPA104" i="14"/>
  <c r="QPB104" i="14"/>
  <c r="QPC104" i="14"/>
  <c r="QPD104" i="14"/>
  <c r="QPE104" i="14"/>
  <c r="QPF104" i="14"/>
  <c r="QPG104" i="14"/>
  <c r="QPH104" i="14"/>
  <c r="QPI104" i="14"/>
  <c r="QPJ104" i="14"/>
  <c r="QPK104" i="14"/>
  <c r="QPL104" i="14"/>
  <c r="QPM104" i="14"/>
  <c r="QPN104" i="14"/>
  <c r="QPO104" i="14"/>
  <c r="QPP104" i="14"/>
  <c r="QPQ104" i="14"/>
  <c r="QPR104" i="14"/>
  <c r="QPS104" i="14"/>
  <c r="QPT104" i="14"/>
  <c r="QPU104" i="14"/>
  <c r="QPV104" i="14"/>
  <c r="QPW104" i="14"/>
  <c r="QPX104" i="14"/>
  <c r="QPY104" i="14"/>
  <c r="QPZ104" i="14"/>
  <c r="QQA104" i="14"/>
  <c r="QQB104" i="14"/>
  <c r="QQC104" i="14"/>
  <c r="QQD104" i="14"/>
  <c r="QQE104" i="14"/>
  <c r="QQF104" i="14"/>
  <c r="QQG104" i="14"/>
  <c r="QQH104" i="14"/>
  <c r="QQI104" i="14"/>
  <c r="QQJ104" i="14"/>
  <c r="QQK104" i="14"/>
  <c r="QQL104" i="14"/>
  <c r="QQM104" i="14"/>
  <c r="QQN104" i="14"/>
  <c r="QQO104" i="14"/>
  <c r="QQP104" i="14"/>
  <c r="QQQ104" i="14"/>
  <c r="QQR104" i="14"/>
  <c r="QQS104" i="14"/>
  <c r="QQT104" i="14"/>
  <c r="QQU104" i="14"/>
  <c r="QQV104" i="14"/>
  <c r="QQW104" i="14"/>
  <c r="QQX104" i="14"/>
  <c r="QQY104" i="14"/>
  <c r="QQZ104" i="14"/>
  <c r="QRA104" i="14"/>
  <c r="QRB104" i="14"/>
  <c r="QRC104" i="14"/>
  <c r="QRD104" i="14"/>
  <c r="QRE104" i="14"/>
  <c r="QRF104" i="14"/>
  <c r="QRG104" i="14"/>
  <c r="QRH104" i="14"/>
  <c r="QRI104" i="14"/>
  <c r="QRJ104" i="14"/>
  <c r="QRK104" i="14"/>
  <c r="QRL104" i="14"/>
  <c r="QRM104" i="14"/>
  <c r="QRN104" i="14"/>
  <c r="QRO104" i="14"/>
  <c r="QRP104" i="14"/>
  <c r="QRQ104" i="14"/>
  <c r="QRR104" i="14"/>
  <c r="QRS104" i="14"/>
  <c r="QRT104" i="14"/>
  <c r="QRU104" i="14"/>
  <c r="QRV104" i="14"/>
  <c r="QRW104" i="14"/>
  <c r="QRX104" i="14"/>
  <c r="QRY104" i="14"/>
  <c r="QRZ104" i="14"/>
  <c r="QSA104" i="14"/>
  <c r="QSB104" i="14"/>
  <c r="QSC104" i="14"/>
  <c r="QSD104" i="14"/>
  <c r="QSE104" i="14"/>
  <c r="QSF104" i="14"/>
  <c r="QSG104" i="14"/>
  <c r="QSH104" i="14"/>
  <c r="QSI104" i="14"/>
  <c r="QSJ104" i="14"/>
  <c r="QSK104" i="14"/>
  <c r="QSL104" i="14"/>
  <c r="QSM104" i="14"/>
  <c r="QSN104" i="14"/>
  <c r="QSO104" i="14"/>
  <c r="QSP104" i="14"/>
  <c r="QSQ104" i="14"/>
  <c r="QSR104" i="14"/>
  <c r="QSS104" i="14"/>
  <c r="QST104" i="14"/>
  <c r="QSU104" i="14"/>
  <c r="QSV104" i="14"/>
  <c r="QSW104" i="14"/>
  <c r="QSX104" i="14"/>
  <c r="QSY104" i="14"/>
  <c r="QSZ104" i="14"/>
  <c r="QTA104" i="14"/>
  <c r="QTB104" i="14"/>
  <c r="QTC104" i="14"/>
  <c r="QTD104" i="14"/>
  <c r="QTE104" i="14"/>
  <c r="QTF104" i="14"/>
  <c r="QTG104" i="14"/>
  <c r="QTH104" i="14"/>
  <c r="QTI104" i="14"/>
  <c r="QTJ104" i="14"/>
  <c r="QTK104" i="14"/>
  <c r="QTL104" i="14"/>
  <c r="QTM104" i="14"/>
  <c r="QTN104" i="14"/>
  <c r="QTO104" i="14"/>
  <c r="QTP104" i="14"/>
  <c r="QTQ104" i="14"/>
  <c r="QTR104" i="14"/>
  <c r="QTS104" i="14"/>
  <c r="QTT104" i="14"/>
  <c r="QTU104" i="14"/>
  <c r="QTV104" i="14"/>
  <c r="QTW104" i="14"/>
  <c r="QTX104" i="14"/>
  <c r="QTY104" i="14"/>
  <c r="QTZ104" i="14"/>
  <c r="QUA104" i="14"/>
  <c r="QUB104" i="14"/>
  <c r="QUC104" i="14"/>
  <c r="QUD104" i="14"/>
  <c r="QUE104" i="14"/>
  <c r="QUF104" i="14"/>
  <c r="QUG104" i="14"/>
  <c r="QUH104" i="14"/>
  <c r="QUI104" i="14"/>
  <c r="QUJ104" i="14"/>
  <c r="QUK104" i="14"/>
  <c r="QUL104" i="14"/>
  <c r="QUM104" i="14"/>
  <c r="QUN104" i="14"/>
  <c r="QUO104" i="14"/>
  <c r="QUP104" i="14"/>
  <c r="QUQ104" i="14"/>
  <c r="QUR104" i="14"/>
  <c r="QUS104" i="14"/>
  <c r="QUT104" i="14"/>
  <c r="QUU104" i="14"/>
  <c r="QUV104" i="14"/>
  <c r="QUW104" i="14"/>
  <c r="QUX104" i="14"/>
  <c r="QUY104" i="14"/>
  <c r="QUZ104" i="14"/>
  <c r="QVA104" i="14"/>
  <c r="QVB104" i="14"/>
  <c r="QVC104" i="14"/>
  <c r="QVD104" i="14"/>
  <c r="QVE104" i="14"/>
  <c r="QVF104" i="14"/>
  <c r="QVG104" i="14"/>
  <c r="QVH104" i="14"/>
  <c r="QVI104" i="14"/>
  <c r="QVJ104" i="14"/>
  <c r="QVK104" i="14"/>
  <c r="QVL104" i="14"/>
  <c r="QVM104" i="14"/>
  <c r="QVN104" i="14"/>
  <c r="QVO104" i="14"/>
  <c r="QVP104" i="14"/>
  <c r="QVQ104" i="14"/>
  <c r="QVR104" i="14"/>
  <c r="QVS104" i="14"/>
  <c r="QVT104" i="14"/>
  <c r="QVU104" i="14"/>
  <c r="QVV104" i="14"/>
  <c r="QVW104" i="14"/>
  <c r="QVX104" i="14"/>
  <c r="QVY104" i="14"/>
  <c r="QVZ104" i="14"/>
  <c r="QWA104" i="14"/>
  <c r="QWB104" i="14"/>
  <c r="QWC104" i="14"/>
  <c r="QWD104" i="14"/>
  <c r="QWE104" i="14"/>
  <c r="QWF104" i="14"/>
  <c r="QWG104" i="14"/>
  <c r="QWH104" i="14"/>
  <c r="QWI104" i="14"/>
  <c r="QWJ104" i="14"/>
  <c r="QWK104" i="14"/>
  <c r="QWL104" i="14"/>
  <c r="QWM104" i="14"/>
  <c r="QWN104" i="14"/>
  <c r="QWO104" i="14"/>
  <c r="QWP104" i="14"/>
  <c r="QWQ104" i="14"/>
  <c r="QWR104" i="14"/>
  <c r="QWS104" i="14"/>
  <c r="QWT104" i="14"/>
  <c r="QWU104" i="14"/>
  <c r="QWV104" i="14"/>
  <c r="QWW104" i="14"/>
  <c r="QWX104" i="14"/>
  <c r="QWY104" i="14"/>
  <c r="QWZ104" i="14"/>
  <c r="QXA104" i="14"/>
  <c r="QXB104" i="14"/>
  <c r="QXC104" i="14"/>
  <c r="QXD104" i="14"/>
  <c r="QXE104" i="14"/>
  <c r="QXF104" i="14"/>
  <c r="QXG104" i="14"/>
  <c r="QXH104" i="14"/>
  <c r="QXI104" i="14"/>
  <c r="QXJ104" i="14"/>
  <c r="QXK104" i="14"/>
  <c r="QXL104" i="14"/>
  <c r="QXM104" i="14"/>
  <c r="QXN104" i="14"/>
  <c r="QXO104" i="14"/>
  <c r="QXP104" i="14"/>
  <c r="QXQ104" i="14"/>
  <c r="QXR104" i="14"/>
  <c r="QXS104" i="14"/>
  <c r="QXT104" i="14"/>
  <c r="QXU104" i="14"/>
  <c r="QXV104" i="14"/>
  <c r="QXW104" i="14"/>
  <c r="QXX104" i="14"/>
  <c r="QXY104" i="14"/>
  <c r="QXZ104" i="14"/>
  <c r="QYA104" i="14"/>
  <c r="QYB104" i="14"/>
  <c r="QYC104" i="14"/>
  <c r="QYD104" i="14"/>
  <c r="QYE104" i="14"/>
  <c r="QYF104" i="14"/>
  <c r="QYG104" i="14"/>
  <c r="QYH104" i="14"/>
  <c r="QYI104" i="14"/>
  <c r="QYJ104" i="14"/>
  <c r="QYK104" i="14"/>
  <c r="QYL104" i="14"/>
  <c r="QYM104" i="14"/>
  <c r="QYN104" i="14"/>
  <c r="QYO104" i="14"/>
  <c r="QYP104" i="14"/>
  <c r="QYQ104" i="14"/>
  <c r="QYR104" i="14"/>
  <c r="QYS104" i="14"/>
  <c r="QYT104" i="14"/>
  <c r="QYU104" i="14"/>
  <c r="QYV104" i="14"/>
  <c r="QYW104" i="14"/>
  <c r="QYX104" i="14"/>
  <c r="QYY104" i="14"/>
  <c r="QYZ104" i="14"/>
  <c r="QZA104" i="14"/>
  <c r="QZB104" i="14"/>
  <c r="QZC104" i="14"/>
  <c r="QZD104" i="14"/>
  <c r="QZE104" i="14"/>
  <c r="QZF104" i="14"/>
  <c r="QZG104" i="14"/>
  <c r="QZH104" i="14"/>
  <c r="QZI104" i="14"/>
  <c r="QZJ104" i="14"/>
  <c r="QZK104" i="14"/>
  <c r="QZL104" i="14"/>
  <c r="QZM104" i="14"/>
  <c r="QZN104" i="14"/>
  <c r="QZO104" i="14"/>
  <c r="QZP104" i="14"/>
  <c r="QZQ104" i="14"/>
  <c r="QZR104" i="14"/>
  <c r="QZS104" i="14"/>
  <c r="QZT104" i="14"/>
  <c r="QZU104" i="14"/>
  <c r="QZV104" i="14"/>
  <c r="QZW104" i="14"/>
  <c r="QZX104" i="14"/>
  <c r="QZY104" i="14"/>
  <c r="QZZ104" i="14"/>
  <c r="RAA104" i="14"/>
  <c r="RAB104" i="14"/>
  <c r="RAC104" i="14"/>
  <c r="RAD104" i="14"/>
  <c r="RAE104" i="14"/>
  <c r="RAF104" i="14"/>
  <c r="RAG104" i="14"/>
  <c r="RAH104" i="14"/>
  <c r="RAI104" i="14"/>
  <c r="RAJ104" i="14"/>
  <c r="RAK104" i="14"/>
  <c r="RAL104" i="14"/>
  <c r="RAM104" i="14"/>
  <c r="RAN104" i="14"/>
  <c r="RAO104" i="14"/>
  <c r="RAP104" i="14"/>
  <c r="RAQ104" i="14"/>
  <c r="RAR104" i="14"/>
  <c r="RAS104" i="14"/>
  <c r="RAT104" i="14"/>
  <c r="RAU104" i="14"/>
  <c r="RAV104" i="14"/>
  <c r="RAW104" i="14"/>
  <c r="RAX104" i="14"/>
  <c r="RAY104" i="14"/>
  <c r="RAZ104" i="14"/>
  <c r="RBA104" i="14"/>
  <c r="RBB104" i="14"/>
  <c r="RBC104" i="14"/>
  <c r="RBD104" i="14"/>
  <c r="RBE104" i="14"/>
  <c r="RBF104" i="14"/>
  <c r="RBG104" i="14"/>
  <c r="RBH104" i="14"/>
  <c r="RBI104" i="14"/>
  <c r="RBJ104" i="14"/>
  <c r="RBK104" i="14"/>
  <c r="RBL104" i="14"/>
  <c r="RBM104" i="14"/>
  <c r="RBN104" i="14"/>
  <c r="RBO104" i="14"/>
  <c r="RBP104" i="14"/>
  <c r="RBQ104" i="14"/>
  <c r="RBR104" i="14"/>
  <c r="RBS104" i="14"/>
  <c r="RBT104" i="14"/>
  <c r="RBU104" i="14"/>
  <c r="RBV104" i="14"/>
  <c r="RBW104" i="14"/>
  <c r="RBX104" i="14"/>
  <c r="RBY104" i="14"/>
  <c r="RBZ104" i="14"/>
  <c r="RCA104" i="14"/>
  <c r="RCB104" i="14"/>
  <c r="RCC104" i="14"/>
  <c r="RCD104" i="14"/>
  <c r="RCE104" i="14"/>
  <c r="RCF104" i="14"/>
  <c r="RCG104" i="14"/>
  <c r="RCH104" i="14"/>
  <c r="RCI104" i="14"/>
  <c r="RCJ104" i="14"/>
  <c r="RCK104" i="14"/>
  <c r="RCL104" i="14"/>
  <c r="RCM104" i="14"/>
  <c r="RCN104" i="14"/>
  <c r="RCO104" i="14"/>
  <c r="RCP104" i="14"/>
  <c r="RCQ104" i="14"/>
  <c r="RCR104" i="14"/>
  <c r="RCS104" i="14"/>
  <c r="RCT104" i="14"/>
  <c r="RCU104" i="14"/>
  <c r="RCV104" i="14"/>
  <c r="RCW104" i="14"/>
  <c r="RCX104" i="14"/>
  <c r="RCY104" i="14"/>
  <c r="RCZ104" i="14"/>
  <c r="RDA104" i="14"/>
  <c r="RDB104" i="14"/>
  <c r="RDC104" i="14"/>
  <c r="RDD104" i="14"/>
  <c r="RDE104" i="14"/>
  <c r="RDF104" i="14"/>
  <c r="RDG104" i="14"/>
  <c r="RDH104" i="14"/>
  <c r="RDI104" i="14"/>
  <c r="RDJ104" i="14"/>
  <c r="RDK104" i="14"/>
  <c r="RDL104" i="14"/>
  <c r="RDM104" i="14"/>
  <c r="RDN104" i="14"/>
  <c r="RDO104" i="14"/>
  <c r="RDP104" i="14"/>
  <c r="RDQ104" i="14"/>
  <c r="RDR104" i="14"/>
  <c r="RDS104" i="14"/>
  <c r="RDT104" i="14"/>
  <c r="RDU104" i="14"/>
  <c r="RDV104" i="14"/>
  <c r="RDW104" i="14"/>
  <c r="RDX104" i="14"/>
  <c r="RDY104" i="14"/>
  <c r="RDZ104" i="14"/>
  <c r="REA104" i="14"/>
  <c r="REB104" i="14"/>
  <c r="REC104" i="14"/>
  <c r="RED104" i="14"/>
  <c r="REE104" i="14"/>
  <c r="REF104" i="14"/>
  <c r="REG104" i="14"/>
  <c r="REH104" i="14"/>
  <c r="REI104" i="14"/>
  <c r="REJ104" i="14"/>
  <c r="REK104" i="14"/>
  <c r="REL104" i="14"/>
  <c r="REM104" i="14"/>
  <c r="REN104" i="14"/>
  <c r="REO104" i="14"/>
  <c r="REP104" i="14"/>
  <c r="REQ104" i="14"/>
  <c r="RER104" i="14"/>
  <c r="RES104" i="14"/>
  <c r="RET104" i="14"/>
  <c r="REU104" i="14"/>
  <c r="REV104" i="14"/>
  <c r="REW104" i="14"/>
  <c r="REX104" i="14"/>
  <c r="REY104" i="14"/>
  <c r="REZ104" i="14"/>
  <c r="RFA104" i="14"/>
  <c r="RFB104" i="14"/>
  <c r="RFC104" i="14"/>
  <c r="RFD104" i="14"/>
  <c r="RFE104" i="14"/>
  <c r="RFF104" i="14"/>
  <c r="RFG104" i="14"/>
  <c r="RFH104" i="14"/>
  <c r="RFI104" i="14"/>
  <c r="RFJ104" i="14"/>
  <c r="RFK104" i="14"/>
  <c r="RFL104" i="14"/>
  <c r="RFM104" i="14"/>
  <c r="RFN104" i="14"/>
  <c r="RFO104" i="14"/>
  <c r="RFP104" i="14"/>
  <c r="RFQ104" i="14"/>
  <c r="RFR104" i="14"/>
  <c r="RFS104" i="14"/>
  <c r="RFT104" i="14"/>
  <c r="RFU104" i="14"/>
  <c r="RFV104" i="14"/>
  <c r="RFW104" i="14"/>
  <c r="RFX104" i="14"/>
  <c r="RFY104" i="14"/>
  <c r="RFZ104" i="14"/>
  <c r="RGA104" i="14"/>
  <c r="RGB104" i="14"/>
  <c r="RGC104" i="14"/>
  <c r="RGD104" i="14"/>
  <c r="RGE104" i="14"/>
  <c r="RGF104" i="14"/>
  <c r="RGG104" i="14"/>
  <c r="RGH104" i="14"/>
  <c r="RGI104" i="14"/>
  <c r="RGJ104" i="14"/>
  <c r="RGK104" i="14"/>
  <c r="RGL104" i="14"/>
  <c r="RGM104" i="14"/>
  <c r="RGN104" i="14"/>
  <c r="RGO104" i="14"/>
  <c r="RGP104" i="14"/>
  <c r="RGQ104" i="14"/>
  <c r="RGR104" i="14"/>
  <c r="RGS104" i="14"/>
  <c r="RGT104" i="14"/>
  <c r="RGU104" i="14"/>
  <c r="RGV104" i="14"/>
  <c r="RGW104" i="14"/>
  <c r="RGX104" i="14"/>
  <c r="RGY104" i="14"/>
  <c r="RGZ104" i="14"/>
  <c r="RHA104" i="14"/>
  <c r="RHB104" i="14"/>
  <c r="RHC104" i="14"/>
  <c r="RHD104" i="14"/>
  <c r="RHE104" i="14"/>
  <c r="RHF104" i="14"/>
  <c r="RHG104" i="14"/>
  <c r="RHH104" i="14"/>
  <c r="RHI104" i="14"/>
  <c r="RHJ104" i="14"/>
  <c r="RHK104" i="14"/>
  <c r="RHL104" i="14"/>
  <c r="RHM104" i="14"/>
  <c r="RHN104" i="14"/>
  <c r="RHO104" i="14"/>
  <c r="RHP104" i="14"/>
  <c r="RHQ104" i="14"/>
  <c r="RHR104" i="14"/>
  <c r="RHS104" i="14"/>
  <c r="RHT104" i="14"/>
  <c r="RHU104" i="14"/>
  <c r="RHV104" i="14"/>
  <c r="RHW104" i="14"/>
  <c r="RHX104" i="14"/>
  <c r="RHY104" i="14"/>
  <c r="RHZ104" i="14"/>
  <c r="RIA104" i="14"/>
  <c r="RIB104" i="14"/>
  <c r="RIC104" i="14"/>
  <c r="RID104" i="14"/>
  <c r="RIE104" i="14"/>
  <c r="RIF104" i="14"/>
  <c r="RIG104" i="14"/>
  <c r="RIH104" i="14"/>
  <c r="RII104" i="14"/>
  <c r="RIJ104" i="14"/>
  <c r="RIK104" i="14"/>
  <c r="RIL104" i="14"/>
  <c r="RIM104" i="14"/>
  <c r="RIN104" i="14"/>
  <c r="RIO104" i="14"/>
  <c r="RIP104" i="14"/>
  <c r="RIQ104" i="14"/>
  <c r="RIR104" i="14"/>
  <c r="RIS104" i="14"/>
  <c r="RIT104" i="14"/>
  <c r="RIU104" i="14"/>
  <c r="RIV104" i="14"/>
  <c r="RIW104" i="14"/>
  <c r="RIX104" i="14"/>
  <c r="RIY104" i="14"/>
  <c r="RIZ104" i="14"/>
  <c r="RJA104" i="14"/>
  <c r="RJB104" i="14"/>
  <c r="RJC104" i="14"/>
  <c r="RJD104" i="14"/>
  <c r="RJE104" i="14"/>
  <c r="RJF104" i="14"/>
  <c r="RJG104" i="14"/>
  <c r="RJH104" i="14"/>
  <c r="RJI104" i="14"/>
  <c r="RJJ104" i="14"/>
  <c r="RJK104" i="14"/>
  <c r="RJL104" i="14"/>
  <c r="RJM104" i="14"/>
  <c r="RJN104" i="14"/>
  <c r="RJO104" i="14"/>
  <c r="RJP104" i="14"/>
  <c r="RJQ104" i="14"/>
  <c r="RJR104" i="14"/>
  <c r="RJS104" i="14"/>
  <c r="RJT104" i="14"/>
  <c r="RJU104" i="14"/>
  <c r="RJV104" i="14"/>
  <c r="RJW104" i="14"/>
  <c r="RJX104" i="14"/>
  <c r="RJY104" i="14"/>
  <c r="RJZ104" i="14"/>
  <c r="RKA104" i="14"/>
  <c r="RKB104" i="14"/>
  <c r="RKC104" i="14"/>
  <c r="RKD104" i="14"/>
  <c r="RKE104" i="14"/>
  <c r="RKF104" i="14"/>
  <c r="RKG104" i="14"/>
  <c r="RKH104" i="14"/>
  <c r="RKI104" i="14"/>
  <c r="RKJ104" i="14"/>
  <c r="RKK104" i="14"/>
  <c r="RKL104" i="14"/>
  <c r="RKM104" i="14"/>
  <c r="RKN104" i="14"/>
  <c r="RKO104" i="14"/>
  <c r="RKP104" i="14"/>
  <c r="RKQ104" i="14"/>
  <c r="RKR104" i="14"/>
  <c r="RKS104" i="14"/>
  <c r="RKT104" i="14"/>
  <c r="RKU104" i="14"/>
  <c r="RKV104" i="14"/>
  <c r="RKW104" i="14"/>
  <c r="RKX104" i="14"/>
  <c r="RKY104" i="14"/>
  <c r="RKZ104" i="14"/>
  <c r="RLA104" i="14"/>
  <c r="RLB104" i="14"/>
  <c r="RLC104" i="14"/>
  <c r="RLD104" i="14"/>
  <c r="RLE104" i="14"/>
  <c r="RLF104" i="14"/>
  <c r="RLG104" i="14"/>
  <c r="RLH104" i="14"/>
  <c r="RLI104" i="14"/>
  <c r="RLJ104" i="14"/>
  <c r="RLK104" i="14"/>
  <c r="RLL104" i="14"/>
  <c r="RLM104" i="14"/>
  <c r="RLN104" i="14"/>
  <c r="RLO104" i="14"/>
  <c r="RLP104" i="14"/>
  <c r="RLQ104" i="14"/>
  <c r="RLR104" i="14"/>
  <c r="RLS104" i="14"/>
  <c r="RLT104" i="14"/>
  <c r="RLU104" i="14"/>
  <c r="RLV104" i="14"/>
  <c r="RLW104" i="14"/>
  <c r="RLX104" i="14"/>
  <c r="RLY104" i="14"/>
  <c r="RLZ104" i="14"/>
  <c r="RMA104" i="14"/>
  <c r="RMB104" i="14"/>
  <c r="RMC104" i="14"/>
  <c r="RMD104" i="14"/>
  <c r="RME104" i="14"/>
  <c r="RMF104" i="14"/>
  <c r="RMG104" i="14"/>
  <c r="RMH104" i="14"/>
  <c r="RMI104" i="14"/>
  <c r="RMJ104" i="14"/>
  <c r="RMK104" i="14"/>
  <c r="RML104" i="14"/>
  <c r="RMM104" i="14"/>
  <c r="RMN104" i="14"/>
  <c r="RMO104" i="14"/>
  <c r="RMP104" i="14"/>
  <c r="RMQ104" i="14"/>
  <c r="RMR104" i="14"/>
  <c r="RMS104" i="14"/>
  <c r="RMT104" i="14"/>
  <c r="RMU104" i="14"/>
  <c r="RMV104" i="14"/>
  <c r="RMW104" i="14"/>
  <c r="RMX104" i="14"/>
  <c r="RMY104" i="14"/>
  <c r="RMZ104" i="14"/>
  <c r="RNA104" i="14"/>
  <c r="RNB104" i="14"/>
  <c r="RNC104" i="14"/>
  <c r="RND104" i="14"/>
  <c r="RNE104" i="14"/>
  <c r="RNF104" i="14"/>
  <c r="RNG104" i="14"/>
  <c r="RNH104" i="14"/>
  <c r="RNI104" i="14"/>
  <c r="RNJ104" i="14"/>
  <c r="RNK104" i="14"/>
  <c r="RNL104" i="14"/>
  <c r="RNM104" i="14"/>
  <c r="RNN104" i="14"/>
  <c r="RNO104" i="14"/>
  <c r="RNP104" i="14"/>
  <c r="RNQ104" i="14"/>
  <c r="RNR104" i="14"/>
  <c r="RNS104" i="14"/>
  <c r="RNT104" i="14"/>
  <c r="RNU104" i="14"/>
  <c r="RNV104" i="14"/>
  <c r="RNW104" i="14"/>
  <c r="RNX104" i="14"/>
  <c r="RNY104" i="14"/>
  <c r="RNZ104" i="14"/>
  <c r="ROA104" i="14"/>
  <c r="ROB104" i="14"/>
  <c r="ROC104" i="14"/>
  <c r="ROD104" i="14"/>
  <c r="ROE104" i="14"/>
  <c r="ROF104" i="14"/>
  <c r="ROG104" i="14"/>
  <c r="ROH104" i="14"/>
  <c r="ROI104" i="14"/>
  <c r="ROJ104" i="14"/>
  <c r="ROK104" i="14"/>
  <c r="ROL104" i="14"/>
  <c r="ROM104" i="14"/>
  <c r="RON104" i="14"/>
  <c r="ROO104" i="14"/>
  <c r="ROP104" i="14"/>
  <c r="ROQ104" i="14"/>
  <c r="ROR104" i="14"/>
  <c r="ROS104" i="14"/>
  <c r="ROT104" i="14"/>
  <c r="ROU104" i="14"/>
  <c r="ROV104" i="14"/>
  <c r="ROW104" i="14"/>
  <c r="ROX104" i="14"/>
  <c r="ROY104" i="14"/>
  <c r="ROZ104" i="14"/>
  <c r="RPA104" i="14"/>
  <c r="RPB104" i="14"/>
  <c r="RPC104" i="14"/>
  <c r="RPD104" i="14"/>
  <c r="RPE104" i="14"/>
  <c r="RPF104" i="14"/>
  <c r="RPG104" i="14"/>
  <c r="RPH104" i="14"/>
  <c r="RPI104" i="14"/>
  <c r="RPJ104" i="14"/>
  <c r="RPK104" i="14"/>
  <c r="RPL104" i="14"/>
  <c r="RPM104" i="14"/>
  <c r="RPN104" i="14"/>
  <c r="RPO104" i="14"/>
  <c r="RPP104" i="14"/>
  <c r="RPQ104" i="14"/>
  <c r="RPR104" i="14"/>
  <c r="RPS104" i="14"/>
  <c r="RPT104" i="14"/>
  <c r="RPU104" i="14"/>
  <c r="RPV104" i="14"/>
  <c r="RPW104" i="14"/>
  <c r="RPX104" i="14"/>
  <c r="RPY104" i="14"/>
  <c r="RPZ104" i="14"/>
  <c r="RQA104" i="14"/>
  <c r="RQB104" i="14"/>
  <c r="RQC104" i="14"/>
  <c r="RQD104" i="14"/>
  <c r="RQE104" i="14"/>
  <c r="RQF104" i="14"/>
  <c r="RQG104" i="14"/>
  <c r="RQH104" i="14"/>
  <c r="RQI104" i="14"/>
  <c r="RQJ104" i="14"/>
  <c r="RQK104" i="14"/>
  <c r="RQL104" i="14"/>
  <c r="RQM104" i="14"/>
  <c r="RQN104" i="14"/>
  <c r="RQO104" i="14"/>
  <c r="RQP104" i="14"/>
  <c r="RQQ104" i="14"/>
  <c r="RQR104" i="14"/>
  <c r="RQS104" i="14"/>
  <c r="RQT104" i="14"/>
  <c r="RQU104" i="14"/>
  <c r="RQV104" i="14"/>
  <c r="RQW104" i="14"/>
  <c r="RQX104" i="14"/>
  <c r="RQY104" i="14"/>
  <c r="RQZ104" i="14"/>
  <c r="RRA104" i="14"/>
  <c r="RRB104" i="14"/>
  <c r="RRC104" i="14"/>
  <c r="RRD104" i="14"/>
  <c r="RRE104" i="14"/>
  <c r="RRF104" i="14"/>
  <c r="RRG104" i="14"/>
  <c r="RRH104" i="14"/>
  <c r="RRI104" i="14"/>
  <c r="RRJ104" i="14"/>
  <c r="RRK104" i="14"/>
  <c r="RRL104" i="14"/>
  <c r="RRM104" i="14"/>
  <c r="RRN104" i="14"/>
  <c r="RRO104" i="14"/>
  <c r="RRP104" i="14"/>
  <c r="RRQ104" i="14"/>
  <c r="RRR104" i="14"/>
  <c r="RRS104" i="14"/>
  <c r="RRT104" i="14"/>
  <c r="RRU104" i="14"/>
  <c r="RRV104" i="14"/>
  <c r="RRW104" i="14"/>
  <c r="RRX104" i="14"/>
  <c r="RRY104" i="14"/>
  <c r="RRZ104" i="14"/>
  <c r="RSA104" i="14"/>
  <c r="RSB104" i="14"/>
  <c r="RSC104" i="14"/>
  <c r="RSD104" i="14"/>
  <c r="RSE104" i="14"/>
  <c r="RSF104" i="14"/>
  <c r="RSG104" i="14"/>
  <c r="RSH104" i="14"/>
  <c r="RSI104" i="14"/>
  <c r="RSJ104" i="14"/>
  <c r="RSK104" i="14"/>
  <c r="RSL104" i="14"/>
  <c r="RSM104" i="14"/>
  <c r="RSN104" i="14"/>
  <c r="RSO104" i="14"/>
  <c r="RSP104" i="14"/>
  <c r="RSQ104" i="14"/>
  <c r="RSR104" i="14"/>
  <c r="RSS104" i="14"/>
  <c r="RST104" i="14"/>
  <c r="RSU104" i="14"/>
  <c r="RSV104" i="14"/>
  <c r="RSW104" i="14"/>
  <c r="RSX104" i="14"/>
  <c r="RSY104" i="14"/>
  <c r="RSZ104" i="14"/>
  <c r="RTA104" i="14"/>
  <c r="RTB104" i="14"/>
  <c r="RTC104" i="14"/>
  <c r="RTD104" i="14"/>
  <c r="RTE104" i="14"/>
  <c r="RTF104" i="14"/>
  <c r="RTG104" i="14"/>
  <c r="RTH104" i="14"/>
  <c r="RTI104" i="14"/>
  <c r="RTJ104" i="14"/>
  <c r="RTK104" i="14"/>
  <c r="RTL104" i="14"/>
  <c r="RTM104" i="14"/>
  <c r="RTN104" i="14"/>
  <c r="RTO104" i="14"/>
  <c r="RTP104" i="14"/>
  <c r="RTQ104" i="14"/>
  <c r="RTR104" i="14"/>
  <c r="RTS104" i="14"/>
  <c r="RTT104" i="14"/>
  <c r="RTU104" i="14"/>
  <c r="RTV104" i="14"/>
  <c r="RTW104" i="14"/>
  <c r="RTX104" i="14"/>
  <c r="RTY104" i="14"/>
  <c r="RTZ104" i="14"/>
  <c r="RUA104" i="14"/>
  <c r="RUB104" i="14"/>
  <c r="RUC104" i="14"/>
  <c r="RUD104" i="14"/>
  <c r="RUE104" i="14"/>
  <c r="RUF104" i="14"/>
  <c r="RUG104" i="14"/>
  <c r="RUH104" i="14"/>
  <c r="RUI104" i="14"/>
  <c r="RUJ104" i="14"/>
  <c r="RUK104" i="14"/>
  <c r="RUL104" i="14"/>
  <c r="RUM104" i="14"/>
  <c r="RUN104" i="14"/>
  <c r="RUO104" i="14"/>
  <c r="RUP104" i="14"/>
  <c r="RUQ104" i="14"/>
  <c r="RUR104" i="14"/>
  <c r="RUS104" i="14"/>
  <c r="RUT104" i="14"/>
  <c r="RUU104" i="14"/>
  <c r="RUV104" i="14"/>
  <c r="RUW104" i="14"/>
  <c r="RUX104" i="14"/>
  <c r="RUY104" i="14"/>
  <c r="RUZ104" i="14"/>
  <c r="RVA104" i="14"/>
  <c r="RVB104" i="14"/>
  <c r="RVC104" i="14"/>
  <c r="RVD104" i="14"/>
  <c r="RVE104" i="14"/>
  <c r="RVF104" i="14"/>
  <c r="RVG104" i="14"/>
  <c r="RVH104" i="14"/>
  <c r="RVI104" i="14"/>
  <c r="RVJ104" i="14"/>
  <c r="RVK104" i="14"/>
  <c r="RVL104" i="14"/>
  <c r="RVM104" i="14"/>
  <c r="RVN104" i="14"/>
  <c r="RVO104" i="14"/>
  <c r="RVP104" i="14"/>
  <c r="RVQ104" i="14"/>
  <c r="RVR104" i="14"/>
  <c r="RVS104" i="14"/>
  <c r="RVT104" i="14"/>
  <c r="RVU104" i="14"/>
  <c r="RVV104" i="14"/>
  <c r="RVW104" i="14"/>
  <c r="RVX104" i="14"/>
  <c r="RVY104" i="14"/>
  <c r="RVZ104" i="14"/>
  <c r="RWA104" i="14"/>
  <c r="RWB104" i="14"/>
  <c r="RWC104" i="14"/>
  <c r="RWD104" i="14"/>
  <c r="RWE104" i="14"/>
  <c r="RWF104" i="14"/>
  <c r="RWG104" i="14"/>
  <c r="RWH104" i="14"/>
  <c r="RWI104" i="14"/>
  <c r="RWJ104" i="14"/>
  <c r="RWK104" i="14"/>
  <c r="RWL104" i="14"/>
  <c r="RWM104" i="14"/>
  <c r="RWN104" i="14"/>
  <c r="RWO104" i="14"/>
  <c r="RWP104" i="14"/>
  <c r="RWQ104" i="14"/>
  <c r="RWR104" i="14"/>
  <c r="RWS104" i="14"/>
  <c r="RWT104" i="14"/>
  <c r="RWU104" i="14"/>
  <c r="RWV104" i="14"/>
  <c r="RWW104" i="14"/>
  <c r="RWX104" i="14"/>
  <c r="RWY104" i="14"/>
  <c r="RWZ104" i="14"/>
  <c r="RXA104" i="14"/>
  <c r="RXB104" i="14"/>
  <c r="RXC104" i="14"/>
  <c r="RXD104" i="14"/>
  <c r="RXE104" i="14"/>
  <c r="RXF104" i="14"/>
  <c r="RXG104" i="14"/>
  <c r="RXH104" i="14"/>
  <c r="RXI104" i="14"/>
  <c r="RXJ104" i="14"/>
  <c r="RXK104" i="14"/>
  <c r="RXL104" i="14"/>
  <c r="RXM104" i="14"/>
  <c r="RXN104" i="14"/>
  <c r="RXO104" i="14"/>
  <c r="RXP104" i="14"/>
  <c r="RXQ104" i="14"/>
  <c r="RXR104" i="14"/>
  <c r="RXS104" i="14"/>
  <c r="RXT104" i="14"/>
  <c r="RXU104" i="14"/>
  <c r="RXV104" i="14"/>
  <c r="RXW104" i="14"/>
  <c r="RXX104" i="14"/>
  <c r="RXY104" i="14"/>
  <c r="RXZ104" i="14"/>
  <c r="RYA104" i="14"/>
  <c r="RYB104" i="14"/>
  <c r="RYC104" i="14"/>
  <c r="RYD104" i="14"/>
  <c r="RYE104" i="14"/>
  <c r="RYF104" i="14"/>
  <c r="RYG104" i="14"/>
  <c r="RYH104" i="14"/>
  <c r="RYI104" i="14"/>
  <c r="RYJ104" i="14"/>
  <c r="RYK104" i="14"/>
  <c r="RYL104" i="14"/>
  <c r="RYM104" i="14"/>
  <c r="RYN104" i="14"/>
  <c r="RYO104" i="14"/>
  <c r="RYP104" i="14"/>
  <c r="RYQ104" i="14"/>
  <c r="RYR104" i="14"/>
  <c r="RYS104" i="14"/>
  <c r="RYT104" i="14"/>
  <c r="RYU104" i="14"/>
  <c r="RYV104" i="14"/>
  <c r="RYW104" i="14"/>
  <c r="RYX104" i="14"/>
  <c r="RYY104" i="14"/>
  <c r="RYZ104" i="14"/>
  <c r="RZA104" i="14"/>
  <c r="RZB104" i="14"/>
  <c r="RZC104" i="14"/>
  <c r="RZD104" i="14"/>
  <c r="RZE104" i="14"/>
  <c r="RZF104" i="14"/>
  <c r="RZG104" i="14"/>
  <c r="RZH104" i="14"/>
  <c r="RZI104" i="14"/>
  <c r="RZJ104" i="14"/>
  <c r="RZK104" i="14"/>
  <c r="RZL104" i="14"/>
  <c r="RZM104" i="14"/>
  <c r="RZN104" i="14"/>
  <c r="RZO104" i="14"/>
  <c r="RZP104" i="14"/>
  <c r="RZQ104" i="14"/>
  <c r="RZR104" i="14"/>
  <c r="RZS104" i="14"/>
  <c r="RZT104" i="14"/>
  <c r="RZU104" i="14"/>
  <c r="RZV104" i="14"/>
  <c r="RZW104" i="14"/>
  <c r="RZX104" i="14"/>
  <c r="RZY104" i="14"/>
  <c r="RZZ104" i="14"/>
  <c r="SAA104" i="14"/>
  <c r="SAB104" i="14"/>
  <c r="SAC104" i="14"/>
  <c r="SAD104" i="14"/>
  <c r="SAE104" i="14"/>
  <c r="SAF104" i="14"/>
  <c r="SAG104" i="14"/>
  <c r="SAH104" i="14"/>
  <c r="SAI104" i="14"/>
  <c r="SAJ104" i="14"/>
  <c r="SAK104" i="14"/>
  <c r="SAL104" i="14"/>
  <c r="SAM104" i="14"/>
  <c r="SAN104" i="14"/>
  <c r="SAO104" i="14"/>
  <c r="SAP104" i="14"/>
  <c r="SAQ104" i="14"/>
  <c r="SAR104" i="14"/>
  <c r="SAS104" i="14"/>
  <c r="SAT104" i="14"/>
  <c r="SAU104" i="14"/>
  <c r="SAV104" i="14"/>
  <c r="SAW104" i="14"/>
  <c r="SAX104" i="14"/>
  <c r="SAY104" i="14"/>
  <c r="SAZ104" i="14"/>
  <c r="SBA104" i="14"/>
  <c r="SBB104" i="14"/>
  <c r="SBC104" i="14"/>
  <c r="SBD104" i="14"/>
  <c r="SBE104" i="14"/>
  <c r="SBF104" i="14"/>
  <c r="SBG104" i="14"/>
  <c r="SBH104" i="14"/>
  <c r="SBI104" i="14"/>
  <c r="SBJ104" i="14"/>
  <c r="SBK104" i="14"/>
  <c r="SBL104" i="14"/>
  <c r="SBM104" i="14"/>
  <c r="SBN104" i="14"/>
  <c r="SBO104" i="14"/>
  <c r="SBP104" i="14"/>
  <c r="SBQ104" i="14"/>
  <c r="SBR104" i="14"/>
  <c r="SBS104" i="14"/>
  <c r="SBT104" i="14"/>
  <c r="SBU104" i="14"/>
  <c r="SBV104" i="14"/>
  <c r="SBW104" i="14"/>
  <c r="SBX104" i="14"/>
  <c r="SBY104" i="14"/>
  <c r="SBZ104" i="14"/>
  <c r="SCA104" i="14"/>
  <c r="SCB104" i="14"/>
  <c r="SCC104" i="14"/>
  <c r="SCD104" i="14"/>
  <c r="SCE104" i="14"/>
  <c r="SCF104" i="14"/>
  <c r="SCG104" i="14"/>
  <c r="SCH104" i="14"/>
  <c r="SCI104" i="14"/>
  <c r="SCJ104" i="14"/>
  <c r="SCK104" i="14"/>
  <c r="SCL104" i="14"/>
  <c r="SCM104" i="14"/>
  <c r="SCN104" i="14"/>
  <c r="SCO104" i="14"/>
  <c r="SCP104" i="14"/>
  <c r="SCQ104" i="14"/>
  <c r="SCR104" i="14"/>
  <c r="SCS104" i="14"/>
  <c r="SCT104" i="14"/>
  <c r="SCU104" i="14"/>
  <c r="SCV104" i="14"/>
  <c r="SCW104" i="14"/>
  <c r="SCX104" i="14"/>
  <c r="SCY104" i="14"/>
  <c r="SCZ104" i="14"/>
  <c r="SDA104" i="14"/>
  <c r="SDB104" i="14"/>
  <c r="SDC104" i="14"/>
  <c r="SDD104" i="14"/>
  <c r="SDE104" i="14"/>
  <c r="SDF104" i="14"/>
  <c r="SDG104" i="14"/>
  <c r="SDH104" i="14"/>
  <c r="SDI104" i="14"/>
  <c r="SDJ104" i="14"/>
  <c r="SDK104" i="14"/>
  <c r="SDL104" i="14"/>
  <c r="SDM104" i="14"/>
  <c r="SDN104" i="14"/>
  <c r="SDO104" i="14"/>
  <c r="SDP104" i="14"/>
  <c r="SDQ104" i="14"/>
  <c r="SDR104" i="14"/>
  <c r="SDS104" i="14"/>
  <c r="SDT104" i="14"/>
  <c r="SDU104" i="14"/>
  <c r="SDV104" i="14"/>
  <c r="SDW104" i="14"/>
  <c r="SDX104" i="14"/>
  <c r="SDY104" i="14"/>
  <c r="SDZ104" i="14"/>
  <c r="SEA104" i="14"/>
  <c r="SEB104" i="14"/>
  <c r="SEC104" i="14"/>
  <c r="SED104" i="14"/>
  <c r="SEE104" i="14"/>
  <c r="SEF104" i="14"/>
  <c r="SEG104" i="14"/>
  <c r="SEH104" i="14"/>
  <c r="SEI104" i="14"/>
  <c r="SEJ104" i="14"/>
  <c r="SEK104" i="14"/>
  <c r="SEL104" i="14"/>
  <c r="SEM104" i="14"/>
  <c r="SEN104" i="14"/>
  <c r="SEO104" i="14"/>
  <c r="SEP104" i="14"/>
  <c r="SEQ104" i="14"/>
  <c r="SER104" i="14"/>
  <c r="SES104" i="14"/>
  <c r="SET104" i="14"/>
  <c r="SEU104" i="14"/>
  <c r="SEV104" i="14"/>
  <c r="SEW104" i="14"/>
  <c r="SEX104" i="14"/>
  <c r="SEY104" i="14"/>
  <c r="SEZ104" i="14"/>
  <c r="SFA104" i="14"/>
  <c r="SFB104" i="14"/>
  <c r="SFC104" i="14"/>
  <c r="SFD104" i="14"/>
  <c r="SFE104" i="14"/>
  <c r="SFF104" i="14"/>
  <c r="SFG104" i="14"/>
  <c r="SFH104" i="14"/>
  <c r="SFI104" i="14"/>
  <c r="SFJ104" i="14"/>
  <c r="SFK104" i="14"/>
  <c r="SFL104" i="14"/>
  <c r="SFM104" i="14"/>
  <c r="SFN104" i="14"/>
  <c r="SFO104" i="14"/>
  <c r="SFP104" i="14"/>
  <c r="SFQ104" i="14"/>
  <c r="SFR104" i="14"/>
  <c r="SFS104" i="14"/>
  <c r="SFT104" i="14"/>
  <c r="SFU104" i="14"/>
  <c r="SFV104" i="14"/>
  <c r="SFW104" i="14"/>
  <c r="SFX104" i="14"/>
  <c r="SFY104" i="14"/>
  <c r="SFZ104" i="14"/>
  <c r="SGA104" i="14"/>
  <c r="SGB104" i="14"/>
  <c r="SGC104" i="14"/>
  <c r="SGD104" i="14"/>
  <c r="SGE104" i="14"/>
  <c r="SGF104" i="14"/>
  <c r="SGG104" i="14"/>
  <c r="SGH104" i="14"/>
  <c r="SGI104" i="14"/>
  <c r="SGJ104" i="14"/>
  <c r="SGK104" i="14"/>
  <c r="SGL104" i="14"/>
  <c r="SGM104" i="14"/>
  <c r="SGN104" i="14"/>
  <c r="SGO104" i="14"/>
  <c r="SGP104" i="14"/>
  <c r="SGQ104" i="14"/>
  <c r="SGR104" i="14"/>
  <c r="SGS104" i="14"/>
  <c r="SGT104" i="14"/>
  <c r="SGU104" i="14"/>
  <c r="SGV104" i="14"/>
  <c r="SGW104" i="14"/>
  <c r="SGX104" i="14"/>
  <c r="SGY104" i="14"/>
  <c r="SGZ104" i="14"/>
  <c r="SHA104" i="14"/>
  <c r="SHB104" i="14"/>
  <c r="SHC104" i="14"/>
  <c r="SHD104" i="14"/>
  <c r="SHE104" i="14"/>
  <c r="SHF104" i="14"/>
  <c r="SHG104" i="14"/>
  <c r="SHH104" i="14"/>
  <c r="SHI104" i="14"/>
  <c r="SHJ104" i="14"/>
  <c r="SHK104" i="14"/>
  <c r="SHL104" i="14"/>
  <c r="SHM104" i="14"/>
  <c r="SHN104" i="14"/>
  <c r="SHO104" i="14"/>
  <c r="SHP104" i="14"/>
  <c r="SHQ104" i="14"/>
  <c r="SHR104" i="14"/>
  <c r="SHS104" i="14"/>
  <c r="SHT104" i="14"/>
  <c r="SHU104" i="14"/>
  <c r="SHV104" i="14"/>
  <c r="SHW104" i="14"/>
  <c r="SHX104" i="14"/>
  <c r="SHY104" i="14"/>
  <c r="SHZ104" i="14"/>
  <c r="SIA104" i="14"/>
  <c r="SIB104" i="14"/>
  <c r="SIC104" i="14"/>
  <c r="SID104" i="14"/>
  <c r="SIE104" i="14"/>
  <c r="SIF104" i="14"/>
  <c r="SIG104" i="14"/>
  <c r="SIH104" i="14"/>
  <c r="SII104" i="14"/>
  <c r="SIJ104" i="14"/>
  <c r="SIK104" i="14"/>
  <c r="SIL104" i="14"/>
  <c r="SIM104" i="14"/>
  <c r="SIN104" i="14"/>
  <c r="SIO104" i="14"/>
  <c r="SIP104" i="14"/>
  <c r="SIQ104" i="14"/>
  <c r="SIR104" i="14"/>
  <c r="SIS104" i="14"/>
  <c r="SIT104" i="14"/>
  <c r="SIU104" i="14"/>
  <c r="SIV104" i="14"/>
  <c r="SIW104" i="14"/>
  <c r="SIX104" i="14"/>
  <c r="SIY104" i="14"/>
  <c r="SIZ104" i="14"/>
  <c r="SJA104" i="14"/>
  <c r="SJB104" i="14"/>
  <c r="SJC104" i="14"/>
  <c r="SJD104" i="14"/>
  <c r="SJE104" i="14"/>
  <c r="SJF104" i="14"/>
  <c r="SJG104" i="14"/>
  <c r="SJH104" i="14"/>
  <c r="SJI104" i="14"/>
  <c r="SJJ104" i="14"/>
  <c r="SJK104" i="14"/>
  <c r="SJL104" i="14"/>
  <c r="SJM104" i="14"/>
  <c r="SJN104" i="14"/>
  <c r="SJO104" i="14"/>
  <c r="SJP104" i="14"/>
  <c r="SJQ104" i="14"/>
  <c r="SJR104" i="14"/>
  <c r="SJS104" i="14"/>
  <c r="SJT104" i="14"/>
  <c r="SJU104" i="14"/>
  <c r="SJV104" i="14"/>
  <c r="SJW104" i="14"/>
  <c r="SJX104" i="14"/>
  <c r="SJY104" i="14"/>
  <c r="SJZ104" i="14"/>
  <c r="SKA104" i="14"/>
  <c r="SKB104" i="14"/>
  <c r="SKC104" i="14"/>
  <c r="SKD104" i="14"/>
  <c r="SKE104" i="14"/>
  <c r="SKF104" i="14"/>
  <c r="SKG104" i="14"/>
  <c r="SKH104" i="14"/>
  <c r="SKI104" i="14"/>
  <c r="SKJ104" i="14"/>
  <c r="SKK104" i="14"/>
  <c r="SKL104" i="14"/>
  <c r="SKM104" i="14"/>
  <c r="SKN104" i="14"/>
  <c r="SKO104" i="14"/>
  <c r="SKP104" i="14"/>
  <c r="SKQ104" i="14"/>
  <c r="SKR104" i="14"/>
  <c r="SKS104" i="14"/>
  <c r="SKT104" i="14"/>
  <c r="SKU104" i="14"/>
  <c r="SKV104" i="14"/>
  <c r="SKW104" i="14"/>
  <c r="SKX104" i="14"/>
  <c r="SKY104" i="14"/>
  <c r="SKZ104" i="14"/>
  <c r="SLA104" i="14"/>
  <c r="SLB104" i="14"/>
  <c r="SLC104" i="14"/>
  <c r="SLD104" i="14"/>
  <c r="SLE104" i="14"/>
  <c r="SLF104" i="14"/>
  <c r="SLG104" i="14"/>
  <c r="SLH104" i="14"/>
  <c r="SLI104" i="14"/>
  <c r="SLJ104" i="14"/>
  <c r="SLK104" i="14"/>
  <c r="SLL104" i="14"/>
  <c r="SLM104" i="14"/>
  <c r="SLN104" i="14"/>
  <c r="SLO104" i="14"/>
  <c r="SLP104" i="14"/>
  <c r="SLQ104" i="14"/>
  <c r="SLR104" i="14"/>
  <c r="SLS104" i="14"/>
  <c r="SLT104" i="14"/>
  <c r="SLU104" i="14"/>
  <c r="SLV104" i="14"/>
  <c r="SLW104" i="14"/>
  <c r="SLX104" i="14"/>
  <c r="SLY104" i="14"/>
  <c r="SLZ104" i="14"/>
  <c r="SMA104" i="14"/>
  <c r="SMB104" i="14"/>
  <c r="SMC104" i="14"/>
  <c r="SMD104" i="14"/>
  <c r="SME104" i="14"/>
  <c r="SMF104" i="14"/>
  <c r="SMG104" i="14"/>
  <c r="SMH104" i="14"/>
  <c r="SMI104" i="14"/>
  <c r="SMJ104" i="14"/>
  <c r="SMK104" i="14"/>
  <c r="SML104" i="14"/>
  <c r="SMM104" i="14"/>
  <c r="SMN104" i="14"/>
  <c r="SMO104" i="14"/>
  <c r="SMP104" i="14"/>
  <c r="SMQ104" i="14"/>
  <c r="SMR104" i="14"/>
  <c r="SMS104" i="14"/>
  <c r="SMT104" i="14"/>
  <c r="SMU104" i="14"/>
  <c r="SMV104" i="14"/>
  <c r="SMW104" i="14"/>
  <c r="SMX104" i="14"/>
  <c r="SMY104" i="14"/>
  <c r="SMZ104" i="14"/>
  <c r="SNA104" i="14"/>
  <c r="SNB104" i="14"/>
  <c r="SNC104" i="14"/>
  <c r="SND104" i="14"/>
  <c r="SNE104" i="14"/>
  <c r="SNF104" i="14"/>
  <c r="SNG104" i="14"/>
  <c r="SNH104" i="14"/>
  <c r="SNI104" i="14"/>
  <c r="SNJ104" i="14"/>
  <c r="SNK104" i="14"/>
  <c r="SNL104" i="14"/>
  <c r="SNM104" i="14"/>
  <c r="SNN104" i="14"/>
  <c r="SNO104" i="14"/>
  <c r="SNP104" i="14"/>
  <c r="SNQ104" i="14"/>
  <c r="SNR104" i="14"/>
  <c r="SNS104" i="14"/>
  <c r="SNT104" i="14"/>
  <c r="SNU104" i="14"/>
  <c r="SNV104" i="14"/>
  <c r="SNW104" i="14"/>
  <c r="SNX104" i="14"/>
  <c r="SNY104" i="14"/>
  <c r="SNZ104" i="14"/>
  <c r="SOA104" i="14"/>
  <c r="SOB104" i="14"/>
  <c r="SOC104" i="14"/>
  <c r="SOD104" i="14"/>
  <c r="SOE104" i="14"/>
  <c r="SOF104" i="14"/>
  <c r="SOG104" i="14"/>
  <c r="SOH104" i="14"/>
  <c r="SOI104" i="14"/>
  <c r="SOJ104" i="14"/>
  <c r="SOK104" i="14"/>
  <c r="SOL104" i="14"/>
  <c r="SOM104" i="14"/>
  <c r="SON104" i="14"/>
  <c r="SOO104" i="14"/>
  <c r="SOP104" i="14"/>
  <c r="SOQ104" i="14"/>
  <c r="SOR104" i="14"/>
  <c r="SOS104" i="14"/>
  <c r="SOT104" i="14"/>
  <c r="SOU104" i="14"/>
  <c r="SOV104" i="14"/>
  <c r="SOW104" i="14"/>
  <c r="SOX104" i="14"/>
  <c r="SOY104" i="14"/>
  <c r="SOZ104" i="14"/>
  <c r="SPA104" i="14"/>
  <c r="SPB104" i="14"/>
  <c r="SPC104" i="14"/>
  <c r="SPD104" i="14"/>
  <c r="SPE104" i="14"/>
  <c r="SPF104" i="14"/>
  <c r="SPG104" i="14"/>
  <c r="SPH104" i="14"/>
  <c r="SPI104" i="14"/>
  <c r="SPJ104" i="14"/>
  <c r="SPK104" i="14"/>
  <c r="SPL104" i="14"/>
  <c r="SPM104" i="14"/>
  <c r="SPN104" i="14"/>
  <c r="SPO104" i="14"/>
  <c r="SPP104" i="14"/>
  <c r="SPQ104" i="14"/>
  <c r="SPR104" i="14"/>
  <c r="SPS104" i="14"/>
  <c r="SPT104" i="14"/>
  <c r="SPU104" i="14"/>
  <c r="SPV104" i="14"/>
  <c r="SPW104" i="14"/>
  <c r="SPX104" i="14"/>
  <c r="SPY104" i="14"/>
  <c r="SPZ104" i="14"/>
  <c r="SQA104" i="14"/>
  <c r="SQB104" i="14"/>
  <c r="SQC104" i="14"/>
  <c r="SQD104" i="14"/>
  <c r="SQE104" i="14"/>
  <c r="SQF104" i="14"/>
  <c r="SQG104" i="14"/>
  <c r="SQH104" i="14"/>
  <c r="SQI104" i="14"/>
  <c r="SQJ104" i="14"/>
  <c r="SQK104" i="14"/>
  <c r="SQL104" i="14"/>
  <c r="SQM104" i="14"/>
  <c r="SQN104" i="14"/>
  <c r="SQO104" i="14"/>
  <c r="SQP104" i="14"/>
  <c r="SQQ104" i="14"/>
  <c r="SQR104" i="14"/>
  <c r="SQS104" i="14"/>
  <c r="SQT104" i="14"/>
  <c r="SQU104" i="14"/>
  <c r="SQV104" i="14"/>
  <c r="SQW104" i="14"/>
  <c r="SQX104" i="14"/>
  <c r="SQY104" i="14"/>
  <c r="SQZ104" i="14"/>
  <c r="SRA104" i="14"/>
  <c r="SRB104" i="14"/>
  <c r="SRC104" i="14"/>
  <c r="SRD104" i="14"/>
  <c r="SRE104" i="14"/>
  <c r="SRF104" i="14"/>
  <c r="SRG104" i="14"/>
  <c r="SRH104" i="14"/>
  <c r="SRI104" i="14"/>
  <c r="SRJ104" i="14"/>
  <c r="SRK104" i="14"/>
  <c r="SRL104" i="14"/>
  <c r="SRM104" i="14"/>
  <c r="SRN104" i="14"/>
  <c r="SRO104" i="14"/>
  <c r="SRP104" i="14"/>
  <c r="SRQ104" i="14"/>
  <c r="SRR104" i="14"/>
  <c r="SRS104" i="14"/>
  <c r="SRT104" i="14"/>
  <c r="SRU104" i="14"/>
  <c r="SRV104" i="14"/>
  <c r="SRW104" i="14"/>
  <c r="SRX104" i="14"/>
  <c r="SRY104" i="14"/>
  <c r="SRZ104" i="14"/>
  <c r="SSA104" i="14"/>
  <c r="SSB104" i="14"/>
  <c r="SSC104" i="14"/>
  <c r="SSD104" i="14"/>
  <c r="SSE104" i="14"/>
  <c r="SSF104" i="14"/>
  <c r="SSG104" i="14"/>
  <c r="SSH104" i="14"/>
  <c r="SSI104" i="14"/>
  <c r="SSJ104" i="14"/>
  <c r="SSK104" i="14"/>
  <c r="SSL104" i="14"/>
  <c r="SSM104" i="14"/>
  <c r="SSN104" i="14"/>
  <c r="SSO104" i="14"/>
  <c r="SSP104" i="14"/>
  <c r="SSQ104" i="14"/>
  <c r="SSR104" i="14"/>
  <c r="SSS104" i="14"/>
  <c r="SST104" i="14"/>
  <c r="SSU104" i="14"/>
  <c r="SSV104" i="14"/>
  <c r="SSW104" i="14"/>
  <c r="SSX104" i="14"/>
  <c r="SSY104" i="14"/>
  <c r="SSZ104" i="14"/>
  <c r="STA104" i="14"/>
  <c r="STB104" i="14"/>
  <c r="STC104" i="14"/>
  <c r="STD104" i="14"/>
  <c r="STE104" i="14"/>
  <c r="STF104" i="14"/>
  <c r="STG104" i="14"/>
  <c r="STH104" i="14"/>
  <c r="STI104" i="14"/>
  <c r="STJ104" i="14"/>
  <c r="STK104" i="14"/>
  <c r="STL104" i="14"/>
  <c r="STM104" i="14"/>
  <c r="STN104" i="14"/>
  <c r="STO104" i="14"/>
  <c r="STP104" i="14"/>
  <c r="STQ104" i="14"/>
  <c r="STR104" i="14"/>
  <c r="STS104" i="14"/>
  <c r="STT104" i="14"/>
  <c r="STU104" i="14"/>
  <c r="STV104" i="14"/>
  <c r="STW104" i="14"/>
  <c r="STX104" i="14"/>
  <c r="STY104" i="14"/>
  <c r="STZ104" i="14"/>
  <c r="SUA104" i="14"/>
  <c r="SUB104" i="14"/>
  <c r="SUC104" i="14"/>
  <c r="SUD104" i="14"/>
  <c r="SUE104" i="14"/>
  <c r="SUF104" i="14"/>
  <c r="SUG104" i="14"/>
  <c r="SUH104" i="14"/>
  <c r="SUI104" i="14"/>
  <c r="SUJ104" i="14"/>
  <c r="SUK104" i="14"/>
  <c r="SUL104" i="14"/>
  <c r="SUM104" i="14"/>
  <c r="SUN104" i="14"/>
  <c r="SUO104" i="14"/>
  <c r="SUP104" i="14"/>
  <c r="SUQ104" i="14"/>
  <c r="SUR104" i="14"/>
  <c r="SUS104" i="14"/>
  <c r="SUT104" i="14"/>
  <c r="SUU104" i="14"/>
  <c r="SUV104" i="14"/>
  <c r="SUW104" i="14"/>
  <c r="SUX104" i="14"/>
  <c r="SUY104" i="14"/>
  <c r="SUZ104" i="14"/>
  <c r="SVA104" i="14"/>
  <c r="SVB104" i="14"/>
  <c r="SVC104" i="14"/>
  <c r="SVD104" i="14"/>
  <c r="SVE104" i="14"/>
  <c r="SVF104" i="14"/>
  <c r="SVG104" i="14"/>
  <c r="SVH104" i="14"/>
  <c r="SVI104" i="14"/>
  <c r="SVJ104" i="14"/>
  <c r="SVK104" i="14"/>
  <c r="SVL104" i="14"/>
  <c r="SVM104" i="14"/>
  <c r="SVN104" i="14"/>
  <c r="SVO104" i="14"/>
  <c r="SVP104" i="14"/>
  <c r="SVQ104" i="14"/>
  <c r="SVR104" i="14"/>
  <c r="SVS104" i="14"/>
  <c r="SVT104" i="14"/>
  <c r="SVU104" i="14"/>
  <c r="SVV104" i="14"/>
  <c r="SVW104" i="14"/>
  <c r="SVX104" i="14"/>
  <c r="SVY104" i="14"/>
  <c r="SVZ104" i="14"/>
  <c r="SWA104" i="14"/>
  <c r="SWB104" i="14"/>
  <c r="SWC104" i="14"/>
  <c r="SWD104" i="14"/>
  <c r="SWE104" i="14"/>
  <c r="SWF104" i="14"/>
  <c r="SWG104" i="14"/>
  <c r="SWH104" i="14"/>
  <c r="SWI104" i="14"/>
  <c r="SWJ104" i="14"/>
  <c r="SWK104" i="14"/>
  <c r="SWL104" i="14"/>
  <c r="SWM104" i="14"/>
  <c r="SWN104" i="14"/>
  <c r="SWO104" i="14"/>
  <c r="SWP104" i="14"/>
  <c r="SWQ104" i="14"/>
  <c r="SWR104" i="14"/>
  <c r="SWS104" i="14"/>
  <c r="SWT104" i="14"/>
  <c r="SWU104" i="14"/>
  <c r="SWV104" i="14"/>
  <c r="SWW104" i="14"/>
  <c r="SWX104" i="14"/>
  <c r="SWY104" i="14"/>
  <c r="SWZ104" i="14"/>
  <c r="SXA104" i="14"/>
  <c r="SXB104" i="14"/>
  <c r="SXC104" i="14"/>
  <c r="SXD104" i="14"/>
  <c r="SXE104" i="14"/>
  <c r="SXF104" i="14"/>
  <c r="SXG104" i="14"/>
  <c r="SXH104" i="14"/>
  <c r="SXI104" i="14"/>
  <c r="SXJ104" i="14"/>
  <c r="SXK104" i="14"/>
  <c r="SXL104" i="14"/>
  <c r="SXM104" i="14"/>
  <c r="SXN104" i="14"/>
  <c r="SXO104" i="14"/>
  <c r="SXP104" i="14"/>
  <c r="SXQ104" i="14"/>
  <c r="SXR104" i="14"/>
  <c r="SXS104" i="14"/>
  <c r="SXT104" i="14"/>
  <c r="SXU104" i="14"/>
  <c r="SXV104" i="14"/>
  <c r="SXW104" i="14"/>
  <c r="SXX104" i="14"/>
  <c r="SXY104" i="14"/>
  <c r="SXZ104" i="14"/>
  <c r="SYA104" i="14"/>
  <c r="SYB104" i="14"/>
  <c r="SYC104" i="14"/>
  <c r="SYD104" i="14"/>
  <c r="SYE104" i="14"/>
  <c r="SYF104" i="14"/>
  <c r="SYG104" i="14"/>
  <c r="SYH104" i="14"/>
  <c r="SYI104" i="14"/>
  <c r="SYJ104" i="14"/>
  <c r="SYK104" i="14"/>
  <c r="SYL104" i="14"/>
  <c r="SYM104" i="14"/>
  <c r="SYN104" i="14"/>
  <c r="SYO104" i="14"/>
  <c r="SYP104" i="14"/>
  <c r="SYQ104" i="14"/>
  <c r="SYR104" i="14"/>
  <c r="SYS104" i="14"/>
  <c r="SYT104" i="14"/>
  <c r="SYU104" i="14"/>
  <c r="SYV104" i="14"/>
  <c r="SYW104" i="14"/>
  <c r="SYX104" i="14"/>
  <c r="SYY104" i="14"/>
  <c r="SYZ104" i="14"/>
  <c r="SZA104" i="14"/>
  <c r="SZB104" i="14"/>
  <c r="SZC104" i="14"/>
  <c r="SZD104" i="14"/>
  <c r="SZE104" i="14"/>
  <c r="SZF104" i="14"/>
  <c r="SZG104" i="14"/>
  <c r="SZH104" i="14"/>
  <c r="SZI104" i="14"/>
  <c r="SZJ104" i="14"/>
  <c r="SZK104" i="14"/>
  <c r="SZL104" i="14"/>
  <c r="SZM104" i="14"/>
  <c r="SZN104" i="14"/>
  <c r="SZO104" i="14"/>
  <c r="SZP104" i="14"/>
  <c r="SZQ104" i="14"/>
  <c r="SZR104" i="14"/>
  <c r="SZS104" i="14"/>
  <c r="SZT104" i="14"/>
  <c r="SZU104" i="14"/>
  <c r="SZV104" i="14"/>
  <c r="SZW104" i="14"/>
  <c r="SZX104" i="14"/>
  <c r="SZY104" i="14"/>
  <c r="SZZ104" i="14"/>
  <c r="TAA104" i="14"/>
  <c r="TAB104" i="14"/>
  <c r="TAC104" i="14"/>
  <c r="TAD104" i="14"/>
  <c r="TAE104" i="14"/>
  <c r="TAF104" i="14"/>
  <c r="TAG104" i="14"/>
  <c r="TAH104" i="14"/>
  <c r="TAI104" i="14"/>
  <c r="TAJ104" i="14"/>
  <c r="TAK104" i="14"/>
  <c r="TAL104" i="14"/>
  <c r="TAM104" i="14"/>
  <c r="TAN104" i="14"/>
  <c r="TAO104" i="14"/>
  <c r="TAP104" i="14"/>
  <c r="TAQ104" i="14"/>
  <c r="TAR104" i="14"/>
  <c r="TAS104" i="14"/>
  <c r="TAT104" i="14"/>
  <c r="TAU104" i="14"/>
  <c r="TAV104" i="14"/>
  <c r="TAW104" i="14"/>
  <c r="TAX104" i="14"/>
  <c r="TAY104" i="14"/>
  <c r="TAZ104" i="14"/>
  <c r="TBA104" i="14"/>
  <c r="TBB104" i="14"/>
  <c r="TBC104" i="14"/>
  <c r="TBD104" i="14"/>
  <c r="TBE104" i="14"/>
  <c r="TBF104" i="14"/>
  <c r="TBG104" i="14"/>
  <c r="TBH104" i="14"/>
  <c r="TBI104" i="14"/>
  <c r="TBJ104" i="14"/>
  <c r="TBK104" i="14"/>
  <c r="TBL104" i="14"/>
  <c r="TBM104" i="14"/>
  <c r="TBN104" i="14"/>
  <c r="TBO104" i="14"/>
  <c r="TBP104" i="14"/>
  <c r="TBQ104" i="14"/>
  <c r="TBR104" i="14"/>
  <c r="TBS104" i="14"/>
  <c r="TBT104" i="14"/>
  <c r="TBU104" i="14"/>
  <c r="TBV104" i="14"/>
  <c r="TBW104" i="14"/>
  <c r="TBX104" i="14"/>
  <c r="TBY104" i="14"/>
  <c r="TBZ104" i="14"/>
  <c r="TCA104" i="14"/>
  <c r="TCB104" i="14"/>
  <c r="TCC104" i="14"/>
  <c r="TCD104" i="14"/>
  <c r="TCE104" i="14"/>
  <c r="TCF104" i="14"/>
  <c r="TCG104" i="14"/>
  <c r="TCH104" i="14"/>
  <c r="TCI104" i="14"/>
  <c r="TCJ104" i="14"/>
  <c r="TCK104" i="14"/>
  <c r="TCL104" i="14"/>
  <c r="TCM104" i="14"/>
  <c r="TCN104" i="14"/>
  <c r="TCO104" i="14"/>
  <c r="TCP104" i="14"/>
  <c r="TCQ104" i="14"/>
  <c r="TCR104" i="14"/>
  <c r="TCS104" i="14"/>
  <c r="TCT104" i="14"/>
  <c r="TCU104" i="14"/>
  <c r="TCV104" i="14"/>
  <c r="TCW104" i="14"/>
  <c r="TCX104" i="14"/>
  <c r="TCY104" i="14"/>
  <c r="TCZ104" i="14"/>
  <c r="TDA104" i="14"/>
  <c r="TDB104" i="14"/>
  <c r="TDC104" i="14"/>
  <c r="TDD104" i="14"/>
  <c r="TDE104" i="14"/>
  <c r="TDF104" i="14"/>
  <c r="TDG104" i="14"/>
  <c r="TDH104" i="14"/>
  <c r="TDI104" i="14"/>
  <c r="TDJ104" i="14"/>
  <c r="TDK104" i="14"/>
  <c r="TDL104" i="14"/>
  <c r="TDM104" i="14"/>
  <c r="TDN104" i="14"/>
  <c r="TDO104" i="14"/>
  <c r="TDP104" i="14"/>
  <c r="TDQ104" i="14"/>
  <c r="TDR104" i="14"/>
  <c r="TDS104" i="14"/>
  <c r="TDT104" i="14"/>
  <c r="TDU104" i="14"/>
  <c r="TDV104" i="14"/>
  <c r="TDW104" i="14"/>
  <c r="TDX104" i="14"/>
  <c r="TDY104" i="14"/>
  <c r="TDZ104" i="14"/>
  <c r="TEA104" i="14"/>
  <c r="TEB104" i="14"/>
  <c r="TEC104" i="14"/>
  <c r="TED104" i="14"/>
  <c r="TEE104" i="14"/>
  <c r="TEF104" i="14"/>
  <c r="TEG104" i="14"/>
  <c r="TEH104" i="14"/>
  <c r="TEI104" i="14"/>
  <c r="TEJ104" i="14"/>
  <c r="TEK104" i="14"/>
  <c r="TEL104" i="14"/>
  <c r="TEM104" i="14"/>
  <c r="TEN104" i="14"/>
  <c r="TEO104" i="14"/>
  <c r="TEP104" i="14"/>
  <c r="TEQ104" i="14"/>
  <c r="TER104" i="14"/>
  <c r="TES104" i="14"/>
  <c r="TET104" i="14"/>
  <c r="TEU104" i="14"/>
  <c r="TEV104" i="14"/>
  <c r="TEW104" i="14"/>
  <c r="TEX104" i="14"/>
  <c r="TEY104" i="14"/>
  <c r="TEZ104" i="14"/>
  <c r="TFA104" i="14"/>
  <c r="TFB104" i="14"/>
  <c r="TFC104" i="14"/>
  <c r="TFD104" i="14"/>
  <c r="TFE104" i="14"/>
  <c r="TFF104" i="14"/>
  <c r="TFG104" i="14"/>
  <c r="TFH104" i="14"/>
  <c r="TFI104" i="14"/>
  <c r="TFJ104" i="14"/>
  <c r="TFK104" i="14"/>
  <c r="TFL104" i="14"/>
  <c r="TFM104" i="14"/>
  <c r="TFN104" i="14"/>
  <c r="TFO104" i="14"/>
  <c r="TFP104" i="14"/>
  <c r="TFQ104" i="14"/>
  <c r="TFR104" i="14"/>
  <c r="TFS104" i="14"/>
  <c r="TFT104" i="14"/>
  <c r="TFU104" i="14"/>
  <c r="TFV104" i="14"/>
  <c r="TFW104" i="14"/>
  <c r="TFX104" i="14"/>
  <c r="TFY104" i="14"/>
  <c r="TFZ104" i="14"/>
  <c r="TGA104" i="14"/>
  <c r="TGB104" i="14"/>
  <c r="TGC104" i="14"/>
  <c r="TGD104" i="14"/>
  <c r="TGE104" i="14"/>
  <c r="TGF104" i="14"/>
  <c r="TGG104" i="14"/>
  <c r="TGH104" i="14"/>
  <c r="TGI104" i="14"/>
  <c r="TGJ104" i="14"/>
  <c r="TGK104" i="14"/>
  <c r="TGL104" i="14"/>
  <c r="TGM104" i="14"/>
  <c r="TGN104" i="14"/>
  <c r="TGO104" i="14"/>
  <c r="TGP104" i="14"/>
  <c r="TGQ104" i="14"/>
  <c r="TGR104" i="14"/>
  <c r="TGS104" i="14"/>
  <c r="TGT104" i="14"/>
  <c r="TGU104" i="14"/>
  <c r="TGV104" i="14"/>
  <c r="TGW104" i="14"/>
  <c r="TGX104" i="14"/>
  <c r="TGY104" i="14"/>
  <c r="TGZ104" i="14"/>
  <c r="THA104" i="14"/>
  <c r="THB104" i="14"/>
  <c r="THC104" i="14"/>
  <c r="THD104" i="14"/>
  <c r="THE104" i="14"/>
  <c r="THF104" i="14"/>
  <c r="THG104" i="14"/>
  <c r="THH104" i="14"/>
  <c r="THI104" i="14"/>
  <c r="THJ104" i="14"/>
  <c r="THK104" i="14"/>
  <c r="THL104" i="14"/>
  <c r="THM104" i="14"/>
  <c r="THN104" i="14"/>
  <c r="THO104" i="14"/>
  <c r="THP104" i="14"/>
  <c r="THQ104" i="14"/>
  <c r="THR104" i="14"/>
  <c r="THS104" i="14"/>
  <c r="THT104" i="14"/>
  <c r="THU104" i="14"/>
  <c r="THV104" i="14"/>
  <c r="THW104" i="14"/>
  <c r="THX104" i="14"/>
  <c r="THY104" i="14"/>
  <c r="THZ104" i="14"/>
  <c r="TIA104" i="14"/>
  <c r="TIB104" i="14"/>
  <c r="TIC104" i="14"/>
  <c r="TID104" i="14"/>
  <c r="TIE104" i="14"/>
  <c r="TIF104" i="14"/>
  <c r="TIG104" i="14"/>
  <c r="TIH104" i="14"/>
  <c r="TII104" i="14"/>
  <c r="TIJ104" i="14"/>
  <c r="TIK104" i="14"/>
  <c r="TIL104" i="14"/>
  <c r="TIM104" i="14"/>
  <c r="TIN104" i="14"/>
  <c r="TIO104" i="14"/>
  <c r="TIP104" i="14"/>
  <c r="TIQ104" i="14"/>
  <c r="TIR104" i="14"/>
  <c r="TIS104" i="14"/>
  <c r="TIT104" i="14"/>
  <c r="TIU104" i="14"/>
  <c r="TIV104" i="14"/>
  <c r="TIW104" i="14"/>
  <c r="TIX104" i="14"/>
  <c r="TIY104" i="14"/>
  <c r="TIZ104" i="14"/>
  <c r="TJA104" i="14"/>
  <c r="TJB104" i="14"/>
  <c r="TJC104" i="14"/>
  <c r="TJD104" i="14"/>
  <c r="TJE104" i="14"/>
  <c r="TJF104" i="14"/>
  <c r="TJG104" i="14"/>
  <c r="TJH104" i="14"/>
  <c r="TJI104" i="14"/>
  <c r="TJJ104" i="14"/>
  <c r="TJK104" i="14"/>
  <c r="TJL104" i="14"/>
  <c r="TJM104" i="14"/>
  <c r="TJN104" i="14"/>
  <c r="TJO104" i="14"/>
  <c r="TJP104" i="14"/>
  <c r="TJQ104" i="14"/>
  <c r="TJR104" i="14"/>
  <c r="TJS104" i="14"/>
  <c r="TJT104" i="14"/>
  <c r="TJU104" i="14"/>
  <c r="TJV104" i="14"/>
  <c r="TJW104" i="14"/>
  <c r="TJX104" i="14"/>
  <c r="TJY104" i="14"/>
  <c r="TJZ104" i="14"/>
  <c r="TKA104" i="14"/>
  <c r="TKB104" i="14"/>
  <c r="TKC104" i="14"/>
  <c r="TKD104" i="14"/>
  <c r="TKE104" i="14"/>
  <c r="TKF104" i="14"/>
  <c r="TKG104" i="14"/>
  <c r="TKH104" i="14"/>
  <c r="TKI104" i="14"/>
  <c r="TKJ104" i="14"/>
  <c r="TKK104" i="14"/>
  <c r="TKL104" i="14"/>
  <c r="TKM104" i="14"/>
  <c r="TKN104" i="14"/>
  <c r="TKO104" i="14"/>
  <c r="TKP104" i="14"/>
  <c r="TKQ104" i="14"/>
  <c r="TKR104" i="14"/>
  <c r="TKS104" i="14"/>
  <c r="TKT104" i="14"/>
  <c r="TKU104" i="14"/>
  <c r="TKV104" i="14"/>
  <c r="TKW104" i="14"/>
  <c r="TKX104" i="14"/>
  <c r="TKY104" i="14"/>
  <c r="TKZ104" i="14"/>
  <c r="TLA104" i="14"/>
  <c r="TLB104" i="14"/>
  <c r="TLC104" i="14"/>
  <c r="TLD104" i="14"/>
  <c r="TLE104" i="14"/>
  <c r="TLF104" i="14"/>
  <c r="TLG104" i="14"/>
  <c r="TLH104" i="14"/>
  <c r="TLI104" i="14"/>
  <c r="TLJ104" i="14"/>
  <c r="TLK104" i="14"/>
  <c r="TLL104" i="14"/>
  <c r="TLM104" i="14"/>
  <c r="TLN104" i="14"/>
  <c r="TLO104" i="14"/>
  <c r="TLP104" i="14"/>
  <c r="TLQ104" i="14"/>
  <c r="TLR104" i="14"/>
  <c r="TLS104" i="14"/>
  <c r="TLT104" i="14"/>
  <c r="TLU104" i="14"/>
  <c r="TLV104" i="14"/>
  <c r="TLW104" i="14"/>
  <c r="TLX104" i="14"/>
  <c r="TLY104" i="14"/>
  <c r="TLZ104" i="14"/>
  <c r="TMA104" i="14"/>
  <c r="TMB104" i="14"/>
  <c r="TMC104" i="14"/>
  <c r="TMD104" i="14"/>
  <c r="TME104" i="14"/>
  <c r="TMF104" i="14"/>
  <c r="TMG104" i="14"/>
  <c r="TMH104" i="14"/>
  <c r="TMI104" i="14"/>
  <c r="TMJ104" i="14"/>
  <c r="TMK104" i="14"/>
  <c r="TML104" i="14"/>
  <c r="TMM104" i="14"/>
  <c r="TMN104" i="14"/>
  <c r="TMO104" i="14"/>
  <c r="TMP104" i="14"/>
  <c r="TMQ104" i="14"/>
  <c r="TMR104" i="14"/>
  <c r="TMS104" i="14"/>
  <c r="TMT104" i="14"/>
  <c r="TMU104" i="14"/>
  <c r="TMV104" i="14"/>
  <c r="TMW104" i="14"/>
  <c r="TMX104" i="14"/>
  <c r="TMY104" i="14"/>
  <c r="TMZ104" i="14"/>
  <c r="TNA104" i="14"/>
  <c r="TNB104" i="14"/>
  <c r="TNC104" i="14"/>
  <c r="TND104" i="14"/>
  <c r="TNE104" i="14"/>
  <c r="TNF104" i="14"/>
  <c r="TNG104" i="14"/>
  <c r="TNH104" i="14"/>
  <c r="TNI104" i="14"/>
  <c r="TNJ104" i="14"/>
  <c r="TNK104" i="14"/>
  <c r="TNL104" i="14"/>
  <c r="TNM104" i="14"/>
  <c r="TNN104" i="14"/>
  <c r="TNO104" i="14"/>
  <c r="TNP104" i="14"/>
  <c r="TNQ104" i="14"/>
  <c r="TNR104" i="14"/>
  <c r="TNS104" i="14"/>
  <c r="TNT104" i="14"/>
  <c r="TNU104" i="14"/>
  <c r="TNV104" i="14"/>
  <c r="TNW104" i="14"/>
  <c r="TNX104" i="14"/>
  <c r="TNY104" i="14"/>
  <c r="TNZ104" i="14"/>
  <c r="TOA104" i="14"/>
  <c r="TOB104" i="14"/>
  <c r="TOC104" i="14"/>
  <c r="TOD104" i="14"/>
  <c r="TOE104" i="14"/>
  <c r="TOF104" i="14"/>
  <c r="TOG104" i="14"/>
  <c r="TOH104" i="14"/>
  <c r="TOI104" i="14"/>
  <c r="TOJ104" i="14"/>
  <c r="TOK104" i="14"/>
  <c r="TOL104" i="14"/>
  <c r="TOM104" i="14"/>
  <c r="TON104" i="14"/>
  <c r="TOO104" i="14"/>
  <c r="TOP104" i="14"/>
  <c r="TOQ104" i="14"/>
  <c r="TOR104" i="14"/>
  <c r="TOS104" i="14"/>
  <c r="TOT104" i="14"/>
  <c r="TOU104" i="14"/>
  <c r="TOV104" i="14"/>
  <c r="TOW104" i="14"/>
  <c r="TOX104" i="14"/>
  <c r="TOY104" i="14"/>
  <c r="TOZ104" i="14"/>
  <c r="TPA104" i="14"/>
  <c r="TPB104" i="14"/>
  <c r="TPC104" i="14"/>
  <c r="TPD104" i="14"/>
  <c r="TPE104" i="14"/>
  <c r="TPF104" i="14"/>
  <c r="TPG104" i="14"/>
  <c r="TPH104" i="14"/>
  <c r="TPI104" i="14"/>
  <c r="TPJ104" i="14"/>
  <c r="TPK104" i="14"/>
  <c r="TPL104" i="14"/>
  <c r="TPM104" i="14"/>
  <c r="TPN104" i="14"/>
  <c r="TPO104" i="14"/>
  <c r="TPP104" i="14"/>
  <c r="TPQ104" i="14"/>
  <c r="TPR104" i="14"/>
  <c r="TPS104" i="14"/>
  <c r="TPT104" i="14"/>
  <c r="TPU104" i="14"/>
  <c r="TPV104" i="14"/>
  <c r="TPW104" i="14"/>
  <c r="TPX104" i="14"/>
  <c r="TPY104" i="14"/>
  <c r="TPZ104" i="14"/>
  <c r="TQA104" i="14"/>
  <c r="TQB104" i="14"/>
  <c r="TQC104" i="14"/>
  <c r="TQD104" i="14"/>
  <c r="TQE104" i="14"/>
  <c r="TQF104" i="14"/>
  <c r="TQG104" i="14"/>
  <c r="TQH104" i="14"/>
  <c r="TQI104" i="14"/>
  <c r="TQJ104" i="14"/>
  <c r="TQK104" i="14"/>
  <c r="TQL104" i="14"/>
  <c r="TQM104" i="14"/>
  <c r="TQN104" i="14"/>
  <c r="TQO104" i="14"/>
  <c r="TQP104" i="14"/>
  <c r="TQQ104" i="14"/>
  <c r="TQR104" i="14"/>
  <c r="TQS104" i="14"/>
  <c r="TQT104" i="14"/>
  <c r="TQU104" i="14"/>
  <c r="TQV104" i="14"/>
  <c r="TQW104" i="14"/>
  <c r="TQX104" i="14"/>
  <c r="TQY104" i="14"/>
  <c r="TQZ104" i="14"/>
  <c r="TRA104" i="14"/>
  <c r="TRB104" i="14"/>
  <c r="TRC104" i="14"/>
  <c r="TRD104" i="14"/>
  <c r="TRE104" i="14"/>
  <c r="TRF104" i="14"/>
  <c r="TRG104" i="14"/>
  <c r="TRH104" i="14"/>
  <c r="TRI104" i="14"/>
  <c r="TRJ104" i="14"/>
  <c r="TRK104" i="14"/>
  <c r="TRL104" i="14"/>
  <c r="TRM104" i="14"/>
  <c r="TRN104" i="14"/>
  <c r="TRO104" i="14"/>
  <c r="TRP104" i="14"/>
  <c r="TRQ104" i="14"/>
  <c r="TRR104" i="14"/>
  <c r="TRS104" i="14"/>
  <c r="TRT104" i="14"/>
  <c r="TRU104" i="14"/>
  <c r="TRV104" i="14"/>
  <c r="TRW104" i="14"/>
  <c r="TRX104" i="14"/>
  <c r="TRY104" i="14"/>
  <c r="TRZ104" i="14"/>
  <c r="TSA104" i="14"/>
  <c r="TSB104" i="14"/>
  <c r="TSC104" i="14"/>
  <c r="TSD104" i="14"/>
  <c r="TSE104" i="14"/>
  <c r="TSF104" i="14"/>
  <c r="TSG104" i="14"/>
  <c r="TSH104" i="14"/>
  <c r="TSI104" i="14"/>
  <c r="TSJ104" i="14"/>
  <c r="TSK104" i="14"/>
  <c r="TSL104" i="14"/>
  <c r="TSM104" i="14"/>
  <c r="TSN104" i="14"/>
  <c r="TSO104" i="14"/>
  <c r="TSP104" i="14"/>
  <c r="TSQ104" i="14"/>
  <c r="TSR104" i="14"/>
  <c r="TSS104" i="14"/>
  <c r="TST104" i="14"/>
  <c r="TSU104" i="14"/>
  <c r="TSV104" i="14"/>
  <c r="TSW104" i="14"/>
  <c r="TSX104" i="14"/>
  <c r="TSY104" i="14"/>
  <c r="TSZ104" i="14"/>
  <c r="TTA104" i="14"/>
  <c r="TTB104" i="14"/>
  <c r="TTC104" i="14"/>
  <c r="TTD104" i="14"/>
  <c r="TTE104" i="14"/>
  <c r="TTF104" i="14"/>
  <c r="TTG104" i="14"/>
  <c r="TTH104" i="14"/>
  <c r="TTI104" i="14"/>
  <c r="TTJ104" i="14"/>
  <c r="TTK104" i="14"/>
  <c r="TTL104" i="14"/>
  <c r="TTM104" i="14"/>
  <c r="TTN104" i="14"/>
  <c r="TTO104" i="14"/>
  <c r="TTP104" i="14"/>
  <c r="TTQ104" i="14"/>
  <c r="TTR104" i="14"/>
  <c r="TTS104" i="14"/>
  <c r="TTT104" i="14"/>
  <c r="TTU104" i="14"/>
  <c r="TTV104" i="14"/>
  <c r="TTW104" i="14"/>
  <c r="TTX104" i="14"/>
  <c r="TTY104" i="14"/>
  <c r="TTZ104" i="14"/>
  <c r="TUA104" i="14"/>
  <c r="TUB104" i="14"/>
  <c r="TUC104" i="14"/>
  <c r="TUD104" i="14"/>
  <c r="TUE104" i="14"/>
  <c r="TUF104" i="14"/>
  <c r="TUG104" i="14"/>
  <c r="TUH104" i="14"/>
  <c r="TUI104" i="14"/>
  <c r="TUJ104" i="14"/>
  <c r="TUK104" i="14"/>
  <c r="TUL104" i="14"/>
  <c r="TUM104" i="14"/>
  <c r="TUN104" i="14"/>
  <c r="TUO104" i="14"/>
  <c r="TUP104" i="14"/>
  <c r="TUQ104" i="14"/>
  <c r="TUR104" i="14"/>
  <c r="TUS104" i="14"/>
  <c r="TUT104" i="14"/>
  <c r="TUU104" i="14"/>
  <c r="TUV104" i="14"/>
  <c r="TUW104" i="14"/>
  <c r="TUX104" i="14"/>
  <c r="TUY104" i="14"/>
  <c r="TUZ104" i="14"/>
  <c r="TVA104" i="14"/>
  <c r="TVB104" i="14"/>
  <c r="TVC104" i="14"/>
  <c r="TVD104" i="14"/>
  <c r="TVE104" i="14"/>
  <c r="TVF104" i="14"/>
  <c r="TVG104" i="14"/>
  <c r="TVH104" i="14"/>
  <c r="TVI104" i="14"/>
  <c r="TVJ104" i="14"/>
  <c r="TVK104" i="14"/>
  <c r="TVL104" i="14"/>
  <c r="TVM104" i="14"/>
  <c r="TVN104" i="14"/>
  <c r="TVO104" i="14"/>
  <c r="TVP104" i="14"/>
  <c r="TVQ104" i="14"/>
  <c r="TVR104" i="14"/>
  <c r="TVS104" i="14"/>
  <c r="TVT104" i="14"/>
  <c r="TVU104" i="14"/>
  <c r="TVV104" i="14"/>
  <c r="TVW104" i="14"/>
  <c r="TVX104" i="14"/>
  <c r="TVY104" i="14"/>
  <c r="TVZ104" i="14"/>
  <c r="TWA104" i="14"/>
  <c r="TWB104" i="14"/>
  <c r="TWC104" i="14"/>
  <c r="TWD104" i="14"/>
  <c r="TWE104" i="14"/>
  <c r="TWF104" i="14"/>
  <c r="TWG104" i="14"/>
  <c r="TWH104" i="14"/>
  <c r="TWI104" i="14"/>
  <c r="TWJ104" i="14"/>
  <c r="TWK104" i="14"/>
  <c r="TWL104" i="14"/>
  <c r="TWM104" i="14"/>
  <c r="TWN104" i="14"/>
  <c r="TWO104" i="14"/>
  <c r="TWP104" i="14"/>
  <c r="TWQ104" i="14"/>
  <c r="TWR104" i="14"/>
  <c r="TWS104" i="14"/>
  <c r="TWT104" i="14"/>
  <c r="TWU104" i="14"/>
  <c r="TWV104" i="14"/>
  <c r="TWW104" i="14"/>
  <c r="TWX104" i="14"/>
  <c r="TWY104" i="14"/>
  <c r="TWZ104" i="14"/>
  <c r="TXA104" i="14"/>
  <c r="TXB104" i="14"/>
  <c r="TXC104" i="14"/>
  <c r="TXD104" i="14"/>
  <c r="TXE104" i="14"/>
  <c r="TXF104" i="14"/>
  <c r="TXG104" i="14"/>
  <c r="TXH104" i="14"/>
  <c r="TXI104" i="14"/>
  <c r="TXJ104" i="14"/>
  <c r="TXK104" i="14"/>
  <c r="TXL104" i="14"/>
  <c r="TXM104" i="14"/>
  <c r="TXN104" i="14"/>
  <c r="TXO104" i="14"/>
  <c r="TXP104" i="14"/>
  <c r="TXQ104" i="14"/>
  <c r="TXR104" i="14"/>
  <c r="TXS104" i="14"/>
  <c r="TXT104" i="14"/>
  <c r="TXU104" i="14"/>
  <c r="TXV104" i="14"/>
  <c r="TXW104" i="14"/>
  <c r="TXX104" i="14"/>
  <c r="TXY104" i="14"/>
  <c r="TXZ104" i="14"/>
  <c r="TYA104" i="14"/>
  <c r="TYB104" i="14"/>
  <c r="TYC104" i="14"/>
  <c r="TYD104" i="14"/>
  <c r="TYE104" i="14"/>
  <c r="TYF104" i="14"/>
  <c r="TYG104" i="14"/>
  <c r="TYH104" i="14"/>
  <c r="TYI104" i="14"/>
  <c r="TYJ104" i="14"/>
  <c r="TYK104" i="14"/>
  <c r="TYL104" i="14"/>
  <c r="TYM104" i="14"/>
  <c r="TYN104" i="14"/>
  <c r="TYO104" i="14"/>
  <c r="TYP104" i="14"/>
  <c r="TYQ104" i="14"/>
  <c r="TYR104" i="14"/>
  <c r="TYS104" i="14"/>
  <c r="TYT104" i="14"/>
  <c r="TYU104" i="14"/>
  <c r="TYV104" i="14"/>
  <c r="TYW104" i="14"/>
  <c r="TYX104" i="14"/>
  <c r="TYY104" i="14"/>
  <c r="TYZ104" i="14"/>
  <c r="TZA104" i="14"/>
  <c r="TZB104" i="14"/>
  <c r="TZC104" i="14"/>
  <c r="TZD104" i="14"/>
  <c r="TZE104" i="14"/>
  <c r="TZF104" i="14"/>
  <c r="TZG104" i="14"/>
  <c r="TZH104" i="14"/>
  <c r="TZI104" i="14"/>
  <c r="TZJ104" i="14"/>
  <c r="TZK104" i="14"/>
  <c r="TZL104" i="14"/>
  <c r="TZM104" i="14"/>
  <c r="TZN104" i="14"/>
  <c r="TZO104" i="14"/>
  <c r="TZP104" i="14"/>
  <c r="TZQ104" i="14"/>
  <c r="TZR104" i="14"/>
  <c r="TZS104" i="14"/>
  <c r="TZT104" i="14"/>
  <c r="TZU104" i="14"/>
  <c r="TZV104" i="14"/>
  <c r="TZW104" i="14"/>
  <c r="TZX104" i="14"/>
  <c r="TZY104" i="14"/>
  <c r="TZZ104" i="14"/>
  <c r="UAA104" i="14"/>
  <c r="UAB104" i="14"/>
  <c r="UAC104" i="14"/>
  <c r="UAD104" i="14"/>
  <c r="UAE104" i="14"/>
  <c r="UAF104" i="14"/>
  <c r="UAG104" i="14"/>
  <c r="UAH104" i="14"/>
  <c r="UAI104" i="14"/>
  <c r="UAJ104" i="14"/>
  <c r="UAK104" i="14"/>
  <c r="UAL104" i="14"/>
  <c r="UAM104" i="14"/>
  <c r="UAN104" i="14"/>
  <c r="UAO104" i="14"/>
  <c r="UAP104" i="14"/>
  <c r="UAQ104" i="14"/>
  <c r="UAR104" i="14"/>
  <c r="UAS104" i="14"/>
  <c r="UAT104" i="14"/>
  <c r="UAU104" i="14"/>
  <c r="UAV104" i="14"/>
  <c r="UAW104" i="14"/>
  <c r="UAX104" i="14"/>
  <c r="UAY104" i="14"/>
  <c r="UAZ104" i="14"/>
  <c r="UBA104" i="14"/>
  <c r="UBB104" i="14"/>
  <c r="UBC104" i="14"/>
  <c r="UBD104" i="14"/>
  <c r="UBE104" i="14"/>
  <c r="UBF104" i="14"/>
  <c r="UBG104" i="14"/>
  <c r="UBH104" i="14"/>
  <c r="UBI104" i="14"/>
  <c r="UBJ104" i="14"/>
  <c r="UBK104" i="14"/>
  <c r="UBL104" i="14"/>
  <c r="UBM104" i="14"/>
  <c r="UBN104" i="14"/>
  <c r="UBO104" i="14"/>
  <c r="UBP104" i="14"/>
  <c r="UBQ104" i="14"/>
  <c r="UBR104" i="14"/>
  <c r="UBS104" i="14"/>
  <c r="UBT104" i="14"/>
  <c r="UBU104" i="14"/>
  <c r="UBV104" i="14"/>
  <c r="UBW104" i="14"/>
  <c r="UBX104" i="14"/>
  <c r="UBY104" i="14"/>
  <c r="UBZ104" i="14"/>
  <c r="UCA104" i="14"/>
  <c r="UCB104" i="14"/>
  <c r="UCC104" i="14"/>
  <c r="UCD104" i="14"/>
  <c r="UCE104" i="14"/>
  <c r="UCF104" i="14"/>
  <c r="UCG104" i="14"/>
  <c r="UCH104" i="14"/>
  <c r="UCI104" i="14"/>
  <c r="UCJ104" i="14"/>
  <c r="UCK104" i="14"/>
  <c r="UCL104" i="14"/>
  <c r="UCM104" i="14"/>
  <c r="UCN104" i="14"/>
  <c r="UCO104" i="14"/>
  <c r="UCP104" i="14"/>
  <c r="UCQ104" i="14"/>
  <c r="UCR104" i="14"/>
  <c r="UCS104" i="14"/>
  <c r="UCT104" i="14"/>
  <c r="UCU104" i="14"/>
  <c r="UCV104" i="14"/>
  <c r="UCW104" i="14"/>
  <c r="UCX104" i="14"/>
  <c r="UCY104" i="14"/>
  <c r="UCZ104" i="14"/>
  <c r="UDA104" i="14"/>
  <c r="UDB104" i="14"/>
  <c r="UDC104" i="14"/>
  <c r="UDD104" i="14"/>
  <c r="UDE104" i="14"/>
  <c r="UDF104" i="14"/>
  <c r="UDG104" i="14"/>
  <c r="UDH104" i="14"/>
  <c r="UDI104" i="14"/>
  <c r="UDJ104" i="14"/>
  <c r="UDK104" i="14"/>
  <c r="UDL104" i="14"/>
  <c r="UDM104" i="14"/>
  <c r="UDN104" i="14"/>
  <c r="UDO104" i="14"/>
  <c r="UDP104" i="14"/>
  <c r="UDQ104" i="14"/>
  <c r="UDR104" i="14"/>
  <c r="UDS104" i="14"/>
  <c r="UDT104" i="14"/>
  <c r="UDU104" i="14"/>
  <c r="UDV104" i="14"/>
  <c r="UDW104" i="14"/>
  <c r="UDX104" i="14"/>
  <c r="UDY104" i="14"/>
  <c r="UDZ104" i="14"/>
  <c r="UEA104" i="14"/>
  <c r="UEB104" i="14"/>
  <c r="UEC104" i="14"/>
  <c r="UED104" i="14"/>
  <c r="UEE104" i="14"/>
  <c r="UEF104" i="14"/>
  <c r="UEG104" i="14"/>
  <c r="UEH104" i="14"/>
  <c r="UEI104" i="14"/>
  <c r="UEJ104" i="14"/>
  <c r="UEK104" i="14"/>
  <c r="UEL104" i="14"/>
  <c r="UEM104" i="14"/>
  <c r="UEN104" i="14"/>
  <c r="UEO104" i="14"/>
  <c r="UEP104" i="14"/>
  <c r="UEQ104" i="14"/>
  <c r="UER104" i="14"/>
  <c r="UES104" i="14"/>
  <c r="UET104" i="14"/>
  <c r="UEU104" i="14"/>
  <c r="UEV104" i="14"/>
  <c r="UEW104" i="14"/>
  <c r="UEX104" i="14"/>
  <c r="UEY104" i="14"/>
  <c r="UEZ104" i="14"/>
  <c r="UFA104" i="14"/>
  <c r="UFB104" i="14"/>
  <c r="UFC104" i="14"/>
  <c r="UFD104" i="14"/>
  <c r="UFE104" i="14"/>
  <c r="UFF104" i="14"/>
  <c r="UFG104" i="14"/>
  <c r="UFH104" i="14"/>
  <c r="UFI104" i="14"/>
  <c r="UFJ104" i="14"/>
  <c r="UFK104" i="14"/>
  <c r="UFL104" i="14"/>
  <c r="UFM104" i="14"/>
  <c r="UFN104" i="14"/>
  <c r="UFO104" i="14"/>
  <c r="UFP104" i="14"/>
  <c r="UFQ104" i="14"/>
  <c r="UFR104" i="14"/>
  <c r="UFS104" i="14"/>
  <c r="UFT104" i="14"/>
  <c r="UFU104" i="14"/>
  <c r="UFV104" i="14"/>
  <c r="UFW104" i="14"/>
  <c r="UFX104" i="14"/>
  <c r="UFY104" i="14"/>
  <c r="UFZ104" i="14"/>
  <c r="UGA104" i="14"/>
  <c r="UGB104" i="14"/>
  <c r="UGC104" i="14"/>
  <c r="UGD104" i="14"/>
  <c r="UGE104" i="14"/>
  <c r="UGF104" i="14"/>
  <c r="UGG104" i="14"/>
  <c r="UGH104" i="14"/>
  <c r="UGI104" i="14"/>
  <c r="UGJ104" i="14"/>
  <c r="UGK104" i="14"/>
  <c r="UGL104" i="14"/>
  <c r="UGM104" i="14"/>
  <c r="UGN104" i="14"/>
  <c r="UGO104" i="14"/>
  <c r="UGP104" i="14"/>
  <c r="UGQ104" i="14"/>
  <c r="UGR104" i="14"/>
  <c r="UGS104" i="14"/>
  <c r="UGT104" i="14"/>
  <c r="UGU104" i="14"/>
  <c r="UGV104" i="14"/>
  <c r="UGW104" i="14"/>
  <c r="UGX104" i="14"/>
  <c r="UGY104" i="14"/>
  <c r="UGZ104" i="14"/>
  <c r="UHA104" i="14"/>
  <c r="UHB104" i="14"/>
  <c r="UHC104" i="14"/>
  <c r="UHD104" i="14"/>
  <c r="UHE104" i="14"/>
  <c r="UHF104" i="14"/>
  <c r="UHG104" i="14"/>
  <c r="UHH104" i="14"/>
  <c r="UHI104" i="14"/>
  <c r="UHJ104" i="14"/>
  <c r="UHK104" i="14"/>
  <c r="UHL104" i="14"/>
  <c r="UHM104" i="14"/>
  <c r="UHN104" i="14"/>
  <c r="UHO104" i="14"/>
  <c r="UHP104" i="14"/>
  <c r="UHQ104" i="14"/>
  <c r="UHR104" i="14"/>
  <c r="UHS104" i="14"/>
  <c r="UHT104" i="14"/>
  <c r="UHU104" i="14"/>
  <c r="UHV104" i="14"/>
  <c r="UHW104" i="14"/>
  <c r="UHX104" i="14"/>
  <c r="UHY104" i="14"/>
  <c r="UHZ104" i="14"/>
  <c r="UIA104" i="14"/>
  <c r="UIB104" i="14"/>
  <c r="UIC104" i="14"/>
  <c r="UID104" i="14"/>
  <c r="UIE104" i="14"/>
  <c r="UIF104" i="14"/>
  <c r="UIG104" i="14"/>
  <c r="UIH104" i="14"/>
  <c r="UII104" i="14"/>
  <c r="UIJ104" i="14"/>
  <c r="UIK104" i="14"/>
  <c r="UIL104" i="14"/>
  <c r="UIM104" i="14"/>
  <c r="UIN104" i="14"/>
  <c r="UIO104" i="14"/>
  <c r="UIP104" i="14"/>
  <c r="UIQ104" i="14"/>
  <c r="UIR104" i="14"/>
  <c r="UIS104" i="14"/>
  <c r="UIT104" i="14"/>
  <c r="UIU104" i="14"/>
  <c r="UIV104" i="14"/>
  <c r="UIW104" i="14"/>
  <c r="UIX104" i="14"/>
  <c r="UIY104" i="14"/>
  <c r="UIZ104" i="14"/>
  <c r="UJA104" i="14"/>
  <c r="UJB104" i="14"/>
  <c r="UJC104" i="14"/>
  <c r="UJD104" i="14"/>
  <c r="UJE104" i="14"/>
  <c r="UJF104" i="14"/>
  <c r="UJG104" i="14"/>
  <c r="UJH104" i="14"/>
  <c r="UJI104" i="14"/>
  <c r="UJJ104" i="14"/>
  <c r="UJK104" i="14"/>
  <c r="UJL104" i="14"/>
  <c r="UJM104" i="14"/>
  <c r="UJN104" i="14"/>
  <c r="UJO104" i="14"/>
  <c r="UJP104" i="14"/>
  <c r="UJQ104" i="14"/>
  <c r="UJR104" i="14"/>
  <c r="UJS104" i="14"/>
  <c r="UJT104" i="14"/>
  <c r="UJU104" i="14"/>
  <c r="UJV104" i="14"/>
  <c r="UJW104" i="14"/>
  <c r="UJX104" i="14"/>
  <c r="UJY104" i="14"/>
  <c r="UJZ104" i="14"/>
  <c r="UKA104" i="14"/>
  <c r="UKB104" i="14"/>
  <c r="UKC104" i="14"/>
  <c r="UKD104" i="14"/>
  <c r="UKE104" i="14"/>
  <c r="UKF104" i="14"/>
  <c r="UKG104" i="14"/>
  <c r="UKH104" i="14"/>
  <c r="UKI104" i="14"/>
  <c r="UKJ104" i="14"/>
  <c r="UKK104" i="14"/>
  <c r="UKL104" i="14"/>
  <c r="UKM104" i="14"/>
  <c r="UKN104" i="14"/>
  <c r="UKO104" i="14"/>
  <c r="UKP104" i="14"/>
  <c r="UKQ104" i="14"/>
  <c r="UKR104" i="14"/>
  <c r="UKS104" i="14"/>
  <c r="UKT104" i="14"/>
  <c r="UKU104" i="14"/>
  <c r="UKV104" i="14"/>
  <c r="UKW104" i="14"/>
  <c r="UKX104" i="14"/>
  <c r="UKY104" i="14"/>
  <c r="UKZ104" i="14"/>
  <c r="ULA104" i="14"/>
  <c r="ULB104" i="14"/>
  <c r="ULC104" i="14"/>
  <c r="ULD104" i="14"/>
  <c r="ULE104" i="14"/>
  <c r="ULF104" i="14"/>
  <c r="ULG104" i="14"/>
  <c r="ULH104" i="14"/>
  <c r="ULI104" i="14"/>
  <c r="ULJ104" i="14"/>
  <c r="ULK104" i="14"/>
  <c r="ULL104" i="14"/>
  <c r="ULM104" i="14"/>
  <c r="ULN104" i="14"/>
  <c r="ULO104" i="14"/>
  <c r="ULP104" i="14"/>
  <c r="ULQ104" i="14"/>
  <c r="ULR104" i="14"/>
  <c r="ULS104" i="14"/>
  <c r="ULT104" i="14"/>
  <c r="ULU104" i="14"/>
  <c r="ULV104" i="14"/>
  <c r="ULW104" i="14"/>
  <c r="ULX104" i="14"/>
  <c r="ULY104" i="14"/>
  <c r="ULZ104" i="14"/>
  <c r="UMA104" i="14"/>
  <c r="UMB104" i="14"/>
  <c r="UMC104" i="14"/>
  <c r="UMD104" i="14"/>
  <c r="UME104" i="14"/>
  <c r="UMF104" i="14"/>
  <c r="UMG104" i="14"/>
  <c r="UMH104" i="14"/>
  <c r="UMI104" i="14"/>
  <c r="UMJ104" i="14"/>
  <c r="UMK104" i="14"/>
  <c r="UML104" i="14"/>
  <c r="UMM104" i="14"/>
  <c r="UMN104" i="14"/>
  <c r="UMO104" i="14"/>
  <c r="UMP104" i="14"/>
  <c r="UMQ104" i="14"/>
  <c r="UMR104" i="14"/>
  <c r="UMS104" i="14"/>
  <c r="UMT104" i="14"/>
  <c r="UMU104" i="14"/>
  <c r="UMV104" i="14"/>
  <c r="UMW104" i="14"/>
  <c r="UMX104" i="14"/>
  <c r="UMY104" i="14"/>
  <c r="UMZ104" i="14"/>
  <c r="UNA104" i="14"/>
  <c r="UNB104" i="14"/>
  <c r="UNC104" i="14"/>
  <c r="UND104" i="14"/>
  <c r="UNE104" i="14"/>
  <c r="UNF104" i="14"/>
  <c r="UNG104" i="14"/>
  <c r="UNH104" i="14"/>
  <c r="UNI104" i="14"/>
  <c r="UNJ104" i="14"/>
  <c r="UNK104" i="14"/>
  <c r="UNL104" i="14"/>
  <c r="UNM104" i="14"/>
  <c r="UNN104" i="14"/>
  <c r="UNO104" i="14"/>
  <c r="UNP104" i="14"/>
  <c r="UNQ104" i="14"/>
  <c r="UNR104" i="14"/>
  <c r="UNS104" i="14"/>
  <c r="UNT104" i="14"/>
  <c r="UNU104" i="14"/>
  <c r="UNV104" i="14"/>
  <c r="UNW104" i="14"/>
  <c r="UNX104" i="14"/>
  <c r="UNY104" i="14"/>
  <c r="UNZ104" i="14"/>
  <c r="UOA104" i="14"/>
  <c r="UOB104" i="14"/>
  <c r="UOC104" i="14"/>
  <c r="UOD104" i="14"/>
  <c r="UOE104" i="14"/>
  <c r="UOF104" i="14"/>
  <c r="UOG104" i="14"/>
  <c r="UOH104" i="14"/>
  <c r="UOI104" i="14"/>
  <c r="UOJ104" i="14"/>
  <c r="UOK104" i="14"/>
  <c r="UOL104" i="14"/>
  <c r="UOM104" i="14"/>
  <c r="UON104" i="14"/>
  <c r="UOO104" i="14"/>
  <c r="UOP104" i="14"/>
  <c r="UOQ104" i="14"/>
  <c r="UOR104" i="14"/>
  <c r="UOS104" i="14"/>
  <c r="UOT104" i="14"/>
  <c r="UOU104" i="14"/>
  <c r="UOV104" i="14"/>
  <c r="UOW104" i="14"/>
  <c r="UOX104" i="14"/>
  <c r="UOY104" i="14"/>
  <c r="UOZ104" i="14"/>
  <c r="UPA104" i="14"/>
  <c r="UPB104" i="14"/>
  <c r="UPC104" i="14"/>
  <c r="UPD104" i="14"/>
  <c r="UPE104" i="14"/>
  <c r="UPF104" i="14"/>
  <c r="UPG104" i="14"/>
  <c r="UPH104" i="14"/>
  <c r="UPI104" i="14"/>
  <c r="UPJ104" i="14"/>
  <c r="UPK104" i="14"/>
  <c r="UPL104" i="14"/>
  <c r="UPM104" i="14"/>
  <c r="UPN104" i="14"/>
  <c r="UPO104" i="14"/>
  <c r="UPP104" i="14"/>
  <c r="UPQ104" i="14"/>
  <c r="UPR104" i="14"/>
  <c r="UPS104" i="14"/>
  <c r="UPT104" i="14"/>
  <c r="UPU104" i="14"/>
  <c r="UPV104" i="14"/>
  <c r="UPW104" i="14"/>
  <c r="UPX104" i="14"/>
  <c r="UPY104" i="14"/>
  <c r="UPZ104" i="14"/>
  <c r="UQA104" i="14"/>
  <c r="UQB104" i="14"/>
  <c r="UQC104" i="14"/>
  <c r="UQD104" i="14"/>
  <c r="UQE104" i="14"/>
  <c r="UQF104" i="14"/>
  <c r="UQG104" i="14"/>
  <c r="UQH104" i="14"/>
  <c r="UQI104" i="14"/>
  <c r="UQJ104" i="14"/>
  <c r="UQK104" i="14"/>
  <c r="UQL104" i="14"/>
  <c r="UQM104" i="14"/>
  <c r="UQN104" i="14"/>
  <c r="UQO104" i="14"/>
  <c r="UQP104" i="14"/>
  <c r="UQQ104" i="14"/>
  <c r="UQR104" i="14"/>
  <c r="UQS104" i="14"/>
  <c r="UQT104" i="14"/>
  <c r="UQU104" i="14"/>
  <c r="UQV104" i="14"/>
  <c r="UQW104" i="14"/>
  <c r="UQX104" i="14"/>
  <c r="UQY104" i="14"/>
  <c r="UQZ104" i="14"/>
  <c r="URA104" i="14"/>
  <c r="URB104" i="14"/>
  <c r="URC104" i="14"/>
  <c r="URD104" i="14"/>
  <c r="URE104" i="14"/>
  <c r="URF104" i="14"/>
  <c r="URG104" i="14"/>
  <c r="URH104" i="14"/>
  <c r="URI104" i="14"/>
  <c r="URJ104" i="14"/>
  <c r="URK104" i="14"/>
  <c r="URL104" i="14"/>
  <c r="URM104" i="14"/>
  <c r="URN104" i="14"/>
  <c r="URO104" i="14"/>
  <c r="URP104" i="14"/>
  <c r="URQ104" i="14"/>
  <c r="URR104" i="14"/>
  <c r="URS104" i="14"/>
  <c r="URT104" i="14"/>
  <c r="URU104" i="14"/>
  <c r="URV104" i="14"/>
  <c r="URW104" i="14"/>
  <c r="URX104" i="14"/>
  <c r="URY104" i="14"/>
  <c r="URZ104" i="14"/>
  <c r="USA104" i="14"/>
  <c r="USB104" i="14"/>
  <c r="USC104" i="14"/>
  <c r="USD104" i="14"/>
  <c r="USE104" i="14"/>
  <c r="USF104" i="14"/>
  <c r="USG104" i="14"/>
  <c r="USH104" i="14"/>
  <c r="USI104" i="14"/>
  <c r="USJ104" i="14"/>
  <c r="USK104" i="14"/>
  <c r="USL104" i="14"/>
  <c r="USM104" i="14"/>
  <c r="USN104" i="14"/>
  <c r="USO104" i="14"/>
  <c r="USP104" i="14"/>
  <c r="USQ104" i="14"/>
  <c r="USR104" i="14"/>
  <c r="USS104" i="14"/>
  <c r="UST104" i="14"/>
  <c r="USU104" i="14"/>
  <c r="USV104" i="14"/>
  <c r="USW104" i="14"/>
  <c r="USX104" i="14"/>
  <c r="USY104" i="14"/>
  <c r="USZ104" i="14"/>
  <c r="UTA104" i="14"/>
  <c r="UTB104" i="14"/>
  <c r="UTC104" i="14"/>
  <c r="UTD104" i="14"/>
  <c r="UTE104" i="14"/>
  <c r="UTF104" i="14"/>
  <c r="UTG104" i="14"/>
  <c r="UTH104" i="14"/>
  <c r="UTI104" i="14"/>
  <c r="UTJ104" i="14"/>
  <c r="UTK104" i="14"/>
  <c r="UTL104" i="14"/>
  <c r="UTM104" i="14"/>
  <c r="UTN104" i="14"/>
  <c r="UTO104" i="14"/>
  <c r="UTP104" i="14"/>
  <c r="UTQ104" i="14"/>
  <c r="UTR104" i="14"/>
  <c r="UTS104" i="14"/>
  <c r="UTT104" i="14"/>
  <c r="UTU104" i="14"/>
  <c r="UTV104" i="14"/>
  <c r="UTW104" i="14"/>
  <c r="UTX104" i="14"/>
  <c r="UTY104" i="14"/>
  <c r="UTZ104" i="14"/>
  <c r="UUA104" i="14"/>
  <c r="UUB104" i="14"/>
  <c r="UUC104" i="14"/>
  <c r="UUD104" i="14"/>
  <c r="UUE104" i="14"/>
  <c r="UUF104" i="14"/>
  <c r="UUG104" i="14"/>
  <c r="UUH104" i="14"/>
  <c r="UUI104" i="14"/>
  <c r="UUJ104" i="14"/>
  <c r="UUK104" i="14"/>
  <c r="UUL104" i="14"/>
  <c r="UUM104" i="14"/>
  <c r="UUN104" i="14"/>
  <c r="UUO104" i="14"/>
  <c r="UUP104" i="14"/>
  <c r="UUQ104" i="14"/>
  <c r="UUR104" i="14"/>
  <c r="UUS104" i="14"/>
  <c r="UUT104" i="14"/>
  <c r="UUU104" i="14"/>
  <c r="UUV104" i="14"/>
  <c r="UUW104" i="14"/>
  <c r="UUX104" i="14"/>
  <c r="UUY104" i="14"/>
  <c r="UUZ104" i="14"/>
  <c r="UVA104" i="14"/>
  <c r="UVB104" i="14"/>
  <c r="UVC104" i="14"/>
  <c r="UVD104" i="14"/>
  <c r="UVE104" i="14"/>
  <c r="UVF104" i="14"/>
  <c r="UVG104" i="14"/>
  <c r="UVH104" i="14"/>
  <c r="UVI104" i="14"/>
  <c r="UVJ104" i="14"/>
  <c r="UVK104" i="14"/>
  <c r="UVL104" i="14"/>
  <c r="UVM104" i="14"/>
  <c r="UVN104" i="14"/>
  <c r="UVO104" i="14"/>
  <c r="UVP104" i="14"/>
  <c r="UVQ104" i="14"/>
  <c r="UVR104" i="14"/>
  <c r="UVS104" i="14"/>
  <c r="UVT104" i="14"/>
  <c r="UVU104" i="14"/>
  <c r="UVV104" i="14"/>
  <c r="UVW104" i="14"/>
  <c r="UVX104" i="14"/>
  <c r="UVY104" i="14"/>
  <c r="UVZ104" i="14"/>
  <c r="UWA104" i="14"/>
  <c r="UWB104" i="14"/>
  <c r="UWC104" i="14"/>
  <c r="UWD104" i="14"/>
  <c r="UWE104" i="14"/>
  <c r="UWF104" i="14"/>
  <c r="UWG104" i="14"/>
  <c r="UWH104" i="14"/>
  <c r="UWI104" i="14"/>
  <c r="UWJ104" i="14"/>
  <c r="UWK104" i="14"/>
  <c r="UWL104" i="14"/>
  <c r="UWM104" i="14"/>
  <c r="UWN104" i="14"/>
  <c r="UWO104" i="14"/>
  <c r="UWP104" i="14"/>
  <c r="UWQ104" i="14"/>
  <c r="UWR104" i="14"/>
  <c r="UWS104" i="14"/>
  <c r="UWT104" i="14"/>
  <c r="UWU104" i="14"/>
  <c r="UWV104" i="14"/>
  <c r="UWW104" i="14"/>
  <c r="UWX104" i="14"/>
  <c r="UWY104" i="14"/>
  <c r="UWZ104" i="14"/>
  <c r="UXA104" i="14"/>
  <c r="UXB104" i="14"/>
  <c r="UXC104" i="14"/>
  <c r="UXD104" i="14"/>
  <c r="UXE104" i="14"/>
  <c r="UXF104" i="14"/>
  <c r="UXG104" i="14"/>
  <c r="UXH104" i="14"/>
  <c r="UXI104" i="14"/>
  <c r="UXJ104" i="14"/>
  <c r="UXK104" i="14"/>
  <c r="UXL104" i="14"/>
  <c r="UXM104" i="14"/>
  <c r="UXN104" i="14"/>
  <c r="UXO104" i="14"/>
  <c r="UXP104" i="14"/>
  <c r="UXQ104" i="14"/>
  <c r="UXR104" i="14"/>
  <c r="UXS104" i="14"/>
  <c r="UXT104" i="14"/>
  <c r="UXU104" i="14"/>
  <c r="UXV104" i="14"/>
  <c r="UXW104" i="14"/>
  <c r="UXX104" i="14"/>
  <c r="UXY104" i="14"/>
  <c r="UXZ104" i="14"/>
  <c r="UYA104" i="14"/>
  <c r="UYB104" i="14"/>
  <c r="UYC104" i="14"/>
  <c r="UYD104" i="14"/>
  <c r="UYE104" i="14"/>
  <c r="UYF104" i="14"/>
  <c r="UYG104" i="14"/>
  <c r="UYH104" i="14"/>
  <c r="UYI104" i="14"/>
  <c r="UYJ104" i="14"/>
  <c r="UYK104" i="14"/>
  <c r="UYL104" i="14"/>
  <c r="UYM104" i="14"/>
  <c r="UYN104" i="14"/>
  <c r="UYO104" i="14"/>
  <c r="UYP104" i="14"/>
  <c r="UYQ104" i="14"/>
  <c r="UYR104" i="14"/>
  <c r="UYS104" i="14"/>
  <c r="UYT104" i="14"/>
  <c r="UYU104" i="14"/>
  <c r="UYV104" i="14"/>
  <c r="UYW104" i="14"/>
  <c r="UYX104" i="14"/>
  <c r="UYY104" i="14"/>
  <c r="UYZ104" i="14"/>
  <c r="UZA104" i="14"/>
  <c r="UZB104" i="14"/>
  <c r="UZC104" i="14"/>
  <c r="UZD104" i="14"/>
  <c r="UZE104" i="14"/>
  <c r="UZF104" i="14"/>
  <c r="UZG104" i="14"/>
  <c r="UZH104" i="14"/>
  <c r="UZI104" i="14"/>
  <c r="UZJ104" i="14"/>
  <c r="UZK104" i="14"/>
  <c r="UZL104" i="14"/>
  <c r="UZM104" i="14"/>
  <c r="UZN104" i="14"/>
  <c r="UZO104" i="14"/>
  <c r="UZP104" i="14"/>
  <c r="UZQ104" i="14"/>
  <c r="UZR104" i="14"/>
  <c r="UZS104" i="14"/>
  <c r="UZT104" i="14"/>
  <c r="UZU104" i="14"/>
  <c r="UZV104" i="14"/>
  <c r="UZW104" i="14"/>
  <c r="UZX104" i="14"/>
  <c r="UZY104" i="14"/>
  <c r="UZZ104" i="14"/>
  <c r="VAA104" i="14"/>
  <c r="VAB104" i="14"/>
  <c r="VAC104" i="14"/>
  <c r="VAD104" i="14"/>
  <c r="VAE104" i="14"/>
  <c r="VAF104" i="14"/>
  <c r="VAG104" i="14"/>
  <c r="VAH104" i="14"/>
  <c r="VAI104" i="14"/>
  <c r="VAJ104" i="14"/>
  <c r="VAK104" i="14"/>
  <c r="VAL104" i="14"/>
  <c r="VAM104" i="14"/>
  <c r="VAN104" i="14"/>
  <c r="VAO104" i="14"/>
  <c r="VAP104" i="14"/>
  <c r="VAQ104" i="14"/>
  <c r="VAR104" i="14"/>
  <c r="VAS104" i="14"/>
  <c r="VAT104" i="14"/>
  <c r="VAU104" i="14"/>
  <c r="VAV104" i="14"/>
  <c r="VAW104" i="14"/>
  <c r="VAX104" i="14"/>
  <c r="VAY104" i="14"/>
  <c r="VAZ104" i="14"/>
  <c r="VBA104" i="14"/>
  <c r="VBB104" i="14"/>
  <c r="VBC104" i="14"/>
  <c r="VBD104" i="14"/>
  <c r="VBE104" i="14"/>
  <c r="VBF104" i="14"/>
  <c r="VBG104" i="14"/>
  <c r="VBH104" i="14"/>
  <c r="VBI104" i="14"/>
  <c r="VBJ104" i="14"/>
  <c r="VBK104" i="14"/>
  <c r="VBL104" i="14"/>
  <c r="VBM104" i="14"/>
  <c r="VBN104" i="14"/>
  <c r="VBO104" i="14"/>
  <c r="VBP104" i="14"/>
  <c r="VBQ104" i="14"/>
  <c r="VBR104" i="14"/>
  <c r="VBS104" i="14"/>
  <c r="VBT104" i="14"/>
  <c r="VBU104" i="14"/>
  <c r="VBV104" i="14"/>
  <c r="VBW104" i="14"/>
  <c r="VBX104" i="14"/>
  <c r="VBY104" i="14"/>
  <c r="VBZ104" i="14"/>
  <c r="VCA104" i="14"/>
  <c r="VCB104" i="14"/>
  <c r="VCC104" i="14"/>
  <c r="VCD104" i="14"/>
  <c r="VCE104" i="14"/>
  <c r="VCF104" i="14"/>
  <c r="VCG104" i="14"/>
  <c r="VCH104" i="14"/>
  <c r="VCI104" i="14"/>
  <c r="VCJ104" i="14"/>
  <c r="VCK104" i="14"/>
  <c r="VCL104" i="14"/>
  <c r="VCM104" i="14"/>
  <c r="VCN104" i="14"/>
  <c r="VCO104" i="14"/>
  <c r="VCP104" i="14"/>
  <c r="VCQ104" i="14"/>
  <c r="VCR104" i="14"/>
  <c r="VCS104" i="14"/>
  <c r="VCT104" i="14"/>
  <c r="VCU104" i="14"/>
  <c r="VCV104" i="14"/>
  <c r="VCW104" i="14"/>
  <c r="VCX104" i="14"/>
  <c r="VCY104" i="14"/>
  <c r="VCZ104" i="14"/>
  <c r="VDA104" i="14"/>
  <c r="VDB104" i="14"/>
  <c r="VDC104" i="14"/>
  <c r="VDD104" i="14"/>
  <c r="VDE104" i="14"/>
  <c r="VDF104" i="14"/>
  <c r="VDG104" i="14"/>
  <c r="VDH104" i="14"/>
  <c r="VDI104" i="14"/>
  <c r="VDJ104" i="14"/>
  <c r="VDK104" i="14"/>
  <c r="VDL104" i="14"/>
  <c r="VDM104" i="14"/>
  <c r="VDN104" i="14"/>
  <c r="VDO104" i="14"/>
  <c r="VDP104" i="14"/>
  <c r="VDQ104" i="14"/>
  <c r="VDR104" i="14"/>
  <c r="VDS104" i="14"/>
  <c r="VDT104" i="14"/>
  <c r="VDU104" i="14"/>
  <c r="VDV104" i="14"/>
  <c r="VDW104" i="14"/>
  <c r="VDX104" i="14"/>
  <c r="VDY104" i="14"/>
  <c r="VDZ104" i="14"/>
  <c r="VEA104" i="14"/>
  <c r="VEB104" i="14"/>
  <c r="VEC104" i="14"/>
  <c r="VED104" i="14"/>
  <c r="VEE104" i="14"/>
  <c r="VEF104" i="14"/>
  <c r="VEG104" i="14"/>
  <c r="VEH104" i="14"/>
  <c r="VEI104" i="14"/>
  <c r="VEJ104" i="14"/>
  <c r="VEK104" i="14"/>
  <c r="VEL104" i="14"/>
  <c r="VEM104" i="14"/>
  <c r="VEN104" i="14"/>
  <c r="VEO104" i="14"/>
  <c r="VEP104" i="14"/>
  <c r="VEQ104" i="14"/>
  <c r="VER104" i="14"/>
  <c r="VES104" i="14"/>
  <c r="VET104" i="14"/>
  <c r="VEU104" i="14"/>
  <c r="VEV104" i="14"/>
  <c r="VEW104" i="14"/>
  <c r="VEX104" i="14"/>
  <c r="VEY104" i="14"/>
  <c r="VEZ104" i="14"/>
  <c r="VFA104" i="14"/>
  <c r="VFB104" i="14"/>
  <c r="VFC104" i="14"/>
  <c r="VFD104" i="14"/>
  <c r="VFE104" i="14"/>
  <c r="VFF104" i="14"/>
  <c r="VFG104" i="14"/>
  <c r="VFH104" i="14"/>
  <c r="VFI104" i="14"/>
  <c r="VFJ104" i="14"/>
  <c r="VFK104" i="14"/>
  <c r="VFL104" i="14"/>
  <c r="VFM104" i="14"/>
  <c r="VFN104" i="14"/>
  <c r="VFO104" i="14"/>
  <c r="VFP104" i="14"/>
  <c r="VFQ104" i="14"/>
  <c r="VFR104" i="14"/>
  <c r="VFS104" i="14"/>
  <c r="VFT104" i="14"/>
  <c r="VFU104" i="14"/>
  <c r="VFV104" i="14"/>
  <c r="VFW104" i="14"/>
  <c r="VFX104" i="14"/>
  <c r="VFY104" i="14"/>
  <c r="VFZ104" i="14"/>
  <c r="VGA104" i="14"/>
  <c r="VGB104" i="14"/>
  <c r="VGC104" i="14"/>
  <c r="VGD104" i="14"/>
  <c r="VGE104" i="14"/>
  <c r="VGF104" i="14"/>
  <c r="VGG104" i="14"/>
  <c r="VGH104" i="14"/>
  <c r="VGI104" i="14"/>
  <c r="VGJ104" i="14"/>
  <c r="VGK104" i="14"/>
  <c r="VGL104" i="14"/>
  <c r="VGM104" i="14"/>
  <c r="VGN104" i="14"/>
  <c r="VGO104" i="14"/>
  <c r="VGP104" i="14"/>
  <c r="VGQ104" i="14"/>
  <c r="VGR104" i="14"/>
  <c r="VGS104" i="14"/>
  <c r="VGT104" i="14"/>
  <c r="VGU104" i="14"/>
  <c r="VGV104" i="14"/>
  <c r="VGW104" i="14"/>
  <c r="VGX104" i="14"/>
  <c r="VGY104" i="14"/>
  <c r="VGZ104" i="14"/>
  <c r="VHA104" i="14"/>
  <c r="VHB104" i="14"/>
  <c r="VHC104" i="14"/>
  <c r="VHD104" i="14"/>
  <c r="VHE104" i="14"/>
  <c r="VHF104" i="14"/>
  <c r="VHG104" i="14"/>
  <c r="VHH104" i="14"/>
  <c r="VHI104" i="14"/>
  <c r="VHJ104" i="14"/>
  <c r="VHK104" i="14"/>
  <c r="VHL104" i="14"/>
  <c r="VHM104" i="14"/>
  <c r="VHN104" i="14"/>
  <c r="VHO104" i="14"/>
  <c r="VHP104" i="14"/>
  <c r="VHQ104" i="14"/>
  <c r="VHR104" i="14"/>
  <c r="VHS104" i="14"/>
  <c r="VHT104" i="14"/>
  <c r="VHU104" i="14"/>
  <c r="VHV104" i="14"/>
  <c r="VHW104" i="14"/>
  <c r="VHX104" i="14"/>
  <c r="VHY104" i="14"/>
  <c r="VHZ104" i="14"/>
  <c r="VIA104" i="14"/>
  <c r="VIB104" i="14"/>
  <c r="VIC104" i="14"/>
  <c r="VID104" i="14"/>
  <c r="VIE104" i="14"/>
  <c r="VIF104" i="14"/>
  <c r="VIG104" i="14"/>
  <c r="VIH104" i="14"/>
  <c r="VII104" i="14"/>
  <c r="VIJ104" i="14"/>
  <c r="VIK104" i="14"/>
  <c r="VIL104" i="14"/>
  <c r="VIM104" i="14"/>
  <c r="VIN104" i="14"/>
  <c r="VIO104" i="14"/>
  <c r="VIP104" i="14"/>
  <c r="VIQ104" i="14"/>
  <c r="VIR104" i="14"/>
  <c r="VIS104" i="14"/>
  <c r="VIT104" i="14"/>
  <c r="VIU104" i="14"/>
  <c r="VIV104" i="14"/>
  <c r="VIW104" i="14"/>
  <c r="VIX104" i="14"/>
  <c r="VIY104" i="14"/>
  <c r="VIZ104" i="14"/>
  <c r="VJA104" i="14"/>
  <c r="VJB104" i="14"/>
  <c r="VJC104" i="14"/>
  <c r="VJD104" i="14"/>
  <c r="VJE104" i="14"/>
  <c r="VJF104" i="14"/>
  <c r="VJG104" i="14"/>
  <c r="VJH104" i="14"/>
  <c r="VJI104" i="14"/>
  <c r="VJJ104" i="14"/>
  <c r="VJK104" i="14"/>
  <c r="VJL104" i="14"/>
  <c r="VJM104" i="14"/>
  <c r="VJN104" i="14"/>
  <c r="VJO104" i="14"/>
  <c r="VJP104" i="14"/>
  <c r="VJQ104" i="14"/>
  <c r="VJR104" i="14"/>
  <c r="VJS104" i="14"/>
  <c r="VJT104" i="14"/>
  <c r="VJU104" i="14"/>
  <c r="VJV104" i="14"/>
  <c r="VJW104" i="14"/>
  <c r="VJX104" i="14"/>
  <c r="VJY104" i="14"/>
  <c r="VJZ104" i="14"/>
  <c r="VKA104" i="14"/>
  <c r="VKB104" i="14"/>
  <c r="VKC104" i="14"/>
  <c r="VKD104" i="14"/>
  <c r="VKE104" i="14"/>
  <c r="VKF104" i="14"/>
  <c r="VKG104" i="14"/>
  <c r="VKH104" i="14"/>
  <c r="VKI104" i="14"/>
  <c r="VKJ104" i="14"/>
  <c r="VKK104" i="14"/>
  <c r="VKL104" i="14"/>
  <c r="VKM104" i="14"/>
  <c r="VKN104" i="14"/>
  <c r="VKO104" i="14"/>
  <c r="VKP104" i="14"/>
  <c r="VKQ104" i="14"/>
  <c r="VKR104" i="14"/>
  <c r="VKS104" i="14"/>
  <c r="VKT104" i="14"/>
  <c r="VKU104" i="14"/>
  <c r="VKV104" i="14"/>
  <c r="VKW104" i="14"/>
  <c r="VKX104" i="14"/>
  <c r="VKY104" i="14"/>
  <c r="VKZ104" i="14"/>
  <c r="VLA104" i="14"/>
  <c r="VLB104" i="14"/>
  <c r="VLC104" i="14"/>
  <c r="VLD104" i="14"/>
  <c r="VLE104" i="14"/>
  <c r="VLF104" i="14"/>
  <c r="VLG104" i="14"/>
  <c r="VLH104" i="14"/>
  <c r="VLI104" i="14"/>
  <c r="VLJ104" i="14"/>
  <c r="VLK104" i="14"/>
  <c r="VLL104" i="14"/>
  <c r="VLM104" i="14"/>
  <c r="VLN104" i="14"/>
  <c r="VLO104" i="14"/>
  <c r="VLP104" i="14"/>
  <c r="VLQ104" i="14"/>
  <c r="VLR104" i="14"/>
  <c r="VLS104" i="14"/>
  <c r="VLT104" i="14"/>
  <c r="VLU104" i="14"/>
  <c r="VLV104" i="14"/>
  <c r="VLW104" i="14"/>
  <c r="VLX104" i="14"/>
  <c r="VLY104" i="14"/>
  <c r="VLZ104" i="14"/>
  <c r="VMA104" i="14"/>
  <c r="VMB104" i="14"/>
  <c r="VMC104" i="14"/>
  <c r="VMD104" i="14"/>
  <c r="VME104" i="14"/>
  <c r="VMF104" i="14"/>
  <c r="VMG104" i="14"/>
  <c r="VMH104" i="14"/>
  <c r="VMI104" i="14"/>
  <c r="VMJ104" i="14"/>
  <c r="VMK104" i="14"/>
  <c r="VML104" i="14"/>
  <c r="VMM104" i="14"/>
  <c r="VMN104" i="14"/>
  <c r="VMO104" i="14"/>
  <c r="VMP104" i="14"/>
  <c r="VMQ104" i="14"/>
  <c r="VMR104" i="14"/>
  <c r="VMS104" i="14"/>
  <c r="VMT104" i="14"/>
  <c r="VMU104" i="14"/>
  <c r="VMV104" i="14"/>
  <c r="VMW104" i="14"/>
  <c r="VMX104" i="14"/>
  <c r="VMY104" i="14"/>
  <c r="VMZ104" i="14"/>
  <c r="VNA104" i="14"/>
  <c r="VNB104" i="14"/>
  <c r="VNC104" i="14"/>
  <c r="VND104" i="14"/>
  <c r="VNE104" i="14"/>
  <c r="VNF104" i="14"/>
  <c r="VNG104" i="14"/>
  <c r="VNH104" i="14"/>
  <c r="VNI104" i="14"/>
  <c r="VNJ104" i="14"/>
  <c r="VNK104" i="14"/>
  <c r="VNL104" i="14"/>
  <c r="VNM104" i="14"/>
  <c r="VNN104" i="14"/>
  <c r="VNO104" i="14"/>
  <c r="VNP104" i="14"/>
  <c r="VNQ104" i="14"/>
  <c r="VNR104" i="14"/>
  <c r="VNS104" i="14"/>
  <c r="VNT104" i="14"/>
  <c r="VNU104" i="14"/>
  <c r="VNV104" i="14"/>
  <c r="VNW104" i="14"/>
  <c r="VNX104" i="14"/>
  <c r="VNY104" i="14"/>
  <c r="VNZ104" i="14"/>
  <c r="VOA104" i="14"/>
  <c r="VOB104" i="14"/>
  <c r="VOC104" i="14"/>
  <c r="VOD104" i="14"/>
  <c r="VOE104" i="14"/>
  <c r="VOF104" i="14"/>
  <c r="VOG104" i="14"/>
  <c r="VOH104" i="14"/>
  <c r="VOI104" i="14"/>
  <c r="VOJ104" i="14"/>
  <c r="VOK104" i="14"/>
  <c r="VOL104" i="14"/>
  <c r="VOM104" i="14"/>
  <c r="VON104" i="14"/>
  <c r="VOO104" i="14"/>
  <c r="VOP104" i="14"/>
  <c r="VOQ104" i="14"/>
  <c r="VOR104" i="14"/>
  <c r="VOS104" i="14"/>
  <c r="VOT104" i="14"/>
  <c r="VOU104" i="14"/>
  <c r="VOV104" i="14"/>
  <c r="VOW104" i="14"/>
  <c r="VOX104" i="14"/>
  <c r="VOY104" i="14"/>
  <c r="VOZ104" i="14"/>
  <c r="VPA104" i="14"/>
  <c r="VPB104" i="14"/>
  <c r="VPC104" i="14"/>
  <c r="VPD104" i="14"/>
  <c r="VPE104" i="14"/>
  <c r="VPF104" i="14"/>
  <c r="VPG104" i="14"/>
  <c r="VPH104" i="14"/>
  <c r="VPI104" i="14"/>
  <c r="VPJ104" i="14"/>
  <c r="VPK104" i="14"/>
  <c r="VPL104" i="14"/>
  <c r="VPM104" i="14"/>
  <c r="VPN104" i="14"/>
  <c r="VPO104" i="14"/>
  <c r="VPP104" i="14"/>
  <c r="VPQ104" i="14"/>
  <c r="VPR104" i="14"/>
  <c r="VPS104" i="14"/>
  <c r="VPT104" i="14"/>
  <c r="VPU104" i="14"/>
  <c r="VPV104" i="14"/>
  <c r="VPW104" i="14"/>
  <c r="VPX104" i="14"/>
  <c r="VPY104" i="14"/>
  <c r="VPZ104" i="14"/>
  <c r="VQA104" i="14"/>
  <c r="VQB104" i="14"/>
  <c r="VQC104" i="14"/>
  <c r="VQD104" i="14"/>
  <c r="VQE104" i="14"/>
  <c r="VQF104" i="14"/>
  <c r="VQG104" i="14"/>
  <c r="VQH104" i="14"/>
  <c r="VQI104" i="14"/>
  <c r="VQJ104" i="14"/>
  <c r="VQK104" i="14"/>
  <c r="VQL104" i="14"/>
  <c r="VQM104" i="14"/>
  <c r="VQN104" i="14"/>
  <c r="VQO104" i="14"/>
  <c r="VQP104" i="14"/>
  <c r="VQQ104" i="14"/>
  <c r="VQR104" i="14"/>
  <c r="VQS104" i="14"/>
  <c r="VQT104" i="14"/>
  <c r="VQU104" i="14"/>
  <c r="VQV104" i="14"/>
  <c r="VQW104" i="14"/>
  <c r="VQX104" i="14"/>
  <c r="VQY104" i="14"/>
  <c r="VQZ104" i="14"/>
  <c r="VRA104" i="14"/>
  <c r="VRB104" i="14"/>
  <c r="VRC104" i="14"/>
  <c r="VRD104" i="14"/>
  <c r="VRE104" i="14"/>
  <c r="VRF104" i="14"/>
  <c r="VRG104" i="14"/>
  <c r="VRH104" i="14"/>
  <c r="VRI104" i="14"/>
  <c r="VRJ104" i="14"/>
  <c r="VRK104" i="14"/>
  <c r="VRL104" i="14"/>
  <c r="VRM104" i="14"/>
  <c r="VRN104" i="14"/>
  <c r="VRO104" i="14"/>
  <c r="VRP104" i="14"/>
  <c r="VRQ104" i="14"/>
  <c r="VRR104" i="14"/>
  <c r="VRS104" i="14"/>
  <c r="VRT104" i="14"/>
  <c r="VRU104" i="14"/>
  <c r="VRV104" i="14"/>
  <c r="VRW104" i="14"/>
  <c r="VRX104" i="14"/>
  <c r="VRY104" i="14"/>
  <c r="VRZ104" i="14"/>
  <c r="VSA104" i="14"/>
  <c r="VSB104" i="14"/>
  <c r="VSC104" i="14"/>
  <c r="VSD104" i="14"/>
  <c r="VSE104" i="14"/>
  <c r="VSF104" i="14"/>
  <c r="VSG104" i="14"/>
  <c r="VSH104" i="14"/>
  <c r="VSI104" i="14"/>
  <c r="VSJ104" i="14"/>
  <c r="VSK104" i="14"/>
  <c r="VSL104" i="14"/>
  <c r="VSM104" i="14"/>
  <c r="VSN104" i="14"/>
  <c r="VSO104" i="14"/>
  <c r="VSP104" i="14"/>
  <c r="VSQ104" i="14"/>
  <c r="VSR104" i="14"/>
  <c r="VSS104" i="14"/>
  <c r="VST104" i="14"/>
  <c r="VSU104" i="14"/>
  <c r="VSV104" i="14"/>
  <c r="VSW104" i="14"/>
  <c r="VSX104" i="14"/>
  <c r="VSY104" i="14"/>
  <c r="VSZ104" i="14"/>
  <c r="VTA104" i="14"/>
  <c r="VTB104" i="14"/>
  <c r="VTC104" i="14"/>
  <c r="VTD104" i="14"/>
  <c r="VTE104" i="14"/>
  <c r="VTF104" i="14"/>
  <c r="VTG104" i="14"/>
  <c r="VTH104" i="14"/>
  <c r="VTI104" i="14"/>
  <c r="VTJ104" i="14"/>
  <c r="VTK104" i="14"/>
  <c r="VTL104" i="14"/>
  <c r="VTM104" i="14"/>
  <c r="VTN104" i="14"/>
  <c r="VTO104" i="14"/>
  <c r="VTP104" i="14"/>
  <c r="VTQ104" i="14"/>
  <c r="VTR104" i="14"/>
  <c r="VTS104" i="14"/>
  <c r="VTT104" i="14"/>
  <c r="VTU104" i="14"/>
  <c r="VTV104" i="14"/>
  <c r="VTW104" i="14"/>
  <c r="VTX104" i="14"/>
  <c r="VTY104" i="14"/>
  <c r="VTZ104" i="14"/>
  <c r="VUA104" i="14"/>
  <c r="VUB104" i="14"/>
  <c r="VUC104" i="14"/>
  <c r="VUD104" i="14"/>
  <c r="VUE104" i="14"/>
  <c r="VUF104" i="14"/>
  <c r="VUG104" i="14"/>
  <c r="VUH104" i="14"/>
  <c r="VUI104" i="14"/>
  <c r="VUJ104" i="14"/>
  <c r="VUK104" i="14"/>
  <c r="VUL104" i="14"/>
  <c r="VUM104" i="14"/>
  <c r="VUN104" i="14"/>
  <c r="VUO104" i="14"/>
  <c r="VUP104" i="14"/>
  <c r="VUQ104" i="14"/>
  <c r="VUR104" i="14"/>
  <c r="VUS104" i="14"/>
  <c r="VUT104" i="14"/>
  <c r="VUU104" i="14"/>
  <c r="VUV104" i="14"/>
  <c r="VUW104" i="14"/>
  <c r="VUX104" i="14"/>
  <c r="VUY104" i="14"/>
  <c r="VUZ104" i="14"/>
  <c r="VVA104" i="14"/>
  <c r="VVB104" i="14"/>
  <c r="VVC104" i="14"/>
  <c r="VVD104" i="14"/>
  <c r="VVE104" i="14"/>
  <c r="VVF104" i="14"/>
  <c r="VVG104" i="14"/>
  <c r="VVH104" i="14"/>
  <c r="VVI104" i="14"/>
  <c r="VVJ104" i="14"/>
  <c r="VVK104" i="14"/>
  <c r="VVL104" i="14"/>
  <c r="VVM104" i="14"/>
  <c r="VVN104" i="14"/>
  <c r="VVO104" i="14"/>
  <c r="VVP104" i="14"/>
  <c r="VVQ104" i="14"/>
  <c r="VVR104" i="14"/>
  <c r="VVS104" i="14"/>
  <c r="VVT104" i="14"/>
  <c r="VVU104" i="14"/>
  <c r="VVV104" i="14"/>
  <c r="VVW104" i="14"/>
  <c r="VVX104" i="14"/>
  <c r="VVY104" i="14"/>
  <c r="VVZ104" i="14"/>
  <c r="VWA104" i="14"/>
  <c r="VWB104" i="14"/>
  <c r="VWC104" i="14"/>
  <c r="VWD104" i="14"/>
  <c r="VWE104" i="14"/>
  <c r="VWF104" i="14"/>
  <c r="VWG104" i="14"/>
  <c r="VWH104" i="14"/>
  <c r="VWI104" i="14"/>
  <c r="VWJ104" i="14"/>
  <c r="VWK104" i="14"/>
  <c r="VWL104" i="14"/>
  <c r="VWM104" i="14"/>
  <c r="VWN104" i="14"/>
  <c r="VWO104" i="14"/>
  <c r="VWP104" i="14"/>
  <c r="VWQ104" i="14"/>
  <c r="VWR104" i="14"/>
  <c r="VWS104" i="14"/>
  <c r="VWT104" i="14"/>
  <c r="VWU104" i="14"/>
  <c r="VWV104" i="14"/>
  <c r="VWW104" i="14"/>
  <c r="VWX104" i="14"/>
  <c r="VWY104" i="14"/>
  <c r="VWZ104" i="14"/>
  <c r="VXA104" i="14"/>
  <c r="VXB104" i="14"/>
  <c r="VXC104" i="14"/>
  <c r="VXD104" i="14"/>
  <c r="VXE104" i="14"/>
  <c r="VXF104" i="14"/>
  <c r="VXG104" i="14"/>
  <c r="VXH104" i="14"/>
  <c r="VXI104" i="14"/>
  <c r="VXJ104" i="14"/>
  <c r="VXK104" i="14"/>
  <c r="VXL104" i="14"/>
  <c r="VXM104" i="14"/>
  <c r="VXN104" i="14"/>
  <c r="VXO104" i="14"/>
  <c r="VXP104" i="14"/>
  <c r="VXQ104" i="14"/>
  <c r="VXR104" i="14"/>
  <c r="VXS104" i="14"/>
  <c r="VXT104" i="14"/>
  <c r="VXU104" i="14"/>
  <c r="VXV104" i="14"/>
  <c r="VXW104" i="14"/>
  <c r="VXX104" i="14"/>
  <c r="VXY104" i="14"/>
  <c r="VXZ104" i="14"/>
  <c r="VYA104" i="14"/>
  <c r="VYB104" i="14"/>
  <c r="VYC104" i="14"/>
  <c r="VYD104" i="14"/>
  <c r="VYE104" i="14"/>
  <c r="VYF104" i="14"/>
  <c r="VYG104" i="14"/>
  <c r="VYH104" i="14"/>
  <c r="VYI104" i="14"/>
  <c r="VYJ104" i="14"/>
  <c r="VYK104" i="14"/>
  <c r="VYL104" i="14"/>
  <c r="VYM104" i="14"/>
  <c r="VYN104" i="14"/>
  <c r="VYO104" i="14"/>
  <c r="VYP104" i="14"/>
  <c r="VYQ104" i="14"/>
  <c r="VYR104" i="14"/>
  <c r="VYS104" i="14"/>
  <c r="VYT104" i="14"/>
  <c r="VYU104" i="14"/>
  <c r="VYV104" i="14"/>
  <c r="VYW104" i="14"/>
  <c r="VYX104" i="14"/>
  <c r="VYY104" i="14"/>
  <c r="VYZ104" i="14"/>
  <c r="VZA104" i="14"/>
  <c r="VZB104" i="14"/>
  <c r="VZC104" i="14"/>
  <c r="VZD104" i="14"/>
  <c r="VZE104" i="14"/>
  <c r="VZF104" i="14"/>
  <c r="VZG104" i="14"/>
  <c r="VZH104" i="14"/>
  <c r="VZI104" i="14"/>
  <c r="VZJ104" i="14"/>
  <c r="VZK104" i="14"/>
  <c r="VZL104" i="14"/>
  <c r="VZM104" i="14"/>
  <c r="VZN104" i="14"/>
  <c r="VZO104" i="14"/>
  <c r="VZP104" i="14"/>
  <c r="VZQ104" i="14"/>
  <c r="VZR104" i="14"/>
  <c r="VZS104" i="14"/>
  <c r="VZT104" i="14"/>
  <c r="VZU104" i="14"/>
  <c r="VZV104" i="14"/>
  <c r="VZW104" i="14"/>
  <c r="VZX104" i="14"/>
  <c r="VZY104" i="14"/>
  <c r="VZZ104" i="14"/>
  <c r="WAA104" i="14"/>
  <c r="WAB104" i="14"/>
  <c r="WAC104" i="14"/>
  <c r="WAD104" i="14"/>
  <c r="WAE104" i="14"/>
  <c r="WAF104" i="14"/>
  <c r="WAG104" i="14"/>
  <c r="WAH104" i="14"/>
  <c r="WAI104" i="14"/>
  <c r="WAJ104" i="14"/>
  <c r="WAK104" i="14"/>
  <c r="WAL104" i="14"/>
  <c r="WAM104" i="14"/>
  <c r="WAN104" i="14"/>
  <c r="WAO104" i="14"/>
  <c r="WAP104" i="14"/>
  <c r="WAQ104" i="14"/>
  <c r="WAR104" i="14"/>
  <c r="WAS104" i="14"/>
  <c r="WAT104" i="14"/>
  <c r="WAU104" i="14"/>
  <c r="WAV104" i="14"/>
  <c r="WAW104" i="14"/>
  <c r="WAX104" i="14"/>
  <c r="WAY104" i="14"/>
  <c r="WAZ104" i="14"/>
  <c r="WBA104" i="14"/>
  <c r="WBB104" i="14"/>
  <c r="WBC104" i="14"/>
  <c r="WBD104" i="14"/>
  <c r="WBE104" i="14"/>
  <c r="WBF104" i="14"/>
  <c r="WBG104" i="14"/>
  <c r="WBH104" i="14"/>
  <c r="WBI104" i="14"/>
  <c r="WBJ104" i="14"/>
  <c r="WBK104" i="14"/>
  <c r="WBL104" i="14"/>
  <c r="WBM104" i="14"/>
  <c r="WBN104" i="14"/>
  <c r="WBO104" i="14"/>
  <c r="WBP104" i="14"/>
  <c r="WBQ104" i="14"/>
  <c r="WBR104" i="14"/>
  <c r="WBS104" i="14"/>
  <c r="WBT104" i="14"/>
  <c r="WBU104" i="14"/>
  <c r="WBV104" i="14"/>
  <c r="WBW104" i="14"/>
  <c r="WBX104" i="14"/>
  <c r="WBY104" i="14"/>
  <c r="WBZ104" i="14"/>
  <c r="WCA104" i="14"/>
  <c r="WCB104" i="14"/>
  <c r="WCC104" i="14"/>
  <c r="WCD104" i="14"/>
  <c r="WCE104" i="14"/>
  <c r="WCF104" i="14"/>
  <c r="WCG104" i="14"/>
  <c r="WCH104" i="14"/>
  <c r="WCI104" i="14"/>
  <c r="WCJ104" i="14"/>
  <c r="WCK104" i="14"/>
  <c r="WCL104" i="14"/>
  <c r="WCM104" i="14"/>
  <c r="WCN104" i="14"/>
  <c r="WCO104" i="14"/>
  <c r="WCP104" i="14"/>
  <c r="WCQ104" i="14"/>
  <c r="WCR104" i="14"/>
  <c r="WCS104" i="14"/>
  <c r="WCT104" i="14"/>
  <c r="WCU104" i="14"/>
  <c r="WCV104" i="14"/>
  <c r="WCW104" i="14"/>
  <c r="WCX104" i="14"/>
  <c r="WCY104" i="14"/>
  <c r="WCZ104" i="14"/>
  <c r="WDA104" i="14"/>
  <c r="WDB104" i="14"/>
  <c r="WDC104" i="14"/>
  <c r="WDD104" i="14"/>
  <c r="WDE104" i="14"/>
  <c r="WDF104" i="14"/>
  <c r="WDG104" i="14"/>
  <c r="WDH104" i="14"/>
  <c r="WDI104" i="14"/>
  <c r="WDJ104" i="14"/>
  <c r="WDK104" i="14"/>
  <c r="WDL104" i="14"/>
  <c r="WDM104" i="14"/>
  <c r="WDN104" i="14"/>
  <c r="WDO104" i="14"/>
  <c r="WDP104" i="14"/>
  <c r="WDQ104" i="14"/>
  <c r="WDR104" i="14"/>
  <c r="WDS104" i="14"/>
  <c r="WDT104" i="14"/>
  <c r="WDU104" i="14"/>
  <c r="WDV104" i="14"/>
  <c r="WDW104" i="14"/>
  <c r="WDX104" i="14"/>
  <c r="WDY104" i="14"/>
  <c r="WDZ104" i="14"/>
  <c r="WEA104" i="14"/>
  <c r="WEB104" i="14"/>
  <c r="WEC104" i="14"/>
  <c r="WED104" i="14"/>
  <c r="WEE104" i="14"/>
  <c r="WEF104" i="14"/>
  <c r="WEG104" i="14"/>
  <c r="WEH104" i="14"/>
  <c r="WEI104" i="14"/>
  <c r="WEJ104" i="14"/>
  <c r="WEK104" i="14"/>
  <c r="WEL104" i="14"/>
  <c r="WEM104" i="14"/>
  <c r="WEN104" i="14"/>
  <c r="WEO104" i="14"/>
  <c r="WEP104" i="14"/>
  <c r="WEQ104" i="14"/>
  <c r="WER104" i="14"/>
  <c r="WES104" i="14"/>
  <c r="WET104" i="14"/>
  <c r="WEU104" i="14"/>
  <c r="WEV104" i="14"/>
  <c r="WEW104" i="14"/>
  <c r="WEX104" i="14"/>
  <c r="WEY104" i="14"/>
  <c r="WEZ104" i="14"/>
  <c r="WFA104" i="14"/>
  <c r="WFB104" i="14"/>
  <c r="WFC104" i="14"/>
  <c r="WFD104" i="14"/>
  <c r="WFE104" i="14"/>
  <c r="WFF104" i="14"/>
  <c r="WFG104" i="14"/>
  <c r="WFH104" i="14"/>
  <c r="WFI104" i="14"/>
  <c r="WFJ104" i="14"/>
  <c r="WFK104" i="14"/>
  <c r="WFL104" i="14"/>
  <c r="WFM104" i="14"/>
  <c r="WFN104" i="14"/>
  <c r="WFO104" i="14"/>
  <c r="WFP104" i="14"/>
  <c r="WFQ104" i="14"/>
  <c r="WFR104" i="14"/>
  <c r="WFS104" i="14"/>
  <c r="WFT104" i="14"/>
  <c r="WFU104" i="14"/>
  <c r="WFV104" i="14"/>
  <c r="WFW104" i="14"/>
  <c r="WFX104" i="14"/>
  <c r="WFY104" i="14"/>
  <c r="WFZ104" i="14"/>
  <c r="WGA104" i="14"/>
  <c r="WGB104" i="14"/>
  <c r="WGC104" i="14"/>
  <c r="WGD104" i="14"/>
  <c r="WGE104" i="14"/>
  <c r="WGF104" i="14"/>
  <c r="WGG104" i="14"/>
  <c r="WGH104" i="14"/>
  <c r="WGI104" i="14"/>
  <c r="WGJ104" i="14"/>
  <c r="WGK104" i="14"/>
  <c r="WGL104" i="14"/>
  <c r="WGM104" i="14"/>
  <c r="WGN104" i="14"/>
  <c r="WGO104" i="14"/>
  <c r="WGP104" i="14"/>
  <c r="WGQ104" i="14"/>
  <c r="WGR104" i="14"/>
  <c r="WGS104" i="14"/>
  <c r="WGT104" i="14"/>
  <c r="WGU104" i="14"/>
  <c r="WGV104" i="14"/>
  <c r="WGW104" i="14"/>
  <c r="WGX104" i="14"/>
  <c r="WGY104" i="14"/>
  <c r="WGZ104" i="14"/>
  <c r="WHA104" i="14"/>
  <c r="WHB104" i="14"/>
  <c r="WHC104" i="14"/>
  <c r="WHD104" i="14"/>
  <c r="WHE104" i="14"/>
  <c r="WHF104" i="14"/>
  <c r="WHG104" i="14"/>
  <c r="WHH104" i="14"/>
  <c r="WHI104" i="14"/>
  <c r="WHJ104" i="14"/>
  <c r="WHK104" i="14"/>
  <c r="WHL104" i="14"/>
  <c r="WHM104" i="14"/>
  <c r="WHN104" i="14"/>
  <c r="WHO104" i="14"/>
  <c r="WHP104" i="14"/>
  <c r="WHQ104" i="14"/>
  <c r="WHR104" i="14"/>
  <c r="WHS104" i="14"/>
  <c r="WHT104" i="14"/>
  <c r="WHU104" i="14"/>
  <c r="WHV104" i="14"/>
  <c r="WHW104" i="14"/>
  <c r="WHX104" i="14"/>
  <c r="WHY104" i="14"/>
  <c r="WHZ104" i="14"/>
  <c r="WIA104" i="14"/>
  <c r="WIB104" i="14"/>
  <c r="WIC104" i="14"/>
  <c r="WID104" i="14"/>
  <c r="WIE104" i="14"/>
  <c r="WIF104" i="14"/>
  <c r="WIG104" i="14"/>
  <c r="WIH104" i="14"/>
  <c r="WII104" i="14"/>
  <c r="WIJ104" i="14"/>
  <c r="WIK104" i="14"/>
  <c r="WIL104" i="14"/>
  <c r="WIM104" i="14"/>
  <c r="WIN104" i="14"/>
  <c r="WIO104" i="14"/>
  <c r="WIP104" i="14"/>
  <c r="WIQ104" i="14"/>
  <c r="WIR104" i="14"/>
  <c r="WIS104" i="14"/>
  <c r="WIT104" i="14"/>
  <c r="WIU104" i="14"/>
  <c r="WIV104" i="14"/>
  <c r="WIW104" i="14"/>
  <c r="WIX104" i="14"/>
  <c r="WIY104" i="14"/>
  <c r="WIZ104" i="14"/>
  <c r="WJA104" i="14"/>
  <c r="WJB104" i="14"/>
  <c r="WJC104" i="14"/>
  <c r="WJD104" i="14"/>
  <c r="WJE104" i="14"/>
  <c r="WJF104" i="14"/>
  <c r="WJG104" i="14"/>
  <c r="WJH104" i="14"/>
  <c r="WJI104" i="14"/>
  <c r="WJJ104" i="14"/>
  <c r="WJK104" i="14"/>
  <c r="WJL104" i="14"/>
  <c r="WJM104" i="14"/>
  <c r="WJN104" i="14"/>
  <c r="WJO104" i="14"/>
  <c r="WJP104" i="14"/>
  <c r="WJQ104" i="14"/>
  <c r="WJR104" i="14"/>
  <c r="WJS104" i="14"/>
  <c r="WJT104" i="14"/>
  <c r="WJU104" i="14"/>
  <c r="WJV104" i="14"/>
  <c r="WJW104" i="14"/>
  <c r="WJX104" i="14"/>
  <c r="WJY104" i="14"/>
  <c r="WJZ104" i="14"/>
  <c r="WKA104" i="14"/>
  <c r="WKB104" i="14"/>
  <c r="WKC104" i="14"/>
  <c r="WKD104" i="14"/>
  <c r="WKE104" i="14"/>
  <c r="WKF104" i="14"/>
  <c r="WKG104" i="14"/>
  <c r="WKH104" i="14"/>
  <c r="WKI104" i="14"/>
  <c r="WKJ104" i="14"/>
  <c r="WKK104" i="14"/>
  <c r="WKL104" i="14"/>
  <c r="WKM104" i="14"/>
  <c r="WKN104" i="14"/>
  <c r="WKO104" i="14"/>
  <c r="WKP104" i="14"/>
  <c r="WKQ104" i="14"/>
  <c r="WKR104" i="14"/>
  <c r="WKS104" i="14"/>
  <c r="WKT104" i="14"/>
  <c r="WKU104" i="14"/>
  <c r="WKV104" i="14"/>
  <c r="WKW104" i="14"/>
  <c r="WKX104" i="14"/>
  <c r="WKY104" i="14"/>
  <c r="WKZ104" i="14"/>
  <c r="WLA104" i="14"/>
  <c r="WLB104" i="14"/>
  <c r="WLC104" i="14"/>
  <c r="WLD104" i="14"/>
  <c r="WLE104" i="14"/>
  <c r="WLF104" i="14"/>
  <c r="WLG104" i="14"/>
  <c r="WLH104" i="14"/>
  <c r="WLI104" i="14"/>
  <c r="WLJ104" i="14"/>
  <c r="WLK104" i="14"/>
  <c r="WLL104" i="14"/>
  <c r="WLM104" i="14"/>
  <c r="WLN104" i="14"/>
  <c r="WLO104" i="14"/>
  <c r="WLP104" i="14"/>
  <c r="WLQ104" i="14"/>
  <c r="WLR104" i="14"/>
  <c r="WLS104" i="14"/>
  <c r="WLT104" i="14"/>
  <c r="WLU104" i="14"/>
  <c r="WLV104" i="14"/>
  <c r="WLW104" i="14"/>
  <c r="WLX104" i="14"/>
  <c r="WLY104" i="14"/>
  <c r="WLZ104" i="14"/>
  <c r="WMA104" i="14"/>
  <c r="WMB104" i="14"/>
  <c r="WMC104" i="14"/>
  <c r="WMD104" i="14"/>
  <c r="WME104" i="14"/>
  <c r="WMF104" i="14"/>
  <c r="WMG104" i="14"/>
  <c r="WMH104" i="14"/>
  <c r="WMI104" i="14"/>
  <c r="WMJ104" i="14"/>
  <c r="WMK104" i="14"/>
  <c r="WML104" i="14"/>
  <c r="WMM104" i="14"/>
  <c r="WMN104" i="14"/>
  <c r="WMO104" i="14"/>
  <c r="WMP104" i="14"/>
  <c r="WMQ104" i="14"/>
  <c r="WMR104" i="14"/>
  <c r="WMS104" i="14"/>
  <c r="WMT104" i="14"/>
  <c r="WMU104" i="14"/>
  <c r="WMV104" i="14"/>
  <c r="WMW104" i="14"/>
  <c r="WMX104" i="14"/>
  <c r="WMY104" i="14"/>
  <c r="WMZ104" i="14"/>
  <c r="WNA104" i="14"/>
  <c r="WNB104" i="14"/>
  <c r="WNC104" i="14"/>
  <c r="WND104" i="14"/>
  <c r="WNE104" i="14"/>
  <c r="WNF104" i="14"/>
  <c r="WNG104" i="14"/>
  <c r="WNH104" i="14"/>
  <c r="WNI104" i="14"/>
  <c r="WNJ104" i="14"/>
  <c r="WNK104" i="14"/>
  <c r="WNL104" i="14"/>
  <c r="WNM104" i="14"/>
  <c r="WNN104" i="14"/>
  <c r="WNO104" i="14"/>
  <c r="WNP104" i="14"/>
  <c r="WNQ104" i="14"/>
  <c r="WNR104" i="14"/>
  <c r="WNS104" i="14"/>
  <c r="WNT104" i="14"/>
  <c r="WNU104" i="14"/>
  <c r="WNV104" i="14"/>
  <c r="WNW104" i="14"/>
  <c r="WNX104" i="14"/>
  <c r="WNY104" i="14"/>
  <c r="WNZ104" i="14"/>
  <c r="WOA104" i="14"/>
  <c r="WOB104" i="14"/>
  <c r="WOC104" i="14"/>
  <c r="WOD104" i="14"/>
  <c r="WOE104" i="14"/>
  <c r="WOF104" i="14"/>
  <c r="WOG104" i="14"/>
  <c r="WOH104" i="14"/>
  <c r="WOI104" i="14"/>
  <c r="WOJ104" i="14"/>
  <c r="WOK104" i="14"/>
  <c r="WOL104" i="14"/>
  <c r="WOM104" i="14"/>
  <c r="WON104" i="14"/>
  <c r="WOO104" i="14"/>
  <c r="WOP104" i="14"/>
  <c r="WOQ104" i="14"/>
  <c r="WOR104" i="14"/>
  <c r="WOS104" i="14"/>
  <c r="WOT104" i="14"/>
  <c r="WOU104" i="14"/>
  <c r="WOV104" i="14"/>
  <c r="WOW104" i="14"/>
  <c r="WOX104" i="14"/>
  <c r="WOY104" i="14"/>
  <c r="WOZ104" i="14"/>
  <c r="WPA104" i="14"/>
  <c r="WPB104" i="14"/>
  <c r="WPC104" i="14"/>
  <c r="WPD104" i="14"/>
  <c r="WPE104" i="14"/>
  <c r="WPF104" i="14"/>
  <c r="WPG104" i="14"/>
  <c r="WPH104" i="14"/>
  <c r="WPI104" i="14"/>
  <c r="WPJ104" i="14"/>
  <c r="WPK104" i="14"/>
  <c r="WPL104" i="14"/>
  <c r="WPM104" i="14"/>
  <c r="WPN104" i="14"/>
  <c r="WPO104" i="14"/>
  <c r="WPP104" i="14"/>
  <c r="WPQ104" i="14"/>
  <c r="WPR104" i="14"/>
  <c r="WPS104" i="14"/>
  <c r="WPT104" i="14"/>
  <c r="WPU104" i="14"/>
  <c r="WPV104" i="14"/>
  <c r="WPW104" i="14"/>
  <c r="WPX104" i="14"/>
  <c r="WPY104" i="14"/>
  <c r="WPZ104" i="14"/>
  <c r="WQA104" i="14"/>
  <c r="WQB104" i="14"/>
  <c r="WQC104" i="14"/>
  <c r="WQD104" i="14"/>
  <c r="WQE104" i="14"/>
  <c r="WQF104" i="14"/>
  <c r="WQG104" i="14"/>
  <c r="WQH104" i="14"/>
  <c r="WQI104" i="14"/>
  <c r="WQJ104" i="14"/>
  <c r="WQK104" i="14"/>
  <c r="WQL104" i="14"/>
  <c r="WQM104" i="14"/>
  <c r="WQN104" i="14"/>
  <c r="WQO104" i="14"/>
  <c r="WQP104" i="14"/>
  <c r="WQQ104" i="14"/>
  <c r="WQR104" i="14"/>
  <c r="WQS104" i="14"/>
  <c r="WQT104" i="14"/>
  <c r="WQU104" i="14"/>
  <c r="WQV104" i="14"/>
  <c r="WQW104" i="14"/>
  <c r="WQX104" i="14"/>
  <c r="WQY104" i="14"/>
  <c r="WQZ104" i="14"/>
  <c r="WRA104" i="14"/>
  <c r="WRB104" i="14"/>
  <c r="WRC104" i="14"/>
  <c r="WRD104" i="14"/>
  <c r="WRE104" i="14"/>
  <c r="WRF104" i="14"/>
  <c r="WRG104" i="14"/>
  <c r="WRH104" i="14"/>
  <c r="WRI104" i="14"/>
  <c r="WRJ104" i="14"/>
  <c r="WRK104" i="14"/>
  <c r="WRL104" i="14"/>
  <c r="WRM104" i="14"/>
  <c r="WRN104" i="14"/>
  <c r="WRO104" i="14"/>
  <c r="WRP104" i="14"/>
  <c r="WRQ104" i="14"/>
  <c r="WRR104" i="14"/>
  <c r="WRS104" i="14"/>
  <c r="WRT104" i="14"/>
  <c r="WRU104" i="14"/>
  <c r="WRV104" i="14"/>
  <c r="WRW104" i="14"/>
  <c r="WRX104" i="14"/>
  <c r="WRY104" i="14"/>
  <c r="WRZ104" i="14"/>
  <c r="WSA104" i="14"/>
  <c r="WSB104" i="14"/>
  <c r="WSC104" i="14"/>
  <c r="WSD104" i="14"/>
  <c r="WSE104" i="14"/>
  <c r="WSF104" i="14"/>
  <c r="WSG104" i="14"/>
  <c r="WSH104" i="14"/>
  <c r="WSI104" i="14"/>
  <c r="WSJ104" i="14"/>
  <c r="WSK104" i="14"/>
  <c r="WSL104" i="14"/>
  <c r="WSM104" i="14"/>
  <c r="WSN104" i="14"/>
  <c r="WSO104" i="14"/>
  <c r="WSP104" i="14"/>
  <c r="WSQ104" i="14"/>
  <c r="WSR104" i="14"/>
  <c r="WSS104" i="14"/>
  <c r="WST104" i="14"/>
  <c r="WSU104" i="14"/>
  <c r="WSV104" i="14"/>
  <c r="WSW104" i="14"/>
  <c r="WSX104" i="14"/>
  <c r="WSY104" i="14"/>
  <c r="WSZ104" i="14"/>
  <c r="WTA104" i="14"/>
  <c r="WTB104" i="14"/>
  <c r="WTC104" i="14"/>
  <c r="WTD104" i="14"/>
  <c r="WTE104" i="14"/>
  <c r="WTF104" i="14"/>
  <c r="WTG104" i="14"/>
  <c r="WTH104" i="14"/>
  <c r="WTI104" i="14"/>
  <c r="WTJ104" i="14"/>
  <c r="WTK104" i="14"/>
  <c r="WTL104" i="14"/>
  <c r="WTM104" i="14"/>
  <c r="WTN104" i="14"/>
  <c r="WTO104" i="14"/>
  <c r="WTP104" i="14"/>
  <c r="WTQ104" i="14"/>
  <c r="WTR104" i="14"/>
  <c r="WTS104" i="14"/>
  <c r="WTT104" i="14"/>
  <c r="WTU104" i="14"/>
  <c r="WTV104" i="14"/>
  <c r="WTW104" i="14"/>
  <c r="WTX104" i="14"/>
  <c r="WTY104" i="14"/>
  <c r="WTZ104" i="14"/>
  <c r="WUA104" i="14"/>
  <c r="WUB104" i="14"/>
  <c r="WUC104" i="14"/>
  <c r="WUD104" i="14"/>
  <c r="WUE104" i="14"/>
  <c r="WUF104" i="14"/>
  <c r="WUG104" i="14"/>
  <c r="WUH104" i="14"/>
  <c r="WUI104" i="14"/>
  <c r="WUJ104" i="14"/>
  <c r="WUK104" i="14"/>
  <c r="WUL104" i="14"/>
  <c r="WUM104" i="14"/>
  <c r="WUN104" i="14"/>
  <c r="WUO104" i="14"/>
  <c r="WUP104" i="14"/>
  <c r="WUQ104" i="14"/>
  <c r="WUR104" i="14"/>
  <c r="WUS104" i="14"/>
  <c r="WUT104" i="14"/>
  <c r="WUU104" i="14"/>
  <c r="WUV104" i="14"/>
  <c r="WUW104" i="14"/>
  <c r="WUX104" i="14"/>
  <c r="WUY104" i="14"/>
  <c r="WUZ104" i="14"/>
  <c r="WVA104" i="14"/>
  <c r="WVB104" i="14"/>
  <c r="WVC104" i="14"/>
  <c r="WVD104" i="14"/>
  <c r="WVE104" i="14"/>
  <c r="WVF104" i="14"/>
  <c r="WVG104" i="14"/>
  <c r="WVH104" i="14"/>
  <c r="WVI104" i="14"/>
  <c r="WVJ104" i="14"/>
  <c r="WVK104" i="14"/>
  <c r="WVL104" i="14"/>
  <c r="WVM104" i="14"/>
  <c r="WVN104" i="14"/>
  <c r="WVO104" i="14"/>
  <c r="WVP104" i="14"/>
  <c r="WVQ104" i="14"/>
  <c r="WVR104" i="14"/>
  <c r="WVS104" i="14"/>
  <c r="WVT104" i="14"/>
  <c r="WVU104" i="14"/>
  <c r="WVV104" i="14"/>
  <c r="WVW104" i="14"/>
  <c r="WVX104" i="14"/>
  <c r="WVY104" i="14"/>
  <c r="WVZ104" i="14"/>
  <c r="WWA104" i="14"/>
  <c r="WWB104" i="14"/>
  <c r="WWC104" i="14"/>
  <c r="WWD104" i="14"/>
  <c r="WWE104" i="14"/>
  <c r="WWF104" i="14"/>
  <c r="WWG104" i="14"/>
  <c r="WWH104" i="14"/>
  <c r="WWI104" i="14"/>
  <c r="WWJ104" i="14"/>
  <c r="WWK104" i="14"/>
  <c r="WWL104" i="14"/>
  <c r="WWM104" i="14"/>
  <c r="WWN104" i="14"/>
  <c r="WWO104" i="14"/>
  <c r="WWP104" i="14"/>
  <c r="WWQ104" i="14"/>
  <c r="WWR104" i="14"/>
  <c r="WWS104" i="14"/>
  <c r="WWT104" i="14"/>
  <c r="WWU104" i="14"/>
  <c r="WWV104" i="14"/>
  <c r="WWW104" i="14"/>
  <c r="WWX104" i="14"/>
  <c r="WWY104" i="14"/>
  <c r="WWZ104" i="14"/>
  <c r="WXA104" i="14"/>
  <c r="WXB104" i="14"/>
  <c r="WXC104" i="14"/>
  <c r="WXD104" i="14"/>
  <c r="WXE104" i="14"/>
  <c r="WXF104" i="14"/>
  <c r="WXG104" i="14"/>
  <c r="WXH104" i="14"/>
  <c r="WXI104" i="14"/>
  <c r="WXJ104" i="14"/>
  <c r="WXK104" i="14"/>
  <c r="WXL104" i="14"/>
  <c r="WXM104" i="14"/>
  <c r="WXN104" i="14"/>
  <c r="WXO104" i="14"/>
  <c r="WXP104" i="14"/>
  <c r="WXQ104" i="14"/>
  <c r="WXR104" i="14"/>
  <c r="WXS104" i="14"/>
  <c r="WXT104" i="14"/>
  <c r="WXU104" i="14"/>
  <c r="WXV104" i="14"/>
  <c r="WXW104" i="14"/>
  <c r="WXX104" i="14"/>
  <c r="WXY104" i="14"/>
  <c r="WXZ104" i="14"/>
  <c r="WYA104" i="14"/>
  <c r="WYB104" i="14"/>
  <c r="WYC104" i="14"/>
  <c r="WYD104" i="14"/>
  <c r="WYE104" i="14"/>
  <c r="WYF104" i="14"/>
  <c r="WYG104" i="14"/>
  <c r="WYH104" i="14"/>
  <c r="WYI104" i="14"/>
  <c r="WYJ104" i="14"/>
  <c r="WYK104" i="14"/>
  <c r="WYL104" i="14"/>
  <c r="WYM104" i="14"/>
  <c r="WYN104" i="14"/>
  <c r="WYO104" i="14"/>
  <c r="WYP104" i="14"/>
  <c r="WYQ104" i="14"/>
  <c r="WYR104" i="14"/>
  <c r="WYS104" i="14"/>
  <c r="WYT104" i="14"/>
  <c r="WYU104" i="14"/>
  <c r="WYV104" i="14"/>
  <c r="WYW104" i="14"/>
  <c r="WYX104" i="14"/>
  <c r="WYY104" i="14"/>
  <c r="WYZ104" i="14"/>
  <c r="WZA104" i="14"/>
  <c r="WZB104" i="14"/>
  <c r="WZC104" i="14"/>
  <c r="WZD104" i="14"/>
  <c r="WZE104" i="14"/>
  <c r="WZF104" i="14"/>
  <c r="WZG104" i="14"/>
  <c r="WZH104" i="14"/>
  <c r="WZI104" i="14"/>
  <c r="WZJ104" i="14"/>
  <c r="WZK104" i="14"/>
  <c r="WZL104" i="14"/>
  <c r="WZM104" i="14"/>
  <c r="WZN104" i="14"/>
  <c r="WZO104" i="14"/>
  <c r="WZP104" i="14"/>
  <c r="WZQ104" i="14"/>
  <c r="WZR104" i="14"/>
  <c r="WZS104" i="14"/>
  <c r="WZT104" i="14"/>
  <c r="WZU104" i="14"/>
  <c r="WZV104" i="14"/>
  <c r="WZW104" i="14"/>
  <c r="WZX104" i="14"/>
  <c r="WZY104" i="14"/>
  <c r="WZZ104" i="14"/>
  <c r="XAA104" i="14"/>
  <c r="XAB104" i="14"/>
  <c r="XAC104" i="14"/>
  <c r="XAD104" i="14"/>
  <c r="XAE104" i="14"/>
  <c r="XAF104" i="14"/>
  <c r="XAG104" i="14"/>
  <c r="XAH104" i="14"/>
  <c r="XAI104" i="14"/>
  <c r="XAJ104" i="14"/>
  <c r="XAK104" i="14"/>
  <c r="XAL104" i="14"/>
  <c r="XAM104" i="14"/>
  <c r="XAN104" i="14"/>
  <c r="XAO104" i="14"/>
  <c r="XAP104" i="14"/>
  <c r="XAQ104" i="14"/>
  <c r="XAR104" i="14"/>
  <c r="XAS104" i="14"/>
  <c r="XAT104" i="14"/>
  <c r="XAU104" i="14"/>
  <c r="XAV104" i="14"/>
  <c r="XAW104" i="14"/>
  <c r="XAX104" i="14"/>
  <c r="XAY104" i="14"/>
  <c r="XAZ104" i="14"/>
  <c r="XBA104" i="14"/>
  <c r="XBB104" i="14"/>
  <c r="XBC104" i="14"/>
  <c r="XBD104" i="14"/>
  <c r="XBE104" i="14"/>
  <c r="XBF104" i="14"/>
  <c r="XBG104" i="14"/>
  <c r="XBH104" i="14"/>
  <c r="XBI104" i="14"/>
  <c r="XBJ104" i="14"/>
  <c r="XBK104" i="14"/>
  <c r="XBL104" i="14"/>
  <c r="XBM104" i="14"/>
  <c r="XBN104" i="14"/>
  <c r="XBO104" i="14"/>
  <c r="XBP104" i="14"/>
  <c r="XBQ104" i="14"/>
  <c r="XBR104" i="14"/>
  <c r="XBS104" i="14"/>
  <c r="XBT104" i="14"/>
  <c r="XBU104" i="14"/>
  <c r="XBV104" i="14"/>
  <c r="XBW104" i="14"/>
  <c r="XBX104" i="14"/>
  <c r="XBY104" i="14"/>
  <c r="XBZ104" i="14"/>
  <c r="XCA104" i="14"/>
  <c r="XCB104" i="14"/>
  <c r="XCC104" i="14"/>
  <c r="XCD104" i="14"/>
  <c r="XCE104" i="14"/>
  <c r="XCF104" i="14"/>
  <c r="XCG104" i="14"/>
  <c r="XCH104" i="14"/>
  <c r="XCI104" i="14"/>
  <c r="XCJ104" i="14"/>
  <c r="XCK104" i="14"/>
  <c r="XCL104" i="14"/>
  <c r="XCM104" i="14"/>
  <c r="XCN104" i="14"/>
  <c r="XCO104" i="14"/>
  <c r="XCP104" i="14"/>
  <c r="XCQ104" i="14"/>
  <c r="XCR104" i="14"/>
  <c r="XCS104" i="14"/>
  <c r="XCT104" i="14"/>
  <c r="XCU104" i="14"/>
  <c r="XCV104" i="14"/>
  <c r="XCW104" i="14"/>
  <c r="XCX104" i="14"/>
  <c r="XCY104" i="14"/>
  <c r="XCZ104" i="14"/>
  <c r="XDA104" i="14"/>
  <c r="XDB104" i="14"/>
  <c r="XDC104" i="14"/>
  <c r="XDD104" i="14"/>
  <c r="XDE104" i="14"/>
  <c r="XDF104" i="14"/>
  <c r="XDG104" i="14"/>
  <c r="XDH104" i="14"/>
  <c r="XDI104" i="14"/>
  <c r="XDJ104" i="14"/>
  <c r="XDK104" i="14"/>
  <c r="XDL104" i="14"/>
  <c r="XDM104" i="14"/>
  <c r="XDN104" i="14"/>
  <c r="XDO104" i="14"/>
  <c r="XDP104" i="14"/>
  <c r="XDQ104" i="14"/>
  <c r="XDR104" i="14"/>
  <c r="XDS104" i="14"/>
  <c r="XDT104" i="14"/>
  <c r="XDU104" i="14"/>
  <c r="XDV104" i="14"/>
  <c r="XDW104" i="14"/>
  <c r="XDX104" i="14"/>
  <c r="XDY104" i="14"/>
  <c r="XDZ104" i="14"/>
  <c r="XEA104" i="14"/>
  <c r="XEB104" i="14"/>
  <c r="XEC104" i="14"/>
  <c r="XED104" i="14"/>
  <c r="XEE104" i="14"/>
  <c r="XEF104" i="14"/>
  <c r="XEG104" i="14"/>
  <c r="XEH104" i="14"/>
  <c r="XEI104" i="14"/>
  <c r="XEJ104" i="14"/>
  <c r="XEK104" i="14"/>
  <c r="XEL104" i="14"/>
  <c r="XEM104" i="14"/>
  <c r="XEN104" i="14"/>
  <c r="XEO104" i="14"/>
  <c r="XEP104" i="14"/>
  <c r="XEQ104" i="14"/>
  <c r="XER104" i="14"/>
  <c r="XES104" i="14"/>
  <c r="XET104" i="14"/>
  <c r="XEU104" i="14"/>
  <c r="XEV104" i="14"/>
  <c r="XEW104" i="14"/>
  <c r="XEX104" i="14"/>
  <c r="XEY104" i="14"/>
  <c r="XEZ104" i="14"/>
  <c r="XFA104" i="14"/>
  <c r="XFB104" i="14"/>
  <c r="XFC104" i="14"/>
  <c r="XFD104" i="14"/>
  <c r="G10" i="14"/>
  <c r="H10" i="14"/>
  <c r="B105" i="14"/>
  <c r="C105" i="14"/>
  <c r="D105" i="14"/>
  <c r="E105" i="14"/>
  <c r="F105" i="14"/>
  <c r="G105" i="14"/>
  <c r="B106" i="14"/>
  <c r="C106" i="14"/>
  <c r="D106" i="14"/>
  <c r="E106" i="14"/>
  <c r="F106" i="14"/>
  <c r="G106" i="14"/>
  <c r="B107" i="14"/>
  <c r="C107" i="14"/>
  <c r="D107" i="14"/>
  <c r="E107" i="14"/>
  <c r="F107" i="14"/>
  <c r="G107" i="14"/>
  <c r="B108" i="14"/>
  <c r="C108" i="14"/>
  <c r="D108" i="14"/>
  <c r="B109" i="14"/>
  <c r="C109" i="14"/>
  <c r="D109" i="14"/>
  <c r="E109" i="14"/>
  <c r="F109" i="14"/>
  <c r="G109" i="14"/>
  <c r="H109" i="14"/>
  <c r="B110" i="14"/>
  <c r="C110" i="14"/>
  <c r="D110" i="14"/>
  <c r="E110" i="14"/>
  <c r="F110" i="14"/>
  <c r="G110" i="14"/>
  <c r="H110" i="14"/>
  <c r="B111" i="14"/>
  <c r="C111" i="14"/>
  <c r="D111" i="14"/>
  <c r="E111" i="14"/>
  <c r="F111" i="14"/>
  <c r="G111" i="14"/>
  <c r="H111" i="14"/>
  <c r="H118" i="14"/>
  <c r="P118" i="14" s="1"/>
  <c r="Q118" i="14" s="1"/>
  <c r="B102" i="14"/>
  <c r="C102" i="14"/>
  <c r="D102" i="14"/>
  <c r="E102" i="14"/>
  <c r="F102" i="14"/>
  <c r="G102" i="14"/>
  <c r="A101" i="14"/>
  <c r="B101" i="14"/>
  <c r="C101" i="14"/>
  <c r="D101" i="14"/>
  <c r="E101" i="14"/>
  <c r="A100" i="14"/>
  <c r="B100" i="14"/>
  <c r="C100" i="14"/>
  <c r="D100" i="14"/>
  <c r="E100" i="14"/>
  <c r="A97" i="14"/>
  <c r="B97" i="14"/>
  <c r="C97" i="14"/>
  <c r="D97" i="14"/>
  <c r="E97" i="14"/>
  <c r="G97" i="14"/>
  <c r="H97" i="14"/>
  <c r="A98" i="14"/>
  <c r="B98" i="14"/>
  <c r="C98" i="14"/>
  <c r="D98" i="14"/>
  <c r="E98" i="14"/>
  <c r="G98" i="14"/>
  <c r="H98" i="14"/>
  <c r="A99" i="14"/>
  <c r="B99" i="14"/>
  <c r="C99" i="14"/>
  <c r="D99" i="14"/>
  <c r="E99" i="14"/>
  <c r="G99" i="14"/>
  <c r="H99" i="14"/>
  <c r="A88" i="14"/>
  <c r="B88" i="14"/>
  <c r="C88" i="14"/>
  <c r="D88" i="14"/>
  <c r="E88" i="14"/>
  <c r="G88" i="14"/>
  <c r="H88" i="14"/>
  <c r="A78" i="14"/>
  <c r="B78" i="14"/>
  <c r="C78" i="14"/>
  <c r="D78" i="14"/>
  <c r="E78" i="14"/>
  <c r="G78" i="14"/>
  <c r="H78" i="14"/>
  <c r="A79" i="14"/>
  <c r="B79" i="14"/>
  <c r="C79" i="14"/>
  <c r="D79" i="14"/>
  <c r="E79" i="14"/>
  <c r="G79" i="14"/>
  <c r="H79" i="14"/>
  <c r="A94" i="14"/>
  <c r="B94" i="14"/>
  <c r="C94" i="14"/>
  <c r="D94" i="14"/>
  <c r="E94" i="14"/>
  <c r="G94" i="14"/>
  <c r="H94" i="14"/>
  <c r="A95" i="14"/>
  <c r="B95" i="14"/>
  <c r="C95" i="14"/>
  <c r="D95" i="14"/>
  <c r="E95" i="14"/>
  <c r="A92" i="14"/>
  <c r="B92" i="14"/>
  <c r="C92" i="14"/>
  <c r="D92" i="14"/>
  <c r="E92" i="14"/>
  <c r="G92" i="14"/>
  <c r="H92" i="14"/>
  <c r="A93" i="14"/>
  <c r="B93" i="14"/>
  <c r="C93" i="14"/>
  <c r="D93" i="14"/>
  <c r="E93" i="14"/>
  <c r="A90" i="14"/>
  <c r="B90" i="14"/>
  <c r="C90" i="14"/>
  <c r="D90" i="14"/>
  <c r="E90" i="14"/>
  <c r="G90" i="14"/>
  <c r="H90" i="14"/>
  <c r="A91" i="14"/>
  <c r="B91" i="14"/>
  <c r="C91" i="14"/>
  <c r="D91" i="14"/>
  <c r="E91" i="14"/>
  <c r="G91" i="14"/>
  <c r="H91" i="14"/>
  <c r="A86" i="14"/>
  <c r="B86" i="14"/>
  <c r="C86" i="14"/>
  <c r="D86" i="14"/>
  <c r="E86" i="14"/>
  <c r="A85" i="14"/>
  <c r="B85" i="14"/>
  <c r="C85" i="14"/>
  <c r="D85" i="14"/>
  <c r="E85" i="14"/>
  <c r="A84" i="14"/>
  <c r="B84" i="14"/>
  <c r="C84" i="14"/>
  <c r="D84" i="14"/>
  <c r="E84" i="14"/>
  <c r="U41" i="14"/>
  <c r="U71" i="14"/>
  <c r="U70" i="14"/>
  <c r="G70" i="14" s="1"/>
  <c r="H28" i="14"/>
  <c r="H29" i="14"/>
  <c r="H57" i="14"/>
  <c r="H58" i="14"/>
  <c r="U55" i="14"/>
  <c r="U40" i="14"/>
  <c r="G40" i="14" s="1"/>
  <c r="U26" i="14"/>
  <c r="U60" i="14"/>
  <c r="H61" i="14" s="1"/>
  <c r="U44" i="14"/>
  <c r="G50" i="14" s="1"/>
  <c r="U31" i="14"/>
  <c r="H43" i="14" s="1"/>
  <c r="U12" i="14"/>
  <c r="G27" i="14" s="1"/>
  <c r="A75" i="14"/>
  <c r="B75" i="14"/>
  <c r="C75" i="14"/>
  <c r="D75" i="14"/>
  <c r="E75" i="14"/>
  <c r="H75" i="14"/>
  <c r="A74" i="14"/>
  <c r="B74" i="14"/>
  <c r="C74" i="14"/>
  <c r="D74" i="14"/>
  <c r="E74" i="14"/>
  <c r="A62" i="14"/>
  <c r="B62" i="14"/>
  <c r="C62" i="14"/>
  <c r="D62" i="14"/>
  <c r="E62" i="14"/>
  <c r="A63" i="14"/>
  <c r="B63" i="14"/>
  <c r="C63" i="14"/>
  <c r="D63" i="14"/>
  <c r="E63" i="14"/>
  <c r="A64" i="14"/>
  <c r="B64" i="14"/>
  <c r="C64" i="14"/>
  <c r="D64" i="14"/>
  <c r="E64" i="14"/>
  <c r="A65" i="14"/>
  <c r="B65" i="14"/>
  <c r="C65" i="14"/>
  <c r="D65" i="14"/>
  <c r="A66" i="14"/>
  <c r="B66" i="14"/>
  <c r="C66" i="14"/>
  <c r="D66" i="14"/>
  <c r="E66" i="14"/>
  <c r="A46" i="14"/>
  <c r="B46" i="14"/>
  <c r="C46" i="14"/>
  <c r="D46" i="14"/>
  <c r="E46" i="14"/>
  <c r="A47" i="14"/>
  <c r="B47" i="14"/>
  <c r="C47" i="14"/>
  <c r="D47" i="14"/>
  <c r="E47" i="14"/>
  <c r="A48" i="14"/>
  <c r="B48" i="14"/>
  <c r="C48" i="14"/>
  <c r="D48" i="14"/>
  <c r="E48" i="14"/>
  <c r="A49" i="14"/>
  <c r="B49" i="14"/>
  <c r="C49" i="14"/>
  <c r="D49" i="14"/>
  <c r="A50" i="14"/>
  <c r="B50" i="14"/>
  <c r="C50" i="14"/>
  <c r="D50" i="14"/>
  <c r="E50" i="14"/>
  <c r="A33" i="14"/>
  <c r="B33" i="14"/>
  <c r="C33" i="14"/>
  <c r="D33" i="14"/>
  <c r="E33" i="14"/>
  <c r="A34" i="14"/>
  <c r="B34" i="14"/>
  <c r="C34" i="14"/>
  <c r="D34" i="14"/>
  <c r="E34" i="14"/>
  <c r="A35" i="14"/>
  <c r="B35" i="14"/>
  <c r="C35" i="14"/>
  <c r="D35" i="14"/>
  <c r="E35" i="14"/>
  <c r="A36" i="14"/>
  <c r="B36" i="14"/>
  <c r="C36" i="14"/>
  <c r="D36" i="14"/>
  <c r="A37" i="14"/>
  <c r="B37" i="14"/>
  <c r="C37" i="14"/>
  <c r="D37" i="14"/>
  <c r="E37" i="14"/>
  <c r="A14" i="14"/>
  <c r="B14" i="14"/>
  <c r="C14" i="14"/>
  <c r="D14" i="14"/>
  <c r="E14" i="14"/>
  <c r="A15" i="14"/>
  <c r="B15" i="14"/>
  <c r="C15" i="14"/>
  <c r="D15" i="14"/>
  <c r="E15" i="14"/>
  <c r="A16" i="14"/>
  <c r="B16" i="14"/>
  <c r="C16" i="14"/>
  <c r="D16" i="14"/>
  <c r="E16" i="14"/>
  <c r="A17" i="14"/>
  <c r="B17" i="14"/>
  <c r="C17" i="14"/>
  <c r="D17" i="14"/>
  <c r="A18" i="14"/>
  <c r="B18" i="14"/>
  <c r="C18" i="14"/>
  <c r="D18" i="14"/>
  <c r="E18" i="14"/>
  <c r="A61" i="14"/>
  <c r="B61" i="14"/>
  <c r="C61" i="14"/>
  <c r="D61" i="14"/>
  <c r="E61" i="14"/>
  <c r="A45" i="14"/>
  <c r="B45" i="14"/>
  <c r="C45" i="14"/>
  <c r="D45" i="14"/>
  <c r="E45" i="14"/>
  <c r="A32" i="14"/>
  <c r="B32" i="14"/>
  <c r="C32" i="14"/>
  <c r="D32" i="14"/>
  <c r="E32" i="14"/>
  <c r="A13" i="14"/>
  <c r="B13" i="14"/>
  <c r="C13" i="14"/>
  <c r="D13" i="14"/>
  <c r="E13" i="14"/>
  <c r="B80" i="14"/>
  <c r="D80" i="14"/>
  <c r="E80" i="14"/>
  <c r="P81" i="14"/>
  <c r="G81" i="14"/>
  <c r="O81" i="14" s="1"/>
  <c r="F81" i="14"/>
  <c r="A69" i="14"/>
  <c r="B69" i="14"/>
  <c r="C69" i="14"/>
  <c r="D69" i="14"/>
  <c r="E69" i="14"/>
  <c r="A56" i="14"/>
  <c r="B56" i="14"/>
  <c r="C56" i="14"/>
  <c r="D56" i="14"/>
  <c r="E56" i="14"/>
  <c r="A38" i="14"/>
  <c r="B38" i="14"/>
  <c r="C38" i="14"/>
  <c r="D38" i="14"/>
  <c r="E38" i="14"/>
  <c r="A27" i="14"/>
  <c r="B27" i="14"/>
  <c r="C27" i="14"/>
  <c r="D27" i="14"/>
  <c r="E27" i="14"/>
  <c r="A57" i="14"/>
  <c r="B57" i="14"/>
  <c r="C57" i="14"/>
  <c r="D57" i="14"/>
  <c r="E57" i="14"/>
  <c r="A58" i="14"/>
  <c r="B58" i="14"/>
  <c r="C58" i="14"/>
  <c r="D58" i="14"/>
  <c r="E58" i="14"/>
  <c r="A28" i="14"/>
  <c r="B28" i="14"/>
  <c r="C28" i="14"/>
  <c r="D28" i="14"/>
  <c r="E28" i="14"/>
  <c r="A29" i="14"/>
  <c r="B29" i="14"/>
  <c r="C29" i="14"/>
  <c r="D29" i="14"/>
  <c r="E29" i="14"/>
  <c r="A19" i="14"/>
  <c r="B19" i="14"/>
  <c r="C19" i="14"/>
  <c r="D19" i="14"/>
  <c r="E19" i="14"/>
  <c r="G19" i="14"/>
  <c r="H19" i="14"/>
  <c r="A20" i="14"/>
  <c r="B20" i="14"/>
  <c r="C20" i="14"/>
  <c r="D20" i="14"/>
  <c r="E20" i="14"/>
  <c r="G20" i="14"/>
  <c r="H20" i="14"/>
  <c r="A21" i="14"/>
  <c r="B21" i="14"/>
  <c r="C21" i="14"/>
  <c r="D21" i="14"/>
  <c r="E21" i="14"/>
  <c r="G21" i="14"/>
  <c r="H21" i="14"/>
  <c r="A22" i="14"/>
  <c r="B22" i="14"/>
  <c r="C22" i="14"/>
  <c r="D22" i="14"/>
  <c r="E22" i="14"/>
  <c r="G22" i="14"/>
  <c r="H22" i="14"/>
  <c r="A23" i="14"/>
  <c r="B23" i="14"/>
  <c r="C23" i="14"/>
  <c r="D23" i="14"/>
  <c r="E23" i="14"/>
  <c r="G23" i="14"/>
  <c r="H23" i="14"/>
  <c r="A24" i="14"/>
  <c r="B24" i="14"/>
  <c r="C24" i="14"/>
  <c r="D24" i="14"/>
  <c r="E24" i="14"/>
  <c r="G24" i="14"/>
  <c r="H24" i="14"/>
  <c r="A25" i="14"/>
  <c r="B25" i="14"/>
  <c r="C25" i="14"/>
  <c r="D25" i="14"/>
  <c r="E25" i="14"/>
  <c r="G25" i="14"/>
  <c r="H25" i="14"/>
  <c r="A51" i="14"/>
  <c r="B51" i="14"/>
  <c r="C51" i="14"/>
  <c r="D51" i="14"/>
  <c r="E51" i="14"/>
  <c r="G51" i="14"/>
  <c r="H51" i="14"/>
  <c r="A52" i="14"/>
  <c r="B52" i="14"/>
  <c r="C52" i="14"/>
  <c r="D52" i="14"/>
  <c r="E52" i="14"/>
  <c r="G52" i="14"/>
  <c r="H52" i="14"/>
  <c r="A53" i="14"/>
  <c r="B53" i="14"/>
  <c r="C53" i="14"/>
  <c r="D53" i="14"/>
  <c r="E53" i="14"/>
  <c r="G53" i="14"/>
  <c r="H53" i="14"/>
  <c r="A54" i="14"/>
  <c r="B54" i="14"/>
  <c r="C54" i="14"/>
  <c r="D54" i="14"/>
  <c r="E54" i="14"/>
  <c r="G54" i="14"/>
  <c r="H54" i="14"/>
  <c r="R8" i="14" l="1"/>
  <c r="S8" i="14"/>
  <c r="H59" i="14"/>
  <c r="H72" i="14"/>
  <c r="H30" i="14"/>
  <c r="H47" i="14"/>
  <c r="H13" i="14"/>
  <c r="H16" i="14"/>
  <c r="G13" i="14"/>
  <c r="H18" i="14"/>
  <c r="G16" i="14"/>
  <c r="H40" i="14"/>
  <c r="G45" i="14"/>
  <c r="H14" i="14"/>
  <c r="H17" i="14"/>
  <c r="G15" i="14"/>
  <c r="H70" i="14"/>
  <c r="G14" i="14"/>
  <c r="G17" i="14"/>
  <c r="H27" i="14"/>
  <c r="G38" i="14"/>
  <c r="G32" i="14"/>
  <c r="G35" i="14"/>
  <c r="H36" i="14"/>
  <c r="H38" i="14"/>
  <c r="G34" i="14"/>
  <c r="H35" i="14"/>
  <c r="H32" i="14"/>
  <c r="H45" i="14"/>
  <c r="H46" i="14"/>
  <c r="G49" i="14"/>
  <c r="H50" i="14"/>
  <c r="H56" i="14"/>
  <c r="G47" i="14"/>
  <c r="H48" i="14"/>
  <c r="G46" i="14"/>
  <c r="H49" i="14"/>
  <c r="G37" i="14"/>
  <c r="H34" i="14"/>
  <c r="G56" i="14"/>
  <c r="H37" i="14"/>
  <c r="G36" i="14"/>
  <c r="H33" i="14"/>
  <c r="G33" i="14"/>
  <c r="G48" i="14"/>
  <c r="G69" i="14"/>
  <c r="G61" i="14"/>
  <c r="G62" i="14"/>
  <c r="H63" i="14"/>
  <c r="G66" i="14"/>
  <c r="H69" i="14"/>
  <c r="H62" i="14"/>
  <c r="G63" i="14"/>
  <c r="G64" i="14"/>
  <c r="G65" i="14"/>
  <c r="G18" i="14"/>
  <c r="H15" i="14"/>
  <c r="H66" i="14"/>
  <c r="H65" i="14"/>
  <c r="H64" i="14"/>
  <c r="I81" i="14"/>
  <c r="L81" i="14" s="1"/>
  <c r="A40" i="14"/>
  <c r="B40" i="14"/>
  <c r="D40" i="14"/>
  <c r="E40" i="14"/>
  <c r="A70" i="14"/>
  <c r="B70" i="14"/>
  <c r="D70" i="14"/>
  <c r="E70" i="14"/>
  <c r="A41" i="14"/>
  <c r="B41" i="14"/>
  <c r="D41" i="14"/>
  <c r="E41" i="14"/>
  <c r="A71" i="14"/>
  <c r="B71" i="14"/>
  <c r="D71" i="14"/>
  <c r="E71" i="14"/>
  <c r="A55" i="14"/>
  <c r="B55" i="14"/>
  <c r="D55" i="14"/>
  <c r="E55" i="14"/>
  <c r="A26" i="14"/>
  <c r="B26" i="14"/>
  <c r="D26" i="14"/>
  <c r="E26" i="14"/>
  <c r="A68" i="14"/>
  <c r="B68" i="14"/>
  <c r="C68" i="14"/>
  <c r="D68" i="14"/>
  <c r="E68" i="14"/>
  <c r="G68" i="14"/>
  <c r="H68" i="14"/>
  <c r="A67" i="14"/>
  <c r="B67" i="14"/>
  <c r="C67" i="14"/>
  <c r="D67" i="14"/>
  <c r="E67" i="14"/>
  <c r="A39" i="14"/>
  <c r="B39" i="14"/>
  <c r="C39" i="14"/>
  <c r="D39" i="14"/>
  <c r="E39" i="14"/>
  <c r="G39" i="14"/>
  <c r="H39" i="14"/>
  <c r="A42" i="14"/>
  <c r="B42" i="14"/>
  <c r="C42" i="14"/>
  <c r="D42" i="14"/>
  <c r="E42" i="14"/>
  <c r="U8" i="14" l="1"/>
  <c r="J81" i="14"/>
  <c r="K81" i="14" l="1"/>
  <c r="M81" i="14" s="1"/>
  <c r="N81" i="14" s="1"/>
  <c r="Q81" i="14" s="1"/>
  <c r="A77" i="14" l="1"/>
  <c r="B77" i="14"/>
  <c r="C77" i="14"/>
  <c r="D77" i="14"/>
  <c r="E77" i="14"/>
  <c r="B9" i="14"/>
  <c r="D9" i="14"/>
  <c r="E9" i="14"/>
  <c r="F9" i="14"/>
  <c r="G9" i="14"/>
  <c r="I9" i="14"/>
  <c r="J9" i="14"/>
  <c r="K9" i="14"/>
  <c r="L9" i="14"/>
  <c r="M9" i="14"/>
  <c r="N9" i="14"/>
  <c r="O9" i="14"/>
  <c r="G11" i="14"/>
  <c r="H11" i="14"/>
  <c r="E15" i="5" l="1"/>
  <c r="E42" i="5" l="1"/>
  <c r="E40" i="5"/>
  <c r="O38" i="5" l="1"/>
  <c r="N38" i="5"/>
  <c r="M38" i="5"/>
  <c r="L38" i="5"/>
  <c r="K38" i="5"/>
  <c r="P35" i="5"/>
  <c r="O35" i="5"/>
  <c r="N35" i="5"/>
  <c r="M35" i="5"/>
  <c r="L35" i="5"/>
  <c r="K35" i="5"/>
  <c r="C29" i="5" l="1"/>
  <c r="B21" i="5"/>
  <c r="B20" i="5"/>
  <c r="B19" i="5"/>
  <c r="B18" i="5"/>
  <c r="O228" i="14"/>
  <c r="O229" i="14"/>
  <c r="O230" i="14"/>
  <c r="O231" i="14"/>
  <c r="O227" i="14"/>
  <c r="O224" i="14"/>
  <c r="O225" i="14"/>
  <c r="O223" i="14"/>
  <c r="O221" i="14"/>
  <c r="O94" i="14" s="1"/>
  <c r="O217" i="14"/>
  <c r="O52" i="14" s="1"/>
  <c r="O218" i="14"/>
  <c r="O53" i="14" s="1"/>
  <c r="O219" i="14"/>
  <c r="O54" i="14" s="1"/>
  <c r="O216" i="14"/>
  <c r="O51" i="14" s="1"/>
  <c r="O214" i="14"/>
  <c r="O215" i="14"/>
  <c r="O213" i="14"/>
  <c r="O201" i="14"/>
  <c r="O202" i="14"/>
  <c r="O203" i="14"/>
  <c r="O204" i="14"/>
  <c r="O205" i="14"/>
  <c r="O206" i="14"/>
  <c r="O207" i="14"/>
  <c r="O208" i="14"/>
  <c r="O209" i="14"/>
  <c r="O210" i="14"/>
  <c r="O211" i="14"/>
  <c r="O200" i="14"/>
  <c r="O198" i="14"/>
  <c r="O92" i="14" s="1"/>
  <c r="O196" i="14"/>
  <c r="O88" i="14" s="1"/>
  <c r="O188" i="14"/>
  <c r="O189" i="14"/>
  <c r="O191" i="14"/>
  <c r="O179" i="14"/>
  <c r="O181" i="14"/>
  <c r="O178" i="14"/>
  <c r="O174" i="14"/>
  <c r="O176" i="14"/>
  <c r="O173" i="14"/>
  <c r="O169" i="14"/>
  <c r="O170" i="14"/>
  <c r="O171" i="14"/>
  <c r="O168" i="14"/>
  <c r="O164" i="14"/>
  <c r="O166" i="14"/>
  <c r="O163" i="14"/>
  <c r="O153" i="14"/>
  <c r="O154" i="14"/>
  <c r="O155" i="14"/>
  <c r="O156" i="14"/>
  <c r="O157" i="14"/>
  <c r="O158" i="14"/>
  <c r="O159" i="14"/>
  <c r="O160" i="14"/>
  <c r="O161" i="14"/>
  <c r="O152" i="14"/>
  <c r="O148" i="14"/>
  <c r="O149" i="14"/>
  <c r="O147" i="14"/>
  <c r="O145" i="14"/>
  <c r="O144" i="14"/>
  <c r="O140" i="14"/>
  <c r="O39" i="14" s="1"/>
  <c r="O141" i="14"/>
  <c r="O68" i="14" s="1"/>
  <c r="O142" i="14"/>
  <c r="O139" i="14"/>
  <c r="O138" i="14"/>
  <c r="O137" i="14"/>
  <c r="O127" i="14"/>
  <c r="O128" i="14"/>
  <c r="O129" i="14"/>
  <c r="O130" i="14"/>
  <c r="O131" i="14"/>
  <c r="O90" i="14" s="1"/>
  <c r="O132" i="14"/>
  <c r="O91" i="14" s="1"/>
  <c r="O133" i="14"/>
  <c r="O97" i="14" s="1"/>
  <c r="O134" i="14"/>
  <c r="O98" i="14" s="1"/>
  <c r="O135" i="14"/>
  <c r="O99" i="14" s="1"/>
  <c r="O126" i="14"/>
  <c r="O124" i="14"/>
  <c r="O120" i="14"/>
  <c r="O11" i="14" s="1"/>
  <c r="O121" i="14"/>
  <c r="O122" i="14"/>
  <c r="O104" i="14" s="1"/>
  <c r="O119" i="14"/>
  <c r="H248" i="14"/>
  <c r="I230" i="14"/>
  <c r="L230" i="14" s="1"/>
  <c r="I210" i="14"/>
  <c r="L210" i="14" s="1"/>
  <c r="I200" i="14"/>
  <c r="L200" i="14" s="1"/>
  <c r="I153" i="14"/>
  <c r="L153" i="14" s="1"/>
  <c r="I148" i="14"/>
  <c r="L148" i="14" s="1"/>
  <c r="I144" i="14"/>
  <c r="L144" i="14" s="1"/>
  <c r="I122" i="14"/>
  <c r="F141" i="14"/>
  <c r="G226" i="14"/>
  <c r="G101" i="14" s="1"/>
  <c r="H226" i="14"/>
  <c r="H101" i="14" s="1"/>
  <c r="G222" i="14"/>
  <c r="G95" i="14" s="1"/>
  <c r="H222" i="14"/>
  <c r="H95" i="14" s="1"/>
  <c r="G212" i="14"/>
  <c r="G100" i="14" s="1"/>
  <c r="H212" i="14"/>
  <c r="H100" i="14" s="1"/>
  <c r="H199" i="14"/>
  <c r="H93" i="14" s="1"/>
  <c r="G199" i="14"/>
  <c r="G93" i="14" s="1"/>
  <c r="H192" i="14"/>
  <c r="H77" i="14" s="1"/>
  <c r="H186" i="14"/>
  <c r="H80" i="14" s="1"/>
  <c r="H177" i="14"/>
  <c r="H87" i="14" s="1"/>
  <c r="H172" i="14"/>
  <c r="H86" i="14" s="1"/>
  <c r="G167" i="14"/>
  <c r="G85" i="14" s="1"/>
  <c r="H167" i="14"/>
  <c r="H85" i="14" s="1"/>
  <c r="H162" i="14"/>
  <c r="H84" i="14" s="1"/>
  <c r="G151" i="14"/>
  <c r="H151" i="14"/>
  <c r="H146" i="14"/>
  <c r="H74" i="14" s="1"/>
  <c r="G143" i="14"/>
  <c r="G67" i="14" s="1"/>
  <c r="H143" i="14"/>
  <c r="H67" i="14" s="1"/>
  <c r="G136" i="14"/>
  <c r="G42" i="14" s="1"/>
  <c r="H136" i="14"/>
  <c r="H42" i="14" s="1"/>
  <c r="G125" i="14"/>
  <c r="H125" i="14"/>
  <c r="F232" i="14"/>
  <c r="F235" i="14"/>
  <c r="F238" i="14"/>
  <c r="F237" i="14"/>
  <c r="F236" i="14"/>
  <c r="F23" i="14" s="1"/>
  <c r="F234" i="14"/>
  <c r="F233" i="14"/>
  <c r="F231" i="14"/>
  <c r="I231" i="14" s="1"/>
  <c r="L231" i="14" s="1"/>
  <c r="F229" i="14"/>
  <c r="I229" i="14" s="1"/>
  <c r="L229" i="14" s="1"/>
  <c r="F228" i="14"/>
  <c r="I228" i="14" s="1"/>
  <c r="L228" i="14" s="1"/>
  <c r="F227" i="14"/>
  <c r="I227" i="14" s="1"/>
  <c r="L227" i="14" s="1"/>
  <c r="F225" i="14"/>
  <c r="F224" i="14"/>
  <c r="I224" i="14" s="1"/>
  <c r="L224" i="14" s="1"/>
  <c r="F223" i="14"/>
  <c r="I223" i="14" s="1"/>
  <c r="L223" i="14" s="1"/>
  <c r="F221" i="14"/>
  <c r="F219" i="14"/>
  <c r="F218" i="14"/>
  <c r="F217" i="14"/>
  <c r="F216" i="14"/>
  <c r="F51" i="14" s="1"/>
  <c r="F215" i="14"/>
  <c r="I215" i="14" s="1"/>
  <c r="L215" i="14" s="1"/>
  <c r="F214" i="14"/>
  <c r="I214" i="14" s="1"/>
  <c r="L214" i="14" s="1"/>
  <c r="F213" i="14"/>
  <c r="I213" i="14" s="1"/>
  <c r="L213" i="14" s="1"/>
  <c r="F211" i="14"/>
  <c r="I211" i="14" s="1"/>
  <c r="L211" i="14" s="1"/>
  <c r="F209" i="14"/>
  <c r="I209" i="14" s="1"/>
  <c r="L209" i="14" s="1"/>
  <c r="F208" i="14"/>
  <c r="I208" i="14" s="1"/>
  <c r="L208" i="14" s="1"/>
  <c r="F207" i="14"/>
  <c r="I207" i="14" s="1"/>
  <c r="L207" i="14" s="1"/>
  <c r="F206" i="14"/>
  <c r="I206" i="14" s="1"/>
  <c r="L206" i="14" s="1"/>
  <c r="F205" i="14"/>
  <c r="I205" i="14" s="1"/>
  <c r="L205" i="14" s="1"/>
  <c r="F204" i="14"/>
  <c r="I204" i="14" s="1"/>
  <c r="L204" i="14" s="1"/>
  <c r="F203" i="14"/>
  <c r="I203" i="14" s="1"/>
  <c r="L203" i="14" s="1"/>
  <c r="F202" i="14"/>
  <c r="I202" i="14" s="1"/>
  <c r="L202" i="14" s="1"/>
  <c r="F201" i="14"/>
  <c r="I201" i="14" s="1"/>
  <c r="L201" i="14" s="1"/>
  <c r="F198" i="14"/>
  <c r="G187" i="14"/>
  <c r="G190" i="14"/>
  <c r="F190" i="14"/>
  <c r="F189" i="14"/>
  <c r="F188" i="14"/>
  <c r="F187" i="14"/>
  <c r="I187" i="14" s="1"/>
  <c r="L187" i="14" s="1"/>
  <c r="G180" i="14"/>
  <c r="O180" i="14" s="1"/>
  <c r="F181" i="14"/>
  <c r="I181" i="14" s="1"/>
  <c r="L181" i="14" s="1"/>
  <c r="F180" i="14"/>
  <c r="I180" i="14" s="1"/>
  <c r="L180" i="14" s="1"/>
  <c r="F179" i="14"/>
  <c r="I179" i="14" s="1"/>
  <c r="L179" i="14" s="1"/>
  <c r="F178" i="14"/>
  <c r="I178" i="14" s="1"/>
  <c r="L178" i="14" s="1"/>
  <c r="G175" i="14"/>
  <c r="O175" i="14" s="1"/>
  <c r="F174" i="14"/>
  <c r="I174" i="14" s="1"/>
  <c r="L174" i="14" s="1"/>
  <c r="F176" i="14"/>
  <c r="I176" i="14" s="1"/>
  <c r="L176" i="14" s="1"/>
  <c r="F175" i="14"/>
  <c r="I175" i="14" s="1"/>
  <c r="L175" i="14" s="1"/>
  <c r="F173" i="14"/>
  <c r="I173" i="14" s="1"/>
  <c r="L173" i="14" s="1"/>
  <c r="F168" i="14"/>
  <c r="I168" i="14" s="1"/>
  <c r="L168" i="14" s="1"/>
  <c r="F171" i="14"/>
  <c r="I171" i="14" s="1"/>
  <c r="L171" i="14" s="1"/>
  <c r="F170" i="14"/>
  <c r="I170" i="14" s="1"/>
  <c r="L170" i="14" s="1"/>
  <c r="F169" i="14"/>
  <c r="I169" i="14" s="1"/>
  <c r="L169" i="14" s="1"/>
  <c r="G165" i="14"/>
  <c r="O165" i="14" s="1"/>
  <c r="F164" i="14"/>
  <c r="I164" i="14" s="1"/>
  <c r="L164" i="14" s="1"/>
  <c r="F163" i="14"/>
  <c r="I163" i="14" s="1"/>
  <c r="L163" i="14" s="1"/>
  <c r="F166" i="14"/>
  <c r="I166" i="14" s="1"/>
  <c r="L166" i="14" s="1"/>
  <c r="F165" i="14"/>
  <c r="I165" i="14" s="1"/>
  <c r="L165" i="14" s="1"/>
  <c r="F157" i="14"/>
  <c r="I157" i="14" s="1"/>
  <c r="L157" i="14" s="1"/>
  <c r="F161" i="14"/>
  <c r="I161" i="14" s="1"/>
  <c r="L161" i="14" s="1"/>
  <c r="F160" i="14"/>
  <c r="I160" i="14" s="1"/>
  <c r="L160" i="14" s="1"/>
  <c r="F159" i="14"/>
  <c r="I159" i="14" s="1"/>
  <c r="L159" i="14" s="1"/>
  <c r="F158" i="14"/>
  <c r="I158" i="14" s="1"/>
  <c r="L158" i="14" s="1"/>
  <c r="F156" i="14"/>
  <c r="I156" i="14" s="1"/>
  <c r="L156" i="14" s="1"/>
  <c r="F155" i="14"/>
  <c r="I155" i="14" s="1"/>
  <c r="L155" i="14" s="1"/>
  <c r="F154" i="14"/>
  <c r="I154" i="14" s="1"/>
  <c r="L154" i="14" s="1"/>
  <c r="F152" i="14"/>
  <c r="I152" i="14" s="1"/>
  <c r="L152" i="14" s="1"/>
  <c r="F147" i="14"/>
  <c r="I147" i="14" s="1"/>
  <c r="L147" i="14" s="1"/>
  <c r="F150" i="14"/>
  <c r="I150" i="14" s="1"/>
  <c r="L150" i="14" s="1"/>
  <c r="G150" i="14"/>
  <c r="G146" i="14" s="1"/>
  <c r="G74" i="14" s="1"/>
  <c r="F149" i="14"/>
  <c r="I149" i="14" s="1"/>
  <c r="L149" i="14" s="1"/>
  <c r="F135" i="14"/>
  <c r="F134" i="14"/>
  <c r="F133" i="14"/>
  <c r="F132" i="14"/>
  <c r="F131" i="14"/>
  <c r="F130" i="14"/>
  <c r="F129" i="14"/>
  <c r="F128" i="14"/>
  <c r="F127" i="14"/>
  <c r="F126" i="14"/>
  <c r="F138" i="14"/>
  <c r="I138" i="14" s="1"/>
  <c r="L138" i="14" s="1"/>
  <c r="F137" i="14"/>
  <c r="I137" i="14" s="1"/>
  <c r="L137" i="14" s="1"/>
  <c r="H249" i="14"/>
  <c r="H246" i="14"/>
  <c r="H247" i="14"/>
  <c r="H245" i="14"/>
  <c r="H244" i="14"/>
  <c r="H243" i="14"/>
  <c r="P243" i="14" s="1"/>
  <c r="H242" i="14"/>
  <c r="F240" i="14"/>
  <c r="F239" i="14"/>
  <c r="H108" i="14" l="1"/>
  <c r="F65" i="14"/>
  <c r="F36" i="14"/>
  <c r="F49" i="14"/>
  <c r="F17" i="14"/>
  <c r="P249" i="14"/>
  <c r="F63" i="14"/>
  <c r="F47" i="14"/>
  <c r="F15" i="14"/>
  <c r="F34" i="14"/>
  <c r="I131" i="14"/>
  <c r="F90" i="14"/>
  <c r="I135" i="14"/>
  <c r="F99" i="14"/>
  <c r="G71" i="14"/>
  <c r="G55" i="14"/>
  <c r="G26" i="14"/>
  <c r="G41" i="14"/>
  <c r="P248" i="14"/>
  <c r="O66" i="14"/>
  <c r="O18" i="14"/>
  <c r="O37" i="14"/>
  <c r="O50" i="14"/>
  <c r="F48" i="14"/>
  <c r="F64" i="14"/>
  <c r="F35" i="14"/>
  <c r="F16" i="14"/>
  <c r="I132" i="14"/>
  <c r="F91" i="14"/>
  <c r="I221" i="14"/>
  <c r="F94" i="14"/>
  <c r="L122" i="14"/>
  <c r="L104" i="14" s="1"/>
  <c r="I104" i="14"/>
  <c r="O10" i="14"/>
  <c r="O61" i="14"/>
  <c r="O32" i="14"/>
  <c r="O13" i="14"/>
  <c r="O45" i="14"/>
  <c r="O65" i="14"/>
  <c r="O49" i="14"/>
  <c r="O17" i="14"/>
  <c r="O36" i="14"/>
  <c r="I133" i="14"/>
  <c r="F97" i="14"/>
  <c r="O62" i="14"/>
  <c r="O46" i="14"/>
  <c r="O33" i="14"/>
  <c r="O14" i="14"/>
  <c r="O64" i="14"/>
  <c r="O35" i="14"/>
  <c r="O16" i="14"/>
  <c r="O48" i="14"/>
  <c r="O38" i="14"/>
  <c r="O56" i="14"/>
  <c r="O69" i="14"/>
  <c r="O27" i="14"/>
  <c r="F62" i="14"/>
  <c r="F46" i="14"/>
  <c r="F14" i="14"/>
  <c r="F33" i="14"/>
  <c r="F66" i="14"/>
  <c r="F50" i="14"/>
  <c r="F18" i="14"/>
  <c r="F37" i="14"/>
  <c r="I134" i="14"/>
  <c r="F98" i="14"/>
  <c r="I198" i="14"/>
  <c r="F92" i="14"/>
  <c r="H41" i="14"/>
  <c r="H55" i="14"/>
  <c r="H26" i="14"/>
  <c r="H71" i="14"/>
  <c r="O63" i="14"/>
  <c r="O47" i="14"/>
  <c r="O34" i="14"/>
  <c r="O15" i="14"/>
  <c r="O40" i="14"/>
  <c r="O70" i="14"/>
  <c r="P244" i="14"/>
  <c r="P105" i="14" s="1"/>
  <c r="H105" i="14"/>
  <c r="P245" i="14"/>
  <c r="P106" i="14" s="1"/>
  <c r="H106" i="14"/>
  <c r="P247" i="14"/>
  <c r="P246" i="14"/>
  <c r="P107" i="14" s="1"/>
  <c r="H107" i="14"/>
  <c r="I239" i="14"/>
  <c r="F78" i="14"/>
  <c r="I240" i="14"/>
  <c r="F79" i="14"/>
  <c r="I128" i="14"/>
  <c r="I129" i="14"/>
  <c r="I126" i="14"/>
  <c r="I130" i="14"/>
  <c r="I127" i="14"/>
  <c r="O190" i="14"/>
  <c r="I233" i="14"/>
  <c r="F20" i="14"/>
  <c r="I238" i="14"/>
  <c r="F25" i="14"/>
  <c r="I188" i="14"/>
  <c r="G186" i="14"/>
  <c r="G80" i="14" s="1"/>
  <c r="I217" i="14"/>
  <c r="J217" i="14" s="1"/>
  <c r="F52" i="14"/>
  <c r="I234" i="14"/>
  <c r="F21" i="14"/>
  <c r="I235" i="14"/>
  <c r="F22" i="14"/>
  <c r="I236" i="14"/>
  <c r="I189" i="14"/>
  <c r="I218" i="14"/>
  <c r="J218" i="14" s="1"/>
  <c r="F53" i="14"/>
  <c r="I232" i="14"/>
  <c r="F19" i="14"/>
  <c r="I216" i="14"/>
  <c r="J216" i="14" s="1"/>
  <c r="I190" i="14"/>
  <c r="I219" i="14"/>
  <c r="F54" i="14"/>
  <c r="I237" i="14"/>
  <c r="F24" i="14"/>
  <c r="O150" i="14"/>
  <c r="I141" i="14"/>
  <c r="F68" i="14"/>
  <c r="Q9" i="14"/>
  <c r="H9" i="14"/>
  <c r="H241" i="14"/>
  <c r="H102" i="14" s="1"/>
  <c r="G177" i="14"/>
  <c r="G87" i="14" s="1"/>
  <c r="O187" i="14"/>
  <c r="P242" i="14"/>
  <c r="P241" i="14" s="1"/>
  <c r="F222" i="14"/>
  <c r="F95" i="14" s="1"/>
  <c r="G162" i="14"/>
  <c r="G84" i="14" s="1"/>
  <c r="I225" i="14"/>
  <c r="L225" i="14" s="1"/>
  <c r="G172" i="14"/>
  <c r="G86" i="14" s="1"/>
  <c r="O222" i="14"/>
  <c r="O95" i="14" s="1"/>
  <c r="L172" i="14"/>
  <c r="L86" i="14" s="1"/>
  <c r="L177" i="14"/>
  <c r="L87" i="14" s="1"/>
  <c r="L167" i="14"/>
  <c r="L85" i="14" s="1"/>
  <c r="I199" i="14"/>
  <c r="I93" i="14" s="1"/>
  <c r="H220" i="14"/>
  <c r="H197" i="14"/>
  <c r="G197" i="14"/>
  <c r="G220" i="14"/>
  <c r="F226" i="14"/>
  <c r="F101" i="14" s="1"/>
  <c r="F212" i="14"/>
  <c r="F100" i="14" s="1"/>
  <c r="F199" i="14"/>
  <c r="F93" i="14" s="1"/>
  <c r="F177" i="14"/>
  <c r="F87" i="14" s="1"/>
  <c r="F172" i="14"/>
  <c r="F86" i="14" s="1"/>
  <c r="F167" i="14"/>
  <c r="F85" i="14" s="1"/>
  <c r="F162" i="14"/>
  <c r="F84" i="14" s="1"/>
  <c r="F151" i="14"/>
  <c r="F146" i="14"/>
  <c r="F74" i="14" s="1"/>
  <c r="F125" i="14"/>
  <c r="F136" i="14"/>
  <c r="F42" i="14" s="1"/>
  <c r="F196" i="14"/>
  <c r="F194" i="14"/>
  <c r="G194" i="14"/>
  <c r="F195" i="14"/>
  <c r="G195" i="14"/>
  <c r="G193" i="14"/>
  <c r="F193" i="14"/>
  <c r="F191" i="14"/>
  <c r="F183" i="14"/>
  <c r="G183" i="14"/>
  <c r="F184" i="14"/>
  <c r="G184" i="14"/>
  <c r="F185" i="14"/>
  <c r="G185" i="14"/>
  <c r="G182" i="14"/>
  <c r="F182" i="14"/>
  <c r="F145" i="14"/>
  <c r="F140" i="14"/>
  <c r="F142" i="14"/>
  <c r="F139" i="14"/>
  <c r="F124" i="14"/>
  <c r="H122" i="14"/>
  <c r="H104" i="14" s="1"/>
  <c r="F121" i="14"/>
  <c r="I121" i="14" s="1"/>
  <c r="L121" i="14" s="1"/>
  <c r="P120" i="14"/>
  <c r="P11" i="14" s="1"/>
  <c r="P121" i="14"/>
  <c r="J122" i="14"/>
  <c r="P124" i="14"/>
  <c r="P126" i="14"/>
  <c r="P127" i="14"/>
  <c r="P128" i="14"/>
  <c r="P129" i="14"/>
  <c r="P130" i="14"/>
  <c r="P131" i="14"/>
  <c r="P90" i="14" s="1"/>
  <c r="P132" i="14"/>
  <c r="P91" i="14" s="1"/>
  <c r="P133" i="14"/>
  <c r="P97" i="14" s="1"/>
  <c r="P134" i="14"/>
  <c r="P98" i="14" s="1"/>
  <c r="P135" i="14"/>
  <c r="P99" i="14" s="1"/>
  <c r="P137" i="14"/>
  <c r="P138" i="14"/>
  <c r="P139" i="14"/>
  <c r="P140" i="14"/>
  <c r="P39" i="14" s="1"/>
  <c r="P141" i="14"/>
  <c r="P68" i="14" s="1"/>
  <c r="P142" i="14"/>
  <c r="P144" i="14"/>
  <c r="P145" i="14"/>
  <c r="P147" i="14"/>
  <c r="P148" i="14"/>
  <c r="P149" i="14"/>
  <c r="P150" i="14"/>
  <c r="P152" i="14"/>
  <c r="P153" i="14"/>
  <c r="P154" i="14"/>
  <c r="P155" i="14"/>
  <c r="P156" i="14"/>
  <c r="J157" i="14"/>
  <c r="K157" i="14" s="1"/>
  <c r="P157" i="14"/>
  <c r="P158" i="14"/>
  <c r="P159" i="14"/>
  <c r="J160" i="14"/>
  <c r="K160" i="14" s="1"/>
  <c r="P160" i="14"/>
  <c r="P161" i="14"/>
  <c r="P163" i="14"/>
  <c r="P164" i="14"/>
  <c r="P165" i="14"/>
  <c r="P166" i="14"/>
  <c r="P168" i="14"/>
  <c r="P169" i="14"/>
  <c r="P170" i="14"/>
  <c r="P171" i="14"/>
  <c r="P173" i="14"/>
  <c r="P174" i="14"/>
  <c r="J175" i="14"/>
  <c r="K175" i="14" s="1"/>
  <c r="P175" i="14"/>
  <c r="P176" i="14"/>
  <c r="P178" i="14"/>
  <c r="P179" i="14"/>
  <c r="P180" i="14"/>
  <c r="P181" i="14"/>
  <c r="P182" i="14"/>
  <c r="P183" i="14"/>
  <c r="P184" i="14"/>
  <c r="P185" i="14"/>
  <c r="P75" i="14" s="1"/>
  <c r="P187" i="14"/>
  <c r="P188" i="14"/>
  <c r="P189" i="14"/>
  <c r="P190" i="14"/>
  <c r="P191" i="14"/>
  <c r="P193" i="14"/>
  <c r="P194" i="14"/>
  <c r="P195" i="14"/>
  <c r="P196" i="14"/>
  <c r="P88" i="14" s="1"/>
  <c r="P198" i="14"/>
  <c r="P92" i="14" s="1"/>
  <c r="P200" i="14"/>
  <c r="J201" i="14"/>
  <c r="K201" i="14" s="1"/>
  <c r="P201" i="14"/>
  <c r="J202" i="14"/>
  <c r="K202" i="14" s="1"/>
  <c r="P202" i="14"/>
  <c r="P203" i="14"/>
  <c r="P204" i="14"/>
  <c r="P205" i="14"/>
  <c r="P206" i="14"/>
  <c r="P207" i="14"/>
  <c r="J208" i="14"/>
  <c r="K208" i="14" s="1"/>
  <c r="P208" i="14"/>
  <c r="J209" i="14"/>
  <c r="K209" i="14" s="1"/>
  <c r="P209" i="14"/>
  <c r="P210" i="14"/>
  <c r="P211" i="14"/>
  <c r="P213" i="14"/>
  <c r="J214" i="14"/>
  <c r="K214" i="14" s="1"/>
  <c r="P214" i="14"/>
  <c r="J215" i="14"/>
  <c r="K215" i="14" s="1"/>
  <c r="P215" i="14"/>
  <c r="P216" i="14"/>
  <c r="P51" i="14" s="1"/>
  <c r="P217" i="14"/>
  <c r="P52" i="14" s="1"/>
  <c r="P218" i="14"/>
  <c r="P53" i="14" s="1"/>
  <c r="P219" i="14"/>
  <c r="P54" i="14" s="1"/>
  <c r="P221" i="14"/>
  <c r="P94" i="14" s="1"/>
  <c r="P223" i="14"/>
  <c r="P224" i="14"/>
  <c r="P225" i="14"/>
  <c r="P227" i="14"/>
  <c r="P228" i="14"/>
  <c r="P229" i="14"/>
  <c r="P230" i="14"/>
  <c r="P231" i="14"/>
  <c r="O232" i="14"/>
  <c r="O19" i="14" s="1"/>
  <c r="P232" i="14"/>
  <c r="P19" i="14" s="1"/>
  <c r="O233" i="14"/>
  <c r="O20" i="14" s="1"/>
  <c r="P233" i="14"/>
  <c r="P20" i="14" s="1"/>
  <c r="O234" i="14"/>
  <c r="O21" i="14" s="1"/>
  <c r="P234" i="14"/>
  <c r="P21" i="14" s="1"/>
  <c r="O235" i="14"/>
  <c r="O22" i="14" s="1"/>
  <c r="P235" i="14"/>
  <c r="P22" i="14" s="1"/>
  <c r="O236" i="14"/>
  <c r="O23" i="14" s="1"/>
  <c r="P236" i="14"/>
  <c r="P23" i="14" s="1"/>
  <c r="O237" i="14"/>
  <c r="O24" i="14" s="1"/>
  <c r="P237" i="14"/>
  <c r="P24" i="14" s="1"/>
  <c r="O238" i="14"/>
  <c r="O25" i="14" s="1"/>
  <c r="P238" i="14"/>
  <c r="P25" i="14" s="1"/>
  <c r="O239" i="14"/>
  <c r="O78" i="14" s="1"/>
  <c r="P239" i="14"/>
  <c r="P78" i="14" s="1"/>
  <c r="O240" i="14"/>
  <c r="O79" i="14" s="1"/>
  <c r="P240" i="14"/>
  <c r="P79" i="14" s="1"/>
  <c r="I242" i="14"/>
  <c r="O242" i="14"/>
  <c r="I243" i="14"/>
  <c r="L243" i="14" s="1"/>
  <c r="O243" i="14"/>
  <c r="I244" i="14"/>
  <c r="O244" i="14"/>
  <c r="O105" i="14" s="1"/>
  <c r="I245" i="14"/>
  <c r="O245" i="14"/>
  <c r="O106" i="14" s="1"/>
  <c r="I246" i="14"/>
  <c r="O246" i="14"/>
  <c r="O107" i="14" s="1"/>
  <c r="I247" i="14"/>
  <c r="O247" i="14"/>
  <c r="I248" i="14"/>
  <c r="O248" i="14"/>
  <c r="I249" i="14"/>
  <c r="O249" i="14"/>
  <c r="I250" i="14"/>
  <c r="I251" i="14"/>
  <c r="O251" i="14"/>
  <c r="O110" i="14" s="1"/>
  <c r="I252" i="14"/>
  <c r="O252" i="14"/>
  <c r="O111" i="14" s="1"/>
  <c r="F120" i="14"/>
  <c r="F119" i="14"/>
  <c r="F10" i="14" s="1"/>
  <c r="P119" i="14"/>
  <c r="E129" i="14"/>
  <c r="O108" i="14" l="1"/>
  <c r="P108" i="14"/>
  <c r="I108" i="14"/>
  <c r="F13" i="14"/>
  <c r="F61" i="14"/>
  <c r="F45" i="14"/>
  <c r="F32" i="14"/>
  <c r="I182" i="14"/>
  <c r="J182" i="14" s="1"/>
  <c r="F30" i="14"/>
  <c r="F72" i="14"/>
  <c r="F59" i="14"/>
  <c r="F43" i="14"/>
  <c r="P30" i="14"/>
  <c r="P72" i="14"/>
  <c r="P59" i="14"/>
  <c r="P43" i="14"/>
  <c r="O182" i="14"/>
  <c r="G72" i="14"/>
  <c r="G59" i="14"/>
  <c r="G43" i="14"/>
  <c r="G30" i="14"/>
  <c r="P10" i="14"/>
  <c r="J252" i="14"/>
  <c r="I111" i="14"/>
  <c r="P56" i="14"/>
  <c r="P69" i="14"/>
  <c r="P38" i="14"/>
  <c r="P27" i="14"/>
  <c r="P50" i="14"/>
  <c r="P18" i="14"/>
  <c r="P66" i="14"/>
  <c r="P37" i="14"/>
  <c r="P62" i="14"/>
  <c r="P46" i="14"/>
  <c r="P33" i="14"/>
  <c r="P14" i="14"/>
  <c r="I47" i="14"/>
  <c r="I63" i="14"/>
  <c r="I15" i="14"/>
  <c r="I34" i="14"/>
  <c r="I64" i="14"/>
  <c r="I48" i="14"/>
  <c r="I16" i="14"/>
  <c r="I35" i="14"/>
  <c r="L133" i="14"/>
  <c r="L97" i="14" s="1"/>
  <c r="I97" i="14"/>
  <c r="L249" i="14"/>
  <c r="L245" i="14"/>
  <c r="L106" i="14" s="1"/>
  <c r="I106" i="14"/>
  <c r="P70" i="14"/>
  <c r="P40" i="14"/>
  <c r="P36" i="14"/>
  <c r="P49" i="14"/>
  <c r="P17" i="14"/>
  <c r="P65" i="14"/>
  <c r="P45" i="14"/>
  <c r="P13" i="14"/>
  <c r="P32" i="14"/>
  <c r="P61" i="14"/>
  <c r="I66" i="14"/>
  <c r="I37" i="14"/>
  <c r="I18" i="14"/>
  <c r="I50" i="14"/>
  <c r="L134" i="14"/>
  <c r="L98" i="14" s="1"/>
  <c r="I98" i="14"/>
  <c r="L221" i="14"/>
  <c r="L94" i="14" s="1"/>
  <c r="I94" i="14"/>
  <c r="L131" i="14"/>
  <c r="L90" i="14" s="1"/>
  <c r="I90" i="14"/>
  <c r="P28" i="14"/>
  <c r="P57" i="14"/>
  <c r="J251" i="14"/>
  <c r="I110" i="14"/>
  <c r="P48" i="14"/>
  <c r="P35" i="14"/>
  <c r="P64" i="14"/>
  <c r="P16" i="14"/>
  <c r="K122" i="14"/>
  <c r="K104" i="14" s="1"/>
  <c r="J104" i="14"/>
  <c r="I62" i="14"/>
  <c r="I33" i="14"/>
  <c r="I14" i="14"/>
  <c r="I46" i="14"/>
  <c r="J250" i="14"/>
  <c r="I109" i="14"/>
  <c r="J244" i="14"/>
  <c r="I105" i="14"/>
  <c r="P29" i="14"/>
  <c r="P58" i="14"/>
  <c r="P63" i="14"/>
  <c r="P15" i="14"/>
  <c r="P34" i="14"/>
  <c r="P47" i="14"/>
  <c r="F71" i="14"/>
  <c r="F55" i="14"/>
  <c r="F41" i="14"/>
  <c r="F26" i="14"/>
  <c r="I65" i="14"/>
  <c r="I49" i="14"/>
  <c r="I36" i="14"/>
  <c r="I17" i="14"/>
  <c r="L198" i="14"/>
  <c r="L92" i="14" s="1"/>
  <c r="I92" i="14"/>
  <c r="L132" i="14"/>
  <c r="L91" i="14" s="1"/>
  <c r="I91" i="14"/>
  <c r="L135" i="14"/>
  <c r="L99" i="14" s="1"/>
  <c r="I99" i="14"/>
  <c r="J247" i="14"/>
  <c r="J248" i="14"/>
  <c r="J246" i="14"/>
  <c r="I107" i="14"/>
  <c r="I196" i="14"/>
  <c r="J196" i="14" s="1"/>
  <c r="F88" i="14"/>
  <c r="L240" i="14"/>
  <c r="L79" i="14" s="1"/>
  <c r="I79" i="14"/>
  <c r="P251" i="14"/>
  <c r="P110" i="14" s="1"/>
  <c r="P102" i="14"/>
  <c r="L239" i="14"/>
  <c r="L78" i="14" s="1"/>
  <c r="I78" i="14"/>
  <c r="G28" i="14"/>
  <c r="G57" i="14"/>
  <c r="F57" i="14"/>
  <c r="F28" i="14"/>
  <c r="F38" i="14"/>
  <c r="F69" i="14"/>
  <c r="F56" i="14"/>
  <c r="F27" i="14"/>
  <c r="G29" i="14"/>
  <c r="G58" i="14"/>
  <c r="F70" i="14"/>
  <c r="F40" i="14"/>
  <c r="F29" i="14"/>
  <c r="F58" i="14"/>
  <c r="L130" i="14"/>
  <c r="O185" i="14"/>
  <c r="O75" i="14" s="1"/>
  <c r="G75" i="14"/>
  <c r="L129" i="14"/>
  <c r="L126" i="14"/>
  <c r="E49" i="14"/>
  <c r="E17" i="14"/>
  <c r="E65" i="14"/>
  <c r="E36" i="14"/>
  <c r="I185" i="14"/>
  <c r="J185" i="14" s="1"/>
  <c r="F75" i="14"/>
  <c r="L127" i="14"/>
  <c r="L128" i="14"/>
  <c r="I124" i="14"/>
  <c r="L219" i="14"/>
  <c r="L54" i="14" s="1"/>
  <c r="I54" i="14"/>
  <c r="L236" i="14"/>
  <c r="L23" i="14" s="1"/>
  <c r="I23" i="14"/>
  <c r="J219" i="14"/>
  <c r="K217" i="14"/>
  <c r="K52" i="14" s="1"/>
  <c r="J52" i="14"/>
  <c r="I191" i="14"/>
  <c r="I186" i="14" s="1"/>
  <c r="I80" i="14" s="1"/>
  <c r="L189" i="14"/>
  <c r="L188" i="14"/>
  <c r="L237" i="14"/>
  <c r="L24" i="14" s="1"/>
  <c r="I24" i="14"/>
  <c r="L190" i="14"/>
  <c r="L235" i="14"/>
  <c r="L22" i="14" s="1"/>
  <c r="I22" i="14"/>
  <c r="L217" i="14"/>
  <c r="L52" i="14" s="1"/>
  <c r="I52" i="14"/>
  <c r="L234" i="14"/>
  <c r="L21" i="14" s="1"/>
  <c r="I21" i="14"/>
  <c r="L232" i="14"/>
  <c r="L19" i="14" s="1"/>
  <c r="I19" i="14"/>
  <c r="L233" i="14"/>
  <c r="L20" i="14" s="1"/>
  <c r="I20" i="14"/>
  <c r="K218" i="14"/>
  <c r="K53" i="14" s="1"/>
  <c r="J53" i="14"/>
  <c r="K216" i="14"/>
  <c r="K51" i="14" s="1"/>
  <c r="J51" i="14"/>
  <c r="L216" i="14"/>
  <c r="L51" i="14" s="1"/>
  <c r="I51" i="14"/>
  <c r="L218" i="14"/>
  <c r="L53" i="14" s="1"/>
  <c r="I53" i="14"/>
  <c r="L238" i="14"/>
  <c r="L25" i="14" s="1"/>
  <c r="I25" i="14"/>
  <c r="I139" i="14"/>
  <c r="I183" i="14"/>
  <c r="O183" i="14"/>
  <c r="O184" i="14"/>
  <c r="I184" i="14"/>
  <c r="I142" i="14"/>
  <c r="L141" i="14"/>
  <c r="L68" i="14" s="1"/>
  <c r="I68" i="14"/>
  <c r="I140" i="14"/>
  <c r="F39" i="14"/>
  <c r="I194" i="14"/>
  <c r="J194" i="14" s="1"/>
  <c r="O195" i="14"/>
  <c r="O194" i="14"/>
  <c r="I195" i="14"/>
  <c r="I119" i="14"/>
  <c r="P122" i="14"/>
  <c r="P104" i="14" s="1"/>
  <c r="P252" i="14"/>
  <c r="P111" i="14" s="1"/>
  <c r="P9" i="14"/>
  <c r="I120" i="14"/>
  <c r="J120" i="14" s="1"/>
  <c r="F11" i="14"/>
  <c r="F220" i="14"/>
  <c r="F186" i="14"/>
  <c r="F80" i="14" s="1"/>
  <c r="O193" i="14"/>
  <c r="G192" i="14"/>
  <c r="G77" i="14" s="1"/>
  <c r="I193" i="14"/>
  <c r="F192" i="14"/>
  <c r="F77" i="14" s="1"/>
  <c r="I145" i="14"/>
  <c r="L145" i="14" s="1"/>
  <c r="L143" i="14" s="1"/>
  <c r="L67" i="14" s="1"/>
  <c r="F143" i="14"/>
  <c r="F67" i="14" s="1"/>
  <c r="J164" i="14"/>
  <c r="K164" i="14" s="1"/>
  <c r="J159" i="14"/>
  <c r="K159" i="14" s="1"/>
  <c r="J155" i="14"/>
  <c r="K155" i="14" s="1"/>
  <c r="J150" i="14"/>
  <c r="K150" i="14" s="1"/>
  <c r="J165" i="14"/>
  <c r="K165" i="14" s="1"/>
  <c r="J156" i="14"/>
  <c r="K156" i="14" s="1"/>
  <c r="J148" i="14"/>
  <c r="K148" i="14" s="1"/>
  <c r="J161" i="14"/>
  <c r="K161" i="14" s="1"/>
  <c r="J153" i="14"/>
  <c r="K153" i="14" s="1"/>
  <c r="J149" i="14"/>
  <c r="K149" i="14" s="1"/>
  <c r="J158" i="14"/>
  <c r="K158" i="14" s="1"/>
  <c r="J154" i="14"/>
  <c r="K154" i="14" s="1"/>
  <c r="P143" i="14"/>
  <c r="P67" i="14" s="1"/>
  <c r="J141" i="14"/>
  <c r="J139" i="14"/>
  <c r="J121" i="14"/>
  <c r="K121" i="14" s="1"/>
  <c r="J138" i="14"/>
  <c r="K138" i="14" s="1"/>
  <c r="J133" i="14"/>
  <c r="J134" i="14"/>
  <c r="J130" i="14"/>
  <c r="J132" i="14"/>
  <c r="J128" i="14"/>
  <c r="J129" i="14"/>
  <c r="J135" i="14"/>
  <c r="J131" i="14"/>
  <c r="J127" i="14"/>
  <c r="P212" i="14"/>
  <c r="P100" i="14" s="1"/>
  <c r="O143" i="14"/>
  <c r="O67" i="14" s="1"/>
  <c r="P136" i="14"/>
  <c r="P42" i="14" s="1"/>
  <c r="O241" i="14"/>
  <c r="O102" i="14" s="1"/>
  <c r="J245" i="14"/>
  <c r="L242" i="14"/>
  <c r="L241" i="14" s="1"/>
  <c r="L102" i="14" s="1"/>
  <c r="I241" i="14"/>
  <c r="I102" i="14" s="1"/>
  <c r="P226" i="14"/>
  <c r="P101" i="14" s="1"/>
  <c r="I212" i="14"/>
  <c r="I100" i="14" s="1"/>
  <c r="O177" i="14"/>
  <c r="O87" i="14" s="1"/>
  <c r="O172" i="14"/>
  <c r="O86" i="14" s="1"/>
  <c r="O167" i="14"/>
  <c r="O85" i="14" s="1"/>
  <c r="O162" i="14"/>
  <c r="O84" i="14" s="1"/>
  <c r="P146" i="14"/>
  <c r="P74" i="14" s="1"/>
  <c r="J137" i="14"/>
  <c r="K137" i="14" s="1"/>
  <c r="I136" i="14"/>
  <c r="I42" i="14" s="1"/>
  <c r="P125" i="14"/>
  <c r="O226" i="14"/>
  <c r="O101" i="14" s="1"/>
  <c r="P222" i="14"/>
  <c r="P95" i="14" s="1"/>
  <c r="I177" i="14"/>
  <c r="I87" i="14" s="1"/>
  <c r="I172" i="14"/>
  <c r="I86" i="14" s="1"/>
  <c r="I167" i="14"/>
  <c r="I85" i="14" s="1"/>
  <c r="I162" i="14"/>
  <c r="I84" i="14" s="1"/>
  <c r="P151" i="14"/>
  <c r="O146" i="14"/>
  <c r="O74" i="14" s="1"/>
  <c r="O125" i="14"/>
  <c r="I226" i="14"/>
  <c r="I101" i="14" s="1"/>
  <c r="P199" i="14"/>
  <c r="P93" i="14" s="1"/>
  <c r="P186" i="14"/>
  <c r="P80" i="14" s="1"/>
  <c r="O151" i="14"/>
  <c r="J147" i="14"/>
  <c r="K147" i="14" s="1"/>
  <c r="I146" i="14"/>
  <c r="I74" i="14" s="1"/>
  <c r="J126" i="14"/>
  <c r="I125" i="14"/>
  <c r="L222" i="14"/>
  <c r="L95" i="14" s="1"/>
  <c r="I222" i="14"/>
  <c r="I95" i="14" s="1"/>
  <c r="O212" i="14"/>
  <c r="O100" i="14" s="1"/>
  <c r="O199" i="14"/>
  <c r="O93" i="14" s="1"/>
  <c r="P192" i="14"/>
  <c r="P77" i="14" s="1"/>
  <c r="O186" i="14"/>
  <c r="O80" i="14" s="1"/>
  <c r="P177" i="14"/>
  <c r="P87" i="14" s="1"/>
  <c r="P172" i="14"/>
  <c r="P86" i="14" s="1"/>
  <c r="P167" i="14"/>
  <c r="P85" i="14" s="1"/>
  <c r="P162" i="14"/>
  <c r="P84" i="14" s="1"/>
  <c r="J152" i="14"/>
  <c r="K152" i="14" s="1"/>
  <c r="I151" i="14"/>
  <c r="J144" i="14"/>
  <c r="K144" i="14" s="1"/>
  <c r="O136" i="14"/>
  <c r="O42" i="14" s="1"/>
  <c r="L226" i="14"/>
  <c r="L101" i="14" s="1"/>
  <c r="F197" i="14"/>
  <c r="F123" i="14"/>
  <c r="M160" i="14"/>
  <c r="N160" i="14" s="1"/>
  <c r="Q160" i="14" s="1"/>
  <c r="L247" i="14"/>
  <c r="J203" i="14"/>
  <c r="K203" i="14" s="1"/>
  <c r="M202" i="14"/>
  <c r="N202" i="14" s="1"/>
  <c r="Q202" i="14" s="1"/>
  <c r="J206" i="14"/>
  <c r="K206" i="14" s="1"/>
  <c r="J178" i="14"/>
  <c r="K178" i="14" s="1"/>
  <c r="J242" i="14"/>
  <c r="L251" i="14"/>
  <c r="J213" i="14"/>
  <c r="K213" i="14" s="1"/>
  <c r="J249" i="14"/>
  <c r="M208" i="14"/>
  <c r="N208" i="14" s="1"/>
  <c r="Q208" i="14" s="1"/>
  <c r="M214" i="14"/>
  <c r="N214" i="14" s="1"/>
  <c r="Q214" i="14" s="1"/>
  <c r="J205" i="14"/>
  <c r="K205" i="14" s="1"/>
  <c r="J163" i="14"/>
  <c r="K163" i="14" s="1"/>
  <c r="L252" i="14"/>
  <c r="L250" i="14"/>
  <c r="L248" i="14"/>
  <c r="L246" i="14"/>
  <c r="L244" i="14"/>
  <c r="J240" i="14"/>
  <c r="J239" i="14"/>
  <c r="J78" i="14" s="1"/>
  <c r="J211" i="14"/>
  <c r="K211" i="14" s="1"/>
  <c r="J204" i="14"/>
  <c r="K204" i="14" s="1"/>
  <c r="J181" i="14"/>
  <c r="K181" i="14" s="1"/>
  <c r="J238" i="14"/>
  <c r="J237" i="14"/>
  <c r="J24" i="14" s="1"/>
  <c r="J210" i="14"/>
  <c r="K210" i="14" s="1"/>
  <c r="J207" i="14"/>
  <c r="K207" i="14" s="1"/>
  <c r="J200" i="14"/>
  <c r="K200" i="14" s="1"/>
  <c r="J198" i="14"/>
  <c r="J190" i="14"/>
  <c r="J189" i="14"/>
  <c r="J188" i="14"/>
  <c r="J187" i="14"/>
  <c r="K187" i="14" s="1"/>
  <c r="J180" i="14"/>
  <c r="K180" i="14" s="1"/>
  <c r="J176" i="14"/>
  <c r="K176" i="14" s="1"/>
  <c r="M175" i="14"/>
  <c r="N175" i="14" s="1"/>
  <c r="Q175" i="14" s="1"/>
  <c r="J243" i="14"/>
  <c r="K243" i="14" s="1"/>
  <c r="M243" i="14" s="1"/>
  <c r="N243" i="14" s="1"/>
  <c r="Q243" i="14" s="1"/>
  <c r="J236" i="14"/>
  <c r="J235" i="14"/>
  <c r="J22" i="14" s="1"/>
  <c r="J234" i="14"/>
  <c r="J233" i="14"/>
  <c r="J20" i="14" s="1"/>
  <c r="J232" i="14"/>
  <c r="J231" i="14"/>
  <c r="J230" i="14"/>
  <c r="K230" i="14" s="1"/>
  <c r="J229" i="14"/>
  <c r="K229" i="14" s="1"/>
  <c r="J228" i="14"/>
  <c r="K228" i="14" s="1"/>
  <c r="J227" i="14"/>
  <c r="K227" i="14" s="1"/>
  <c r="J225" i="14"/>
  <c r="J224" i="14"/>
  <c r="K224" i="14" s="1"/>
  <c r="J223" i="14"/>
  <c r="K223" i="14" s="1"/>
  <c r="J221" i="14"/>
  <c r="J179" i="14"/>
  <c r="K179" i="14" s="1"/>
  <c r="J174" i="14"/>
  <c r="J173" i="14"/>
  <c r="K173" i="14" s="1"/>
  <c r="J171" i="14"/>
  <c r="K171" i="14" s="1"/>
  <c r="J170" i="14"/>
  <c r="J169" i="14"/>
  <c r="K169" i="14" s="1"/>
  <c r="J168" i="14"/>
  <c r="K168" i="14" s="1"/>
  <c r="J166" i="14"/>
  <c r="L108" i="14" l="1"/>
  <c r="J108" i="14"/>
  <c r="K182" i="14"/>
  <c r="J72" i="14"/>
  <c r="J30" i="14"/>
  <c r="J59" i="14"/>
  <c r="J43" i="14"/>
  <c r="O72" i="14"/>
  <c r="O59" i="14"/>
  <c r="O43" i="14"/>
  <c r="O30" i="14"/>
  <c r="L182" i="14"/>
  <c r="I72" i="14"/>
  <c r="I30" i="14"/>
  <c r="I59" i="14"/>
  <c r="I43" i="14"/>
  <c r="M122" i="14"/>
  <c r="N122" i="14" s="1"/>
  <c r="N104" i="14" s="1"/>
  <c r="K198" i="14"/>
  <c r="K92" i="14" s="1"/>
  <c r="J92" i="14"/>
  <c r="K249" i="14"/>
  <c r="K131" i="14"/>
  <c r="K90" i="14" s="1"/>
  <c r="J90" i="14"/>
  <c r="K132" i="14"/>
  <c r="K91" i="14" s="1"/>
  <c r="J91" i="14"/>
  <c r="K221" i="14"/>
  <c r="K94" i="14" s="1"/>
  <c r="J94" i="14"/>
  <c r="I71" i="14"/>
  <c r="I55" i="14"/>
  <c r="I26" i="14"/>
  <c r="I41" i="14"/>
  <c r="O55" i="14"/>
  <c r="O71" i="14"/>
  <c r="O26" i="14"/>
  <c r="O41" i="14"/>
  <c r="K135" i="14"/>
  <c r="K99" i="14" s="1"/>
  <c r="J99" i="14"/>
  <c r="J50" i="14"/>
  <c r="J66" i="14"/>
  <c r="J37" i="14"/>
  <c r="J18" i="14"/>
  <c r="L64" i="14"/>
  <c r="L48" i="14"/>
  <c r="L35" i="14"/>
  <c r="L16" i="14"/>
  <c r="L46" i="14"/>
  <c r="L62" i="14"/>
  <c r="L33" i="14"/>
  <c r="L14" i="14"/>
  <c r="L50" i="14"/>
  <c r="L66" i="14"/>
  <c r="L18" i="14"/>
  <c r="L37" i="14"/>
  <c r="K250" i="14"/>
  <c r="K109" i="14" s="1"/>
  <c r="J109" i="14"/>
  <c r="K251" i="14"/>
  <c r="K110" i="14" s="1"/>
  <c r="J110" i="14"/>
  <c r="L109" i="14"/>
  <c r="J62" i="14"/>
  <c r="J46" i="14"/>
  <c r="J33" i="14"/>
  <c r="J14" i="14"/>
  <c r="K245" i="14"/>
  <c r="K106" i="14" s="1"/>
  <c r="J106" i="14"/>
  <c r="J65" i="14"/>
  <c r="J17" i="14"/>
  <c r="J49" i="14"/>
  <c r="J36" i="14"/>
  <c r="K134" i="14"/>
  <c r="K98" i="14" s="1"/>
  <c r="J98" i="14"/>
  <c r="L63" i="14"/>
  <c r="L47" i="14"/>
  <c r="L15" i="14"/>
  <c r="L34" i="14"/>
  <c r="L65" i="14"/>
  <c r="L36" i="14"/>
  <c r="L49" i="14"/>
  <c r="L17" i="14"/>
  <c r="L105" i="14"/>
  <c r="L111" i="14"/>
  <c r="L110" i="14"/>
  <c r="P41" i="14"/>
  <c r="P55" i="14"/>
  <c r="P26" i="14"/>
  <c r="P71" i="14"/>
  <c r="J63" i="14"/>
  <c r="J34" i="14"/>
  <c r="J15" i="14"/>
  <c r="J47" i="14"/>
  <c r="J64" i="14"/>
  <c r="J48" i="14"/>
  <c r="J16" i="14"/>
  <c r="J35" i="14"/>
  <c r="K133" i="14"/>
  <c r="K97" i="14" s="1"/>
  <c r="J97" i="14"/>
  <c r="K244" i="14"/>
  <c r="K105" i="14" s="1"/>
  <c r="J105" i="14"/>
  <c r="K252" i="14"/>
  <c r="K111" i="14" s="1"/>
  <c r="J111" i="14"/>
  <c r="K248" i="14"/>
  <c r="L107" i="14"/>
  <c r="K246" i="14"/>
  <c r="K107" i="14" s="1"/>
  <c r="J107" i="14"/>
  <c r="K247" i="14"/>
  <c r="J119" i="14"/>
  <c r="J10" i="14" s="1"/>
  <c r="I10" i="14"/>
  <c r="K196" i="14"/>
  <c r="K88" i="14" s="1"/>
  <c r="J88" i="14"/>
  <c r="K240" i="14"/>
  <c r="K79" i="14" s="1"/>
  <c r="J79" i="14"/>
  <c r="L196" i="14"/>
  <c r="L88" i="14" s="1"/>
  <c r="I88" i="14"/>
  <c r="J56" i="14"/>
  <c r="J69" i="14"/>
  <c r="J38" i="14"/>
  <c r="J27" i="14"/>
  <c r="O28" i="14"/>
  <c r="O57" i="14"/>
  <c r="J124" i="14"/>
  <c r="K124" i="14" s="1"/>
  <c r="I61" i="14"/>
  <c r="I45" i="14"/>
  <c r="I13" i="14"/>
  <c r="I32" i="14"/>
  <c r="J142" i="14"/>
  <c r="I40" i="14"/>
  <c r="I70" i="14"/>
  <c r="J183" i="14"/>
  <c r="K183" i="14" s="1"/>
  <c r="I28" i="14"/>
  <c r="I57" i="14"/>
  <c r="J184" i="14"/>
  <c r="K184" i="14" s="1"/>
  <c r="I29" i="14"/>
  <c r="I58" i="14"/>
  <c r="I69" i="14"/>
  <c r="I27" i="14"/>
  <c r="I56" i="14"/>
  <c r="I38" i="14"/>
  <c r="O29" i="14"/>
  <c r="O58" i="14"/>
  <c r="K185" i="14"/>
  <c r="K75" i="14" s="1"/>
  <c r="J75" i="14"/>
  <c r="K126" i="14"/>
  <c r="K130" i="14"/>
  <c r="K129" i="14"/>
  <c r="L185" i="14"/>
  <c r="L75" i="14" s="1"/>
  <c r="I75" i="14"/>
  <c r="K127" i="14"/>
  <c r="K128" i="14"/>
  <c r="L124" i="14"/>
  <c r="J191" i="14"/>
  <c r="J186" i="14" s="1"/>
  <c r="J80" i="14" s="1"/>
  <c r="K189" i="14"/>
  <c r="M189" i="14" s="1"/>
  <c r="L191" i="14"/>
  <c r="K232" i="14"/>
  <c r="K19" i="14" s="1"/>
  <c r="J19" i="14"/>
  <c r="K236" i="14"/>
  <c r="K23" i="14" s="1"/>
  <c r="J23" i="14"/>
  <c r="K190" i="14"/>
  <c r="M190" i="14" s="1"/>
  <c r="K238" i="14"/>
  <c r="K25" i="14" s="1"/>
  <c r="J25" i="14"/>
  <c r="M216" i="14"/>
  <c r="K219" i="14"/>
  <c r="J54" i="14"/>
  <c r="K234" i="14"/>
  <c r="K21" i="14" s="1"/>
  <c r="J21" i="14"/>
  <c r="K188" i="14"/>
  <c r="M188" i="14" s="1"/>
  <c r="M218" i="14"/>
  <c r="K139" i="14"/>
  <c r="L139" i="14"/>
  <c r="L184" i="14"/>
  <c r="L183" i="14"/>
  <c r="K141" i="14"/>
  <c r="K68" i="14" s="1"/>
  <c r="J68" i="14"/>
  <c r="L142" i="14"/>
  <c r="L195" i="14"/>
  <c r="L140" i="14"/>
  <c r="L39" i="14" s="1"/>
  <c r="I39" i="14"/>
  <c r="J195" i="14"/>
  <c r="K195" i="14" s="1"/>
  <c r="K194" i="14"/>
  <c r="J140" i="14"/>
  <c r="O192" i="14"/>
  <c r="O77" i="14" s="1"/>
  <c r="L194" i="14"/>
  <c r="L193" i="14"/>
  <c r="L119" i="14"/>
  <c r="L10" i="14" s="1"/>
  <c r="K120" i="14"/>
  <c r="K11" i="14" s="1"/>
  <c r="J11" i="14"/>
  <c r="L120" i="14"/>
  <c r="L11" i="14" s="1"/>
  <c r="I11" i="14"/>
  <c r="J193" i="14"/>
  <c r="I192" i="14"/>
  <c r="I77" i="14" s="1"/>
  <c r="I143" i="14"/>
  <c r="I67" i="14" s="1"/>
  <c r="J145" i="14"/>
  <c r="K145" i="14" s="1"/>
  <c r="K143" i="14" s="1"/>
  <c r="K67" i="14" s="1"/>
  <c r="K170" i="14"/>
  <c r="M170" i="14" s="1"/>
  <c r="N170" i="14" s="1"/>
  <c r="Q170" i="14" s="1"/>
  <c r="K166" i="14"/>
  <c r="M166" i="14" s="1"/>
  <c r="N166" i="14" s="1"/>
  <c r="Q166" i="14" s="1"/>
  <c r="K233" i="14"/>
  <c r="K231" i="14"/>
  <c r="M231" i="14" s="1"/>
  <c r="N231" i="14" s="1"/>
  <c r="Q231" i="14" s="1"/>
  <c r="K235" i="14"/>
  <c r="K237" i="14"/>
  <c r="K239" i="14"/>
  <c r="K225" i="14"/>
  <c r="M225" i="14" s="1"/>
  <c r="N225" i="14" s="1"/>
  <c r="Q225" i="14" s="1"/>
  <c r="K174" i="14"/>
  <c r="M174" i="14" s="1"/>
  <c r="N174" i="14" s="1"/>
  <c r="Q174" i="14" s="1"/>
  <c r="I123" i="14"/>
  <c r="M121" i="14"/>
  <c r="N121" i="14" s="1"/>
  <c r="Q121" i="14" s="1"/>
  <c r="L162" i="14"/>
  <c r="L84" i="14" s="1"/>
  <c r="M154" i="14"/>
  <c r="N154" i="14" s="1"/>
  <c r="Q154" i="14" s="1"/>
  <c r="L146" i="14"/>
  <c r="L74" i="14" s="1"/>
  <c r="M165" i="14"/>
  <c r="N165" i="14" s="1"/>
  <c r="Q165" i="14" s="1"/>
  <c r="M155" i="14"/>
  <c r="N155" i="14" s="1"/>
  <c r="Q155" i="14" s="1"/>
  <c r="M164" i="14"/>
  <c r="N164" i="14" s="1"/>
  <c r="Q164" i="14" s="1"/>
  <c r="M159" i="14"/>
  <c r="N159" i="14" s="1"/>
  <c r="Q159" i="14" s="1"/>
  <c r="M157" i="14"/>
  <c r="N157" i="14" s="1"/>
  <c r="Q157" i="14" s="1"/>
  <c r="M158" i="14"/>
  <c r="N158" i="14" s="1"/>
  <c r="Q158" i="14" s="1"/>
  <c r="M149" i="14"/>
  <c r="N149" i="14" s="1"/>
  <c r="Q149" i="14" s="1"/>
  <c r="M148" i="14"/>
  <c r="N148" i="14" s="1"/>
  <c r="Q148" i="14" s="1"/>
  <c r="J146" i="14"/>
  <c r="J74" i="14" s="1"/>
  <c r="L151" i="14"/>
  <c r="J151" i="14"/>
  <c r="M161" i="14"/>
  <c r="N161" i="14" s="1"/>
  <c r="Q161" i="14" s="1"/>
  <c r="O197" i="14"/>
  <c r="J125" i="14"/>
  <c r="P197" i="14"/>
  <c r="O220" i="14"/>
  <c r="I220" i="14"/>
  <c r="M138" i="14"/>
  <c r="N138" i="14" s="1"/>
  <c r="Q138" i="14" s="1"/>
  <c r="K136" i="14"/>
  <c r="K42" i="14" s="1"/>
  <c r="J136" i="14"/>
  <c r="J42" i="14" s="1"/>
  <c r="P123" i="14"/>
  <c r="O123" i="14"/>
  <c r="L220" i="14"/>
  <c r="I197" i="14"/>
  <c r="L212" i="14"/>
  <c r="L100" i="14" s="1"/>
  <c r="K146" i="14"/>
  <c r="K74" i="14" s="1"/>
  <c r="L199" i="14"/>
  <c r="L93" i="14" s="1"/>
  <c r="P220" i="14"/>
  <c r="M137" i="14"/>
  <c r="L136" i="14"/>
  <c r="L42" i="14" s="1"/>
  <c r="J167" i="14"/>
  <c r="J85" i="14" s="1"/>
  <c r="J226" i="14"/>
  <c r="J101" i="14" s="1"/>
  <c r="K199" i="14"/>
  <c r="K93" i="14" s="1"/>
  <c r="J199" i="14"/>
  <c r="J93" i="14" s="1"/>
  <c r="M152" i="14"/>
  <c r="K212" i="14"/>
  <c r="K100" i="14" s="1"/>
  <c r="J212" i="14"/>
  <c r="J100" i="14" s="1"/>
  <c r="K242" i="14"/>
  <c r="K241" i="14" s="1"/>
  <c r="K102" i="14" s="1"/>
  <c r="J241" i="14"/>
  <c r="J102" i="14" s="1"/>
  <c r="M215" i="14"/>
  <c r="N215" i="14" s="1"/>
  <c r="Q215" i="14" s="1"/>
  <c r="J222" i="14"/>
  <c r="J95" i="14" s="1"/>
  <c r="L125" i="14"/>
  <c r="K177" i="14"/>
  <c r="K87" i="14" s="1"/>
  <c r="J177" i="14"/>
  <c r="J87" i="14" s="1"/>
  <c r="J162" i="14"/>
  <c r="J84" i="14" s="1"/>
  <c r="J172" i="14"/>
  <c r="J86" i="14" s="1"/>
  <c r="M144" i="14"/>
  <c r="K151" i="14"/>
  <c r="M206" i="14"/>
  <c r="N206" i="14" s="1"/>
  <c r="Q206" i="14" s="1"/>
  <c r="M180" i="14"/>
  <c r="N180" i="14" s="1"/>
  <c r="Q180" i="14" s="1"/>
  <c r="M209" i="14"/>
  <c r="N209" i="14" s="1"/>
  <c r="Q209" i="14" s="1"/>
  <c r="M205" i="14"/>
  <c r="N205" i="14" s="1"/>
  <c r="Q205" i="14" s="1"/>
  <c r="M207" i="14"/>
  <c r="N207" i="14" s="1"/>
  <c r="Q207" i="14" s="1"/>
  <c r="M203" i="14"/>
  <c r="N203" i="14" s="1"/>
  <c r="Q203" i="14" s="1"/>
  <c r="M181" i="14"/>
  <c r="N181" i="14" s="1"/>
  <c r="Q181" i="14" s="1"/>
  <c r="M150" i="14"/>
  <c r="N150" i="14" s="1"/>
  <c r="Q150" i="14" s="1"/>
  <c r="M230" i="14"/>
  <c r="N230" i="14" s="1"/>
  <c r="Q230" i="14" s="1"/>
  <c r="M176" i="14"/>
  <c r="N176" i="14" s="1"/>
  <c r="Q176" i="14" s="1"/>
  <c r="M228" i="14"/>
  <c r="N228" i="14" s="1"/>
  <c r="Q228" i="14" s="1"/>
  <c r="M147" i="14"/>
  <c r="M224" i="14"/>
  <c r="N224" i="14" s="1"/>
  <c r="Q224" i="14" s="1"/>
  <c r="M217" i="14"/>
  <c r="M204" i="14"/>
  <c r="N204" i="14" s="1"/>
  <c r="Q204" i="14" s="1"/>
  <c r="M153" i="14"/>
  <c r="N153" i="14" s="1"/>
  <c r="Q153" i="14" s="1"/>
  <c r="M171" i="14"/>
  <c r="N171" i="14" s="1"/>
  <c r="Q171" i="14" s="1"/>
  <c r="M201" i="14"/>
  <c r="N201" i="14" s="1"/>
  <c r="Q201" i="14" s="1"/>
  <c r="M210" i="14"/>
  <c r="N210" i="14" s="1"/>
  <c r="Q210" i="14" s="1"/>
  <c r="M179" i="14"/>
  <c r="N179" i="14" s="1"/>
  <c r="Q179" i="14" s="1"/>
  <c r="M156" i="14"/>
  <c r="N156" i="14" s="1"/>
  <c r="Q156" i="14" s="1"/>
  <c r="M229" i="14"/>
  <c r="N229" i="14" s="1"/>
  <c r="Q229" i="14" s="1"/>
  <c r="M211" i="14"/>
  <c r="N211" i="14" s="1"/>
  <c r="Q211" i="14" s="1"/>
  <c r="M169" i="14"/>
  <c r="N169" i="14" s="1"/>
  <c r="Q169" i="14" s="1"/>
  <c r="K108" i="14" l="1"/>
  <c r="M182" i="14"/>
  <c r="M72" i="14" s="1"/>
  <c r="M250" i="14"/>
  <c r="M109" i="14" s="1"/>
  <c r="M131" i="14"/>
  <c r="M90" i="14" s="1"/>
  <c r="M104" i="14"/>
  <c r="N182" i="14"/>
  <c r="M59" i="14"/>
  <c r="L30" i="14"/>
  <c r="L72" i="14"/>
  <c r="L59" i="14"/>
  <c r="L43" i="14"/>
  <c r="K72" i="14"/>
  <c r="K59" i="14"/>
  <c r="K43" i="14"/>
  <c r="K30" i="14"/>
  <c r="M221" i="14"/>
  <c r="M94" i="14" s="1"/>
  <c r="M198" i="14"/>
  <c r="M92" i="14" s="1"/>
  <c r="M132" i="14"/>
  <c r="N132" i="14" s="1"/>
  <c r="M251" i="14"/>
  <c r="M110" i="14" s="1"/>
  <c r="M249" i="14"/>
  <c r="M135" i="14"/>
  <c r="N135" i="14" s="1"/>
  <c r="M133" i="14"/>
  <c r="M97" i="14" s="1"/>
  <c r="K119" i="14"/>
  <c r="K10" i="14" s="1"/>
  <c r="M252" i="14"/>
  <c r="M111" i="14" s="1"/>
  <c r="K35" i="14"/>
  <c r="K64" i="14"/>
  <c r="K48" i="14"/>
  <c r="K16" i="14"/>
  <c r="K49" i="14"/>
  <c r="K65" i="14"/>
  <c r="K17" i="14"/>
  <c r="K36" i="14"/>
  <c r="M244" i="14"/>
  <c r="M134" i="14"/>
  <c r="K55" i="14"/>
  <c r="K71" i="14"/>
  <c r="K26" i="14"/>
  <c r="K41" i="14"/>
  <c r="M245" i="14"/>
  <c r="K47" i="14"/>
  <c r="K63" i="14"/>
  <c r="K34" i="14"/>
  <c r="K15" i="14"/>
  <c r="K66" i="14"/>
  <c r="K50" i="14"/>
  <c r="K18" i="14"/>
  <c r="K37" i="14"/>
  <c r="J71" i="14"/>
  <c r="J26" i="14"/>
  <c r="J41" i="14"/>
  <c r="J55" i="14"/>
  <c r="M126" i="14"/>
  <c r="K62" i="14"/>
  <c r="K33" i="14"/>
  <c r="K14" i="14"/>
  <c r="K46" i="14"/>
  <c r="M196" i="14"/>
  <c r="M88" i="14" s="1"/>
  <c r="M240" i="14"/>
  <c r="N240" i="14" s="1"/>
  <c r="M129" i="14"/>
  <c r="N129" i="14" s="1"/>
  <c r="L71" i="14"/>
  <c r="L26" i="14"/>
  <c r="L55" i="14"/>
  <c r="L41" i="14"/>
  <c r="M128" i="14"/>
  <c r="Q122" i="14"/>
  <c r="Q104" i="14" s="1"/>
  <c r="M248" i="14"/>
  <c r="M247" i="14"/>
  <c r="M246" i="14"/>
  <c r="M239" i="14"/>
  <c r="K78" i="14"/>
  <c r="K29" i="14"/>
  <c r="K58" i="14"/>
  <c r="L28" i="14"/>
  <c r="L57" i="14"/>
  <c r="L38" i="14"/>
  <c r="L27" i="14"/>
  <c r="L69" i="14"/>
  <c r="L56" i="14"/>
  <c r="K61" i="14"/>
  <c r="K13" i="14"/>
  <c r="K32" i="14"/>
  <c r="K45" i="14"/>
  <c r="J40" i="14"/>
  <c r="J70" i="14"/>
  <c r="K69" i="14"/>
  <c r="K38" i="14"/>
  <c r="K56" i="14"/>
  <c r="K27" i="14"/>
  <c r="J28" i="14"/>
  <c r="J57" i="14"/>
  <c r="J45" i="14"/>
  <c r="J32" i="14"/>
  <c r="J61" i="14"/>
  <c r="J13" i="14"/>
  <c r="L29" i="14"/>
  <c r="L58" i="14"/>
  <c r="J29" i="14"/>
  <c r="J58" i="14"/>
  <c r="L70" i="14"/>
  <c r="L40" i="14"/>
  <c r="K142" i="14"/>
  <c r="M142" i="14" s="1"/>
  <c r="K28" i="14"/>
  <c r="K57" i="14"/>
  <c r="L61" i="14"/>
  <c r="L32" i="14"/>
  <c r="L45" i="14"/>
  <c r="L13" i="14"/>
  <c r="M124" i="14"/>
  <c r="N124" i="14" s="1"/>
  <c r="K125" i="14"/>
  <c r="K123" i="14" s="1"/>
  <c r="M232" i="14"/>
  <c r="M19" i="14" s="1"/>
  <c r="M130" i="14"/>
  <c r="K191" i="14"/>
  <c r="K186" i="14" s="1"/>
  <c r="K80" i="14" s="1"/>
  <c r="M185" i="14"/>
  <c r="M127" i="14"/>
  <c r="M139" i="14"/>
  <c r="N190" i="14"/>
  <c r="N217" i="14"/>
  <c r="M52" i="14"/>
  <c r="N218" i="14"/>
  <c r="M53" i="14"/>
  <c r="M233" i="14"/>
  <c r="K20" i="14"/>
  <c r="L186" i="14"/>
  <c r="L80" i="14" s="1"/>
  <c r="M238" i="14"/>
  <c r="N189" i="14"/>
  <c r="M237" i="14"/>
  <c r="K24" i="14"/>
  <c r="K54" i="14"/>
  <c r="M219" i="14"/>
  <c r="M234" i="14"/>
  <c r="N188" i="14"/>
  <c r="M236" i="14"/>
  <c r="M235" i="14"/>
  <c r="K22" i="14"/>
  <c r="N216" i="14"/>
  <c r="M51" i="14"/>
  <c r="M184" i="14"/>
  <c r="N184" i="14" s="1"/>
  <c r="M183" i="14"/>
  <c r="M194" i="14"/>
  <c r="N194" i="14" s="1"/>
  <c r="M141" i="14"/>
  <c r="K140" i="14"/>
  <c r="K39" i="14" s="1"/>
  <c r="J39" i="14"/>
  <c r="M195" i="14"/>
  <c r="K193" i="14"/>
  <c r="L192" i="14"/>
  <c r="L77" i="14" s="1"/>
  <c r="M120" i="14"/>
  <c r="M11" i="14" s="1"/>
  <c r="J192" i="14"/>
  <c r="J77" i="14" s="1"/>
  <c r="K167" i="14"/>
  <c r="K85" i="14" s="1"/>
  <c r="J143" i="14"/>
  <c r="J67" i="14" s="1"/>
  <c r="M145" i="14"/>
  <c r="N145" i="14" s="1"/>
  <c r="Q145" i="14" s="1"/>
  <c r="P250" i="14"/>
  <c r="P109" i="14" s="1"/>
  <c r="O250" i="14"/>
  <c r="O109" i="14" s="1"/>
  <c r="K162" i="14"/>
  <c r="K84" i="14" s="1"/>
  <c r="K172" i="14"/>
  <c r="K86" i="14" s="1"/>
  <c r="M168" i="14"/>
  <c r="N168" i="14" s="1"/>
  <c r="J123" i="14"/>
  <c r="M242" i="14"/>
  <c r="M241" i="14" s="1"/>
  <c r="M102" i="14" s="1"/>
  <c r="J197" i="14"/>
  <c r="M163" i="14"/>
  <c r="N163" i="14" s="1"/>
  <c r="L197" i="14"/>
  <c r="N137" i="14"/>
  <c r="M136" i="14"/>
  <c r="M42" i="14" s="1"/>
  <c r="N147" i="14"/>
  <c r="M146" i="14"/>
  <c r="M74" i="14" s="1"/>
  <c r="N144" i="14"/>
  <c r="M200" i="14"/>
  <c r="M213" i="14"/>
  <c r="J220" i="14"/>
  <c r="N152" i="14"/>
  <c r="M151" i="14"/>
  <c r="M227" i="14"/>
  <c r="K226" i="14"/>
  <c r="K101" i="14" s="1"/>
  <c r="K197" i="14"/>
  <c r="M178" i="14"/>
  <c r="M173" i="14"/>
  <c r="M187" i="14"/>
  <c r="M223" i="14"/>
  <c r="K222" i="14"/>
  <c r="K95" i="14" s="1"/>
  <c r="L123" i="14"/>
  <c r="M30" i="14" l="1"/>
  <c r="M43" i="14"/>
  <c r="N131" i="14"/>
  <c r="Q131" i="14" s="1"/>
  <c r="Q90" i="14" s="1"/>
  <c r="N248" i="14"/>
  <c r="Q248" i="14" s="1"/>
  <c r="M108" i="14"/>
  <c r="N198" i="14"/>
  <c r="N92" i="14" s="1"/>
  <c r="N249" i="14"/>
  <c r="Q249" i="14" s="1"/>
  <c r="N221" i="14"/>
  <c r="Q221" i="14" s="1"/>
  <c r="Q94" i="14" s="1"/>
  <c r="N252" i="14"/>
  <c r="Q252" i="14" s="1"/>
  <c r="Q111" i="14" s="1"/>
  <c r="N133" i="14"/>
  <c r="N97" i="14" s="1"/>
  <c r="Q182" i="14"/>
  <c r="N30" i="14"/>
  <c r="N72" i="14"/>
  <c r="N59" i="14"/>
  <c r="N43" i="14"/>
  <c r="M91" i="14"/>
  <c r="M119" i="14"/>
  <c r="M10" i="14" s="1"/>
  <c r="N251" i="14"/>
  <c r="N110" i="14" s="1"/>
  <c r="N196" i="14"/>
  <c r="N88" i="14" s="1"/>
  <c r="M79" i="14"/>
  <c r="M99" i="14"/>
  <c r="M55" i="14"/>
  <c r="M71" i="14"/>
  <c r="M26" i="14"/>
  <c r="M41" i="14"/>
  <c r="M64" i="14"/>
  <c r="M16" i="14"/>
  <c r="M48" i="14"/>
  <c r="M35" i="14"/>
  <c r="M62" i="14"/>
  <c r="M33" i="14"/>
  <c r="M14" i="14"/>
  <c r="M46" i="14"/>
  <c r="Q132" i="14"/>
  <c r="Q91" i="14" s="1"/>
  <c r="N91" i="14"/>
  <c r="N134" i="14"/>
  <c r="M98" i="14"/>
  <c r="N128" i="14"/>
  <c r="Q128" i="14" s="1"/>
  <c r="M49" i="14"/>
  <c r="M36" i="14"/>
  <c r="M65" i="14"/>
  <c r="M17" i="14"/>
  <c r="N245" i="14"/>
  <c r="M106" i="14"/>
  <c r="N244" i="14"/>
  <c r="M105" i="14"/>
  <c r="M37" i="14"/>
  <c r="M50" i="14"/>
  <c r="M66" i="14"/>
  <c r="M18" i="14"/>
  <c r="Q135" i="14"/>
  <c r="Q99" i="14" s="1"/>
  <c r="N99" i="14"/>
  <c r="N126" i="14"/>
  <c r="Q126" i="14" s="1"/>
  <c r="M47" i="14"/>
  <c r="M63" i="14"/>
  <c r="M15" i="14"/>
  <c r="M34" i="14"/>
  <c r="N65" i="14"/>
  <c r="N49" i="14"/>
  <c r="N17" i="14"/>
  <c r="N36" i="14"/>
  <c r="N247" i="14"/>
  <c r="N246" i="14"/>
  <c r="M107" i="14"/>
  <c r="Q240" i="14"/>
  <c r="Q79" i="14" s="1"/>
  <c r="N79" i="14"/>
  <c r="N239" i="14"/>
  <c r="M78" i="14"/>
  <c r="N29" i="14"/>
  <c r="N58" i="14"/>
  <c r="M28" i="14"/>
  <c r="M57" i="14"/>
  <c r="M29" i="14"/>
  <c r="M58" i="14"/>
  <c r="M69" i="14"/>
  <c r="M56" i="14"/>
  <c r="M38" i="14"/>
  <c r="M27" i="14"/>
  <c r="M45" i="14"/>
  <c r="M13" i="14"/>
  <c r="M32" i="14"/>
  <c r="M61" i="14"/>
  <c r="M70" i="14"/>
  <c r="M40" i="14"/>
  <c r="N45" i="14"/>
  <c r="N32" i="14"/>
  <c r="N61" i="14"/>
  <c r="N13" i="14"/>
  <c r="K70" i="14"/>
  <c r="K40" i="14"/>
  <c r="N142" i="14"/>
  <c r="M191" i="14"/>
  <c r="M186" i="14" s="1"/>
  <c r="M80" i="14" s="1"/>
  <c r="N232" i="14"/>
  <c r="N19" i="14" s="1"/>
  <c r="N139" i="14"/>
  <c r="N127" i="14"/>
  <c r="Q129" i="14"/>
  <c r="N130" i="14"/>
  <c r="M125" i="14"/>
  <c r="M123" i="14" s="1"/>
  <c r="N185" i="14"/>
  <c r="M75" i="14"/>
  <c r="Q124" i="14"/>
  <c r="Q216" i="14"/>
  <c r="Q51" i="14" s="1"/>
  <c r="N51" i="14"/>
  <c r="N237" i="14"/>
  <c r="M24" i="14"/>
  <c r="Q188" i="14"/>
  <c r="N238" i="14"/>
  <c r="M25" i="14"/>
  <c r="N233" i="14"/>
  <c r="M20" i="14"/>
  <c r="Q217" i="14"/>
  <c r="Q52" i="14" s="1"/>
  <c r="N52" i="14"/>
  <c r="N235" i="14"/>
  <c r="M22" i="14"/>
  <c r="N234" i="14"/>
  <c r="M21" i="14"/>
  <c r="Q189" i="14"/>
  <c r="N236" i="14"/>
  <c r="M23" i="14"/>
  <c r="N219" i="14"/>
  <c r="M54" i="14"/>
  <c r="Q218" i="14"/>
  <c r="Q53" i="14" s="1"/>
  <c r="N53" i="14"/>
  <c r="Q190" i="14"/>
  <c r="N183" i="14"/>
  <c r="Q184" i="14"/>
  <c r="K192" i="14"/>
  <c r="K77" i="14" s="1"/>
  <c r="M193" i="14"/>
  <c r="M192" i="14" s="1"/>
  <c r="M77" i="14" s="1"/>
  <c r="N141" i="14"/>
  <c r="M68" i="14"/>
  <c r="Q194" i="14"/>
  <c r="M140" i="14"/>
  <c r="N195" i="14"/>
  <c r="N120" i="14"/>
  <c r="Q120" i="14" s="1"/>
  <c r="Q11" i="14" s="1"/>
  <c r="M143" i="14"/>
  <c r="M67" i="14" s="1"/>
  <c r="N242" i="14"/>
  <c r="N241" i="14" s="1"/>
  <c r="N102" i="14" s="1"/>
  <c r="M167" i="14"/>
  <c r="M85" i="14" s="1"/>
  <c r="M162" i="14"/>
  <c r="M84" i="14" s="1"/>
  <c r="Q168" i="14"/>
  <c r="N167" i="14"/>
  <c r="N85" i="14" s="1"/>
  <c r="Q152" i="14"/>
  <c r="N151" i="14"/>
  <c r="Q163" i="14"/>
  <c r="N162" i="14"/>
  <c r="N84" i="14" s="1"/>
  <c r="N187" i="14"/>
  <c r="N200" i="14"/>
  <c r="M199" i="14"/>
  <c r="M93" i="14" s="1"/>
  <c r="Q147" i="14"/>
  <c r="N146" i="14"/>
  <c r="N74" i="14" s="1"/>
  <c r="Q137" i="14"/>
  <c r="N136" i="14"/>
  <c r="N42" i="14" s="1"/>
  <c r="K220" i="14"/>
  <c r="N227" i="14"/>
  <c r="M226" i="14"/>
  <c r="M101" i="14" s="1"/>
  <c r="N213" i="14"/>
  <c r="M212" i="14"/>
  <c r="M100" i="14" s="1"/>
  <c r="N173" i="14"/>
  <c r="M172" i="14"/>
  <c r="M86" i="14" s="1"/>
  <c r="N178" i="14"/>
  <c r="M177" i="14"/>
  <c r="M87" i="14" s="1"/>
  <c r="N223" i="14"/>
  <c r="M222" i="14"/>
  <c r="M95" i="14" s="1"/>
  <c r="Q144" i="14"/>
  <c r="N143" i="14"/>
  <c r="N67" i="14" s="1"/>
  <c r="N90" i="14" l="1"/>
  <c r="Q108" i="14"/>
  <c r="N108" i="14"/>
  <c r="Q198" i="14"/>
  <c r="Q92" i="14" s="1"/>
  <c r="N94" i="14"/>
  <c r="Q133" i="14"/>
  <c r="Q97" i="14" s="1"/>
  <c r="N111" i="14"/>
  <c r="N119" i="14"/>
  <c r="N10" i="14" s="1"/>
  <c r="Q251" i="14"/>
  <c r="Q110" i="14" s="1"/>
  <c r="Q30" i="14"/>
  <c r="Q72" i="14"/>
  <c r="Q59" i="14"/>
  <c r="Q43" i="14"/>
  <c r="Q196" i="14"/>
  <c r="Q88" i="14" s="1"/>
  <c r="Q232" i="14"/>
  <c r="Q19" i="14" s="1"/>
  <c r="Q64" i="14"/>
  <c r="Q48" i="14"/>
  <c r="Q16" i="14"/>
  <c r="Q35" i="14"/>
  <c r="Q65" i="14"/>
  <c r="Q49" i="14"/>
  <c r="Q36" i="14"/>
  <c r="Q17" i="14"/>
  <c r="Q134" i="14"/>
  <c r="Q98" i="14" s="1"/>
  <c r="N98" i="14"/>
  <c r="N191" i="14"/>
  <c r="Q191" i="14" s="1"/>
  <c r="N34" i="14"/>
  <c r="N47" i="14"/>
  <c r="N63" i="14"/>
  <c r="N15" i="14"/>
  <c r="N46" i="14"/>
  <c r="N33" i="14"/>
  <c r="N14" i="14"/>
  <c r="N62" i="14"/>
  <c r="Q245" i="14"/>
  <c r="Q106" i="14" s="1"/>
  <c r="N106" i="14"/>
  <c r="N71" i="14"/>
  <c r="N55" i="14"/>
  <c r="N26" i="14"/>
  <c r="N41" i="14"/>
  <c r="N48" i="14"/>
  <c r="N16" i="14"/>
  <c r="N64" i="14"/>
  <c r="N35" i="14"/>
  <c r="Q33" i="14"/>
  <c r="Q14" i="14"/>
  <c r="Q46" i="14"/>
  <c r="Q62" i="14"/>
  <c r="N66" i="14"/>
  <c r="N50" i="14"/>
  <c r="N37" i="14"/>
  <c r="N18" i="14"/>
  <c r="Q244" i="14"/>
  <c r="Q105" i="14" s="1"/>
  <c r="N105" i="14"/>
  <c r="Q246" i="14"/>
  <c r="N107" i="14"/>
  <c r="Q247" i="14"/>
  <c r="Q239" i="14"/>
  <c r="Q78" i="14" s="1"/>
  <c r="N78" i="14"/>
  <c r="Q13" i="14"/>
  <c r="Q32" i="14"/>
  <c r="Q61" i="14"/>
  <c r="Q45" i="14"/>
  <c r="N56" i="14"/>
  <c r="N69" i="14"/>
  <c r="N27" i="14"/>
  <c r="N38" i="14"/>
  <c r="N28" i="14"/>
  <c r="N57" i="14"/>
  <c r="Q142" i="14"/>
  <c r="N40" i="14"/>
  <c r="N70" i="14"/>
  <c r="Q29" i="14"/>
  <c r="Q58" i="14"/>
  <c r="Q139" i="14"/>
  <c r="Q185" i="14"/>
  <c r="Q75" i="14" s="1"/>
  <c r="N75" i="14"/>
  <c r="Q127" i="14"/>
  <c r="N125" i="14"/>
  <c r="N123" i="14" s="1"/>
  <c r="Q130" i="14"/>
  <c r="Q236" i="14"/>
  <c r="Q23" i="14" s="1"/>
  <c r="N23" i="14"/>
  <c r="Q235" i="14"/>
  <c r="Q22" i="14" s="1"/>
  <c r="N22" i="14"/>
  <c r="Q237" i="14"/>
  <c r="Q24" i="14" s="1"/>
  <c r="N24" i="14"/>
  <c r="Q233" i="14"/>
  <c r="Q20" i="14" s="1"/>
  <c r="N20" i="14"/>
  <c r="Q219" i="14"/>
  <c r="Q54" i="14" s="1"/>
  <c r="N54" i="14"/>
  <c r="Q234" i="14"/>
  <c r="Q21" i="14" s="1"/>
  <c r="N21" i="14"/>
  <c r="Q238" i="14"/>
  <c r="Q25" i="14" s="1"/>
  <c r="N25" i="14"/>
  <c r="Q183" i="14"/>
  <c r="Q141" i="14"/>
  <c r="Q68" i="14" s="1"/>
  <c r="N68" i="14"/>
  <c r="N193" i="14"/>
  <c r="N192" i="14" s="1"/>
  <c r="N77" i="14" s="1"/>
  <c r="Q195" i="14"/>
  <c r="N140" i="14"/>
  <c r="M39" i="14"/>
  <c r="N11" i="14"/>
  <c r="Q242" i="14"/>
  <c r="Q241" i="14" s="1"/>
  <c r="Q102" i="14" s="1"/>
  <c r="M220" i="14"/>
  <c r="Q136" i="14"/>
  <c r="Q42" i="14" s="1"/>
  <c r="Q178" i="14"/>
  <c r="N177" i="14"/>
  <c r="N87" i="14" s="1"/>
  <c r="Q146" i="14"/>
  <c r="Q74" i="14" s="1"/>
  <c r="Q200" i="14"/>
  <c r="N199" i="14"/>
  <c r="N93" i="14" s="1"/>
  <c r="Q213" i="14"/>
  <c r="N212" i="14"/>
  <c r="N100" i="14" s="1"/>
  <c r="Q162" i="14"/>
  <c r="Q84" i="14" s="1"/>
  <c r="Q143" i="14"/>
  <c r="Q67" i="14" s="1"/>
  <c r="Q223" i="14"/>
  <c r="N222" i="14"/>
  <c r="N95" i="14" s="1"/>
  <c r="Q173" i="14"/>
  <c r="N172" i="14"/>
  <c r="N86" i="14" s="1"/>
  <c r="Q227" i="14"/>
  <c r="N226" i="14"/>
  <c r="N101" i="14" s="1"/>
  <c r="M197" i="14"/>
  <c r="Q187" i="14"/>
  <c r="Q151" i="14"/>
  <c r="Q167" i="14"/>
  <c r="Q85" i="14" s="1"/>
  <c r="Q107" i="14" l="1"/>
  <c r="Q119" i="14"/>
  <c r="Q10" i="14" s="1"/>
  <c r="Q71" i="14"/>
  <c r="Q55" i="14"/>
  <c r="Q41" i="14"/>
  <c r="Q26" i="14"/>
  <c r="Q47" i="14"/>
  <c r="Q15" i="14"/>
  <c r="Q63" i="14"/>
  <c r="Q34" i="14"/>
  <c r="N186" i="14"/>
  <c r="N80" i="14" s="1"/>
  <c r="Q66" i="14"/>
  <c r="Q37" i="14"/>
  <c r="Q50" i="14"/>
  <c r="Q18" i="14"/>
  <c r="Q69" i="14"/>
  <c r="Q38" i="14"/>
  <c r="Q56" i="14"/>
  <c r="Q27" i="14"/>
  <c r="Q28" i="14"/>
  <c r="Q57" i="14"/>
  <c r="Q70" i="14"/>
  <c r="Q40" i="14"/>
  <c r="Q125" i="14"/>
  <c r="Q193" i="14"/>
  <c r="Q192" i="14" s="1"/>
  <c r="Q77" i="14" s="1"/>
  <c r="Q140" i="14"/>
  <c r="Q39" i="14" s="1"/>
  <c r="N39" i="14"/>
  <c r="N197" i="14"/>
  <c r="Q226" i="14"/>
  <c r="Q101" i="14" s="1"/>
  <c r="Q222" i="14"/>
  <c r="Q95" i="14" s="1"/>
  <c r="Q199" i="14"/>
  <c r="Q93" i="14" s="1"/>
  <c r="Q177" i="14"/>
  <c r="Q87" i="14" s="1"/>
  <c r="Q186" i="14"/>
  <c r="Q80" i="14" s="1"/>
  <c r="N220" i="14"/>
  <c r="Q172" i="14"/>
  <c r="Q86" i="14" s="1"/>
  <c r="Q212" i="14"/>
  <c r="Q100" i="14" s="1"/>
  <c r="Q123" i="14" l="1"/>
  <c r="N250" i="14"/>
  <c r="Q197" i="14"/>
  <c r="Q220" i="14"/>
  <c r="Q250" i="14" l="1"/>
  <c r="Q109" i="14" s="1"/>
  <c r="N109" i="14"/>
  <c r="Q253" i="14" l="1"/>
  <c r="C16" i="5"/>
  <c r="C23" i="5"/>
  <c r="C17" i="5" l="1"/>
  <c r="C24" i="5" l="1"/>
  <c r="C22" i="5"/>
  <c r="C21" i="5"/>
  <c r="D21" i="5" s="1"/>
  <c r="C20" i="5"/>
  <c r="C19" i="5"/>
  <c r="D19" i="5" s="1"/>
  <c r="D18" i="5"/>
  <c r="B15" i="5"/>
  <c r="D15" i="5" s="1"/>
  <c r="C14" i="5"/>
  <c r="C13" i="5"/>
  <c r="D35" i="4"/>
  <c r="G118" i="4"/>
  <c r="G137" i="4" s="1"/>
  <c r="G116" i="4"/>
  <c r="G136" i="4" s="1"/>
  <c r="G139" i="4"/>
  <c r="G133" i="4"/>
  <c r="B24" i="5" l="1"/>
  <c r="D24" i="5" s="1"/>
  <c r="B13" i="5"/>
  <c r="D20" i="5"/>
  <c r="F15" i="5"/>
  <c r="G15" i="5" s="1"/>
  <c r="J15" i="5" s="1"/>
  <c r="F18" i="5"/>
  <c r="G18" i="5" s="1"/>
  <c r="F19" i="5"/>
  <c r="G19" i="5" s="1"/>
  <c r="J19" i="5" s="1"/>
  <c r="F21" i="5"/>
  <c r="G21" i="5" s="1"/>
  <c r="J21" i="5" s="1"/>
  <c r="D12" i="5"/>
  <c r="D13" i="5" l="1"/>
  <c r="F13" i="5" s="1"/>
  <c r="F24" i="5"/>
  <c r="G24" i="5" s="1"/>
  <c r="J24" i="5" s="1"/>
  <c r="R252" i="14" s="1"/>
  <c r="R111" i="14" s="1"/>
  <c r="F20" i="5"/>
  <c r="G20" i="5" s="1"/>
  <c r="J20" i="5" s="1"/>
  <c r="R122" i="14" s="1"/>
  <c r="R104" i="14" s="1"/>
  <c r="F12" i="5"/>
  <c r="G12" i="5" s="1"/>
  <c r="C12" i="9" s="1"/>
  <c r="J18" i="5"/>
  <c r="R244" i="14" s="1"/>
  <c r="R105" i="14" s="1"/>
  <c r="D12" i="9" l="1"/>
  <c r="E12" i="9" s="1"/>
  <c r="C37" i="9"/>
  <c r="D37" i="9" s="1"/>
  <c r="E37" i="9" s="1"/>
  <c r="G13" i="5"/>
  <c r="S122" i="14"/>
  <c r="J12" i="5"/>
  <c r="C13" i="9" l="1"/>
  <c r="S118" i="14"/>
  <c r="T118" i="14" s="1"/>
  <c r="T122" i="14"/>
  <c r="S104" i="14"/>
  <c r="J13" i="5"/>
  <c r="S252" i="14"/>
  <c r="D13" i="9" l="1"/>
  <c r="E13" i="9" s="1"/>
  <c r="C38" i="9"/>
  <c r="R118" i="14"/>
  <c r="R9" i="14" s="1"/>
  <c r="U122" i="14"/>
  <c r="T104" i="14"/>
  <c r="T252" i="14"/>
  <c r="S111" i="14"/>
  <c r="S9" i="14"/>
  <c r="G117" i="4"/>
  <c r="G138" i="4" s="1"/>
  <c r="H138" i="4" s="1"/>
  <c r="G115" i="4"/>
  <c r="G135" i="4" s="1"/>
  <c r="H135" i="4" s="1"/>
  <c r="G114" i="4"/>
  <c r="H139" i="4"/>
  <c r="H137" i="4"/>
  <c r="H136" i="4"/>
  <c r="H133" i="4"/>
  <c r="H118" i="4"/>
  <c r="H116" i="4"/>
  <c r="H107" i="4"/>
  <c r="H106" i="4"/>
  <c r="H105" i="4"/>
  <c r="H104" i="4"/>
  <c r="H103" i="4"/>
  <c r="H102" i="4"/>
  <c r="H101" i="4"/>
  <c r="G100" i="4"/>
  <c r="F91" i="4"/>
  <c r="E91" i="4"/>
  <c r="D91" i="4"/>
  <c r="H90" i="4"/>
  <c r="H89" i="4"/>
  <c r="H88" i="4"/>
  <c r="H87" i="4"/>
  <c r="H86" i="4"/>
  <c r="H85" i="4"/>
  <c r="H84" i="4"/>
  <c r="H83" i="4"/>
  <c r="F82" i="4"/>
  <c r="E82" i="4"/>
  <c r="D82" i="4"/>
  <c r="F80" i="4"/>
  <c r="E80" i="4"/>
  <c r="D80" i="4"/>
  <c r="H79" i="4"/>
  <c r="F77" i="4"/>
  <c r="E77" i="4"/>
  <c r="D77" i="4"/>
  <c r="H76" i="4"/>
  <c r="H75" i="4"/>
  <c r="H74" i="4"/>
  <c r="H73" i="4"/>
  <c r="H70" i="4"/>
  <c r="H69" i="4"/>
  <c r="H68" i="4"/>
  <c r="H67" i="4"/>
  <c r="F66" i="4"/>
  <c r="E66" i="4"/>
  <c r="H66" i="4" s="1"/>
  <c r="D66" i="4"/>
  <c r="H65" i="4"/>
  <c r="H64" i="4"/>
  <c r="H63" i="4"/>
  <c r="H62" i="4"/>
  <c r="F61" i="4"/>
  <c r="E61" i="4"/>
  <c r="D61" i="4"/>
  <c r="H60" i="4"/>
  <c r="H59" i="4"/>
  <c r="H58" i="4"/>
  <c r="H57" i="4"/>
  <c r="F56" i="4"/>
  <c r="E56" i="4"/>
  <c r="D56" i="4"/>
  <c r="H55" i="4"/>
  <c r="H54" i="4"/>
  <c r="H53" i="4"/>
  <c r="H52" i="4"/>
  <c r="F51" i="4"/>
  <c r="E51" i="4"/>
  <c r="D51" i="4"/>
  <c r="F49" i="4"/>
  <c r="E49" i="4"/>
  <c r="H49" i="4" s="1"/>
  <c r="D49" i="4"/>
  <c r="H48" i="4"/>
  <c r="H47" i="4"/>
  <c r="H46" i="4"/>
  <c r="H45" i="4"/>
  <c r="H44" i="4"/>
  <c r="H43" i="4"/>
  <c r="H42" i="4"/>
  <c r="H41" i="4"/>
  <c r="H40" i="4"/>
  <c r="H39" i="4"/>
  <c r="H38" i="4"/>
  <c r="D38" i="4"/>
  <c r="G36" i="4"/>
  <c r="G92" i="4" s="1"/>
  <c r="G97" i="4" s="1"/>
  <c r="E36" i="4"/>
  <c r="D36" i="4"/>
  <c r="H35" i="4"/>
  <c r="H34" i="4"/>
  <c r="H33" i="4"/>
  <c r="H32" i="4"/>
  <c r="H31" i="4"/>
  <c r="H30" i="4"/>
  <c r="D38" i="9" l="1"/>
  <c r="E38" i="9"/>
  <c r="U252" i="14"/>
  <c r="T111" i="14"/>
  <c r="U118" i="14"/>
  <c r="T9" i="14"/>
  <c r="F71" i="4"/>
  <c r="H91" i="4"/>
  <c r="H56" i="4"/>
  <c r="H100" i="4"/>
  <c r="G132" i="4"/>
  <c r="H115" i="4"/>
  <c r="H117" i="4"/>
  <c r="G119" i="4"/>
  <c r="H119" i="4" s="1"/>
  <c r="H114" i="4"/>
  <c r="G134" i="4"/>
  <c r="H134" i="4" s="1"/>
  <c r="D71" i="4"/>
  <c r="D92" i="4" s="1"/>
  <c r="H80" i="4"/>
  <c r="H51" i="4"/>
  <c r="H77" i="4"/>
  <c r="G108" i="4"/>
  <c r="G109" i="4" s="1"/>
  <c r="H36" i="4"/>
  <c r="F92" i="4"/>
  <c r="F97" i="4" s="1"/>
  <c r="F109" i="4" s="1"/>
  <c r="F120" i="4" s="1"/>
  <c r="H61" i="4"/>
  <c r="H82" i="4"/>
  <c r="E71" i="4"/>
  <c r="U9" i="14" l="1"/>
  <c r="B23" i="5"/>
  <c r="B17" i="5"/>
  <c r="D17" i="5" s="1"/>
  <c r="H71" i="4"/>
  <c r="G141" i="4"/>
  <c r="H132" i="4"/>
  <c r="D173" i="4" s="1"/>
  <c r="E173" i="4" s="1"/>
  <c r="E92" i="4"/>
  <c r="E94" i="4" s="1"/>
  <c r="F122" i="4"/>
  <c r="F123" i="4" s="1"/>
  <c r="F124" i="4" s="1"/>
  <c r="F126" i="4" s="1"/>
  <c r="F131" i="4" s="1"/>
  <c r="D94" i="4"/>
  <c r="F17" i="5" l="1"/>
  <c r="F141" i="4"/>
  <c r="F142" i="4" s="1"/>
  <c r="F144" i="4" s="1"/>
  <c r="B16" i="5"/>
  <c r="D16" i="5" s="1"/>
  <c r="F16" i="5" s="1"/>
  <c r="G16" i="5" s="1"/>
  <c r="J16" i="5" s="1"/>
  <c r="D23" i="5"/>
  <c r="F23" i="5" s="1"/>
  <c r="G23" i="5" s="1"/>
  <c r="J23" i="5" s="1"/>
  <c r="R251" i="14" s="1"/>
  <c r="H92" i="4"/>
  <c r="H131" i="4"/>
  <c r="D96" i="4"/>
  <c r="H94" i="4"/>
  <c r="D95" i="4"/>
  <c r="D143" i="4" s="1"/>
  <c r="E95" i="4"/>
  <c r="E96" i="4"/>
  <c r="E97" i="4" s="1"/>
  <c r="G17" i="5" l="1"/>
  <c r="J17" i="5" s="1"/>
  <c r="R243" i="14" s="1"/>
  <c r="S243" i="14" s="1"/>
  <c r="T243" i="14" s="1"/>
  <c r="U243" i="14" s="1"/>
  <c r="S251" i="14"/>
  <c r="R110" i="14"/>
  <c r="F145" i="4"/>
  <c r="F146" i="4" s="1"/>
  <c r="D172" i="4" s="1"/>
  <c r="E172" i="4" s="1"/>
  <c r="E128" i="4"/>
  <c r="E143" i="4"/>
  <c r="H143" i="4" s="1"/>
  <c r="E99" i="4"/>
  <c r="E108" i="4" s="1"/>
  <c r="E109" i="4" s="1"/>
  <c r="E120" i="4" s="1"/>
  <c r="H96" i="4"/>
  <c r="D97" i="4"/>
  <c r="H95" i="4"/>
  <c r="D128" i="4"/>
  <c r="C15" i="9" l="1"/>
  <c r="D15" i="9" s="1"/>
  <c r="E15" i="9" s="1"/>
  <c r="R242" i="14"/>
  <c r="R241" i="14" s="1"/>
  <c r="R102" i="14" s="1"/>
  <c r="T251" i="14"/>
  <c r="S110" i="14"/>
  <c r="E122" i="4"/>
  <c r="E123" i="4" s="1"/>
  <c r="E124" i="4" s="1"/>
  <c r="E126" i="4" s="1"/>
  <c r="E130" i="4" s="1"/>
  <c r="D99" i="4"/>
  <c r="H97" i="4"/>
  <c r="H128" i="4"/>
  <c r="S242" i="14" l="1"/>
  <c r="S241" i="14" s="1"/>
  <c r="S102" i="14" s="1"/>
  <c r="U251" i="14"/>
  <c r="T110" i="14"/>
  <c r="E141" i="4"/>
  <c r="E142" i="4" s="1"/>
  <c r="D108" i="4"/>
  <c r="H99" i="4"/>
  <c r="T242" i="14" l="1"/>
  <c r="T241" i="14" s="1"/>
  <c r="E144" i="4"/>
  <c r="E147" i="4"/>
  <c r="H108" i="4"/>
  <c r="D109" i="4"/>
  <c r="U242" i="14" l="1"/>
  <c r="U241" i="14"/>
  <c r="T102" i="14"/>
  <c r="E145" i="4"/>
  <c r="E146" i="4" s="1"/>
  <c r="D120" i="4"/>
  <c r="H109" i="4"/>
  <c r="G111" i="4" s="1"/>
  <c r="H111" i="4" l="1"/>
  <c r="G112" i="4"/>
  <c r="G140" i="4"/>
  <c r="G142" i="4" s="1"/>
  <c r="G144" i="4" s="1"/>
  <c r="D122" i="4"/>
  <c r="G145" i="4" l="1"/>
  <c r="G146" i="4"/>
  <c r="D123" i="4"/>
  <c r="H140" i="4"/>
  <c r="H112" i="4"/>
  <c r="G120" i="4"/>
  <c r="G122" i="4" l="1"/>
  <c r="H120" i="4"/>
  <c r="D124" i="4"/>
  <c r="D126" i="4" l="1"/>
  <c r="D130" i="4" s="1"/>
  <c r="B14" i="5" s="1"/>
  <c r="G123" i="4"/>
  <c r="H122" i="4"/>
  <c r="B25" i="5" l="1"/>
  <c r="D14" i="5"/>
  <c r="D141" i="4"/>
  <c r="H141" i="4" s="1"/>
  <c r="B22" i="5" s="1"/>
  <c r="D22" i="5" s="1"/>
  <c r="F22" i="5" s="1"/>
  <c r="G22" i="5" s="1"/>
  <c r="H123" i="4"/>
  <c r="G124" i="4"/>
  <c r="D25" i="5" l="1"/>
  <c r="D26" i="5"/>
  <c r="D27" i="5" s="1"/>
  <c r="C19" i="9"/>
  <c r="J22" i="5"/>
  <c r="F14" i="5"/>
  <c r="F25" i="5" s="1"/>
  <c r="B26" i="5"/>
  <c r="B27" i="5" s="1"/>
  <c r="D142" i="4"/>
  <c r="H130" i="4"/>
  <c r="G126" i="4"/>
  <c r="H126" i="4" s="1"/>
  <c r="H124" i="4"/>
  <c r="D19" i="9" l="1"/>
  <c r="E19" i="9" s="1"/>
  <c r="C43" i="9"/>
  <c r="D43" i="9" s="1"/>
  <c r="E43" i="9" s="1"/>
  <c r="G14" i="5"/>
  <c r="G25" i="5" s="1"/>
  <c r="F26" i="5"/>
  <c r="F27" i="5" s="1"/>
  <c r="D144" i="4"/>
  <c r="D147" i="4"/>
  <c r="H147" i="4" s="1"/>
  <c r="H142" i="4"/>
  <c r="D145" i="4" l="1"/>
  <c r="H145" i="4" s="1"/>
  <c r="H144" i="4"/>
  <c r="D146" i="4"/>
  <c r="J14" i="5"/>
  <c r="C14" i="9"/>
  <c r="C39" i="9" s="1"/>
  <c r="D171" i="4"/>
  <c r="H146" i="4"/>
  <c r="D39" i="9" l="1"/>
  <c r="C40" i="9"/>
  <c r="R81" i="14"/>
  <c r="S81" i="14" s="1"/>
  <c r="T81" i="14" s="1"/>
  <c r="R128" i="14"/>
  <c r="R124" i="14"/>
  <c r="R246" i="14"/>
  <c r="R125" i="14"/>
  <c r="S125" i="14" s="1"/>
  <c r="T125" i="14" s="1"/>
  <c r="U125" i="14" s="1"/>
  <c r="R248" i="14"/>
  <c r="R250" i="14"/>
  <c r="D14" i="9"/>
  <c r="D16" i="9" s="1"/>
  <c r="C16" i="9"/>
  <c r="C17" i="9"/>
  <c r="G26" i="5"/>
  <c r="G27" i="5" s="1"/>
  <c r="G6" i="8" s="1"/>
  <c r="R127" i="14"/>
  <c r="R132" i="14"/>
  <c r="R131" i="14"/>
  <c r="R216" i="14"/>
  <c r="R210" i="14"/>
  <c r="S210" i="14" s="1"/>
  <c r="T210" i="14" s="1"/>
  <c r="U210" i="14" s="1"/>
  <c r="R225" i="14"/>
  <c r="S225" i="14" s="1"/>
  <c r="T225" i="14" s="1"/>
  <c r="U225" i="14" s="1"/>
  <c r="R230" i="14"/>
  <c r="S230" i="14" s="1"/>
  <c r="T230" i="14" s="1"/>
  <c r="U230" i="14" s="1"/>
  <c r="R235" i="14"/>
  <c r="R120" i="14"/>
  <c r="R169" i="14"/>
  <c r="S169" i="14" s="1"/>
  <c r="T169" i="14" s="1"/>
  <c r="U169" i="14" s="1"/>
  <c r="R129" i="14"/>
  <c r="R229" i="14"/>
  <c r="S229" i="14" s="1"/>
  <c r="T229" i="14" s="1"/>
  <c r="U229" i="14" s="1"/>
  <c r="R145" i="14"/>
  <c r="S145" i="14" s="1"/>
  <c r="T145" i="14" s="1"/>
  <c r="U145" i="14" s="1"/>
  <c r="R198" i="14"/>
  <c r="R92" i="14" s="1"/>
  <c r="R178" i="14"/>
  <c r="R233" i="14"/>
  <c r="R159" i="14"/>
  <c r="S159" i="14" s="1"/>
  <c r="T159" i="14" s="1"/>
  <c r="U159" i="14" s="1"/>
  <c r="R195" i="14"/>
  <c r="R173" i="14"/>
  <c r="R218" i="14"/>
  <c r="R149" i="14"/>
  <c r="S149" i="14" s="1"/>
  <c r="T149" i="14" s="1"/>
  <c r="U149" i="14" s="1"/>
  <c r="R119" i="14"/>
  <c r="R138" i="14"/>
  <c r="S138" i="14" s="1"/>
  <c r="T138" i="14" s="1"/>
  <c r="U138" i="14" s="1"/>
  <c r="R152" i="14"/>
  <c r="R190" i="14"/>
  <c r="R165" i="14"/>
  <c r="S165" i="14" s="1"/>
  <c r="T165" i="14" s="1"/>
  <c r="U165" i="14" s="1"/>
  <c r="R142" i="14"/>
  <c r="R238" i="14"/>
  <c r="R215" i="14"/>
  <c r="S215" i="14" s="1"/>
  <c r="T215" i="14" s="1"/>
  <c r="U215" i="14" s="1"/>
  <c r="R211" i="14"/>
  <c r="S211" i="14" s="1"/>
  <c r="T211" i="14" s="1"/>
  <c r="U211" i="14" s="1"/>
  <c r="R139" i="14"/>
  <c r="R232" i="14"/>
  <c r="R155" i="14"/>
  <c r="S155" i="14" s="1"/>
  <c r="T155" i="14" s="1"/>
  <c r="U155" i="14" s="1"/>
  <c r="R183" i="14"/>
  <c r="R57" i="14" s="1"/>
  <c r="R121" i="14"/>
  <c r="S121" i="14" s="1"/>
  <c r="T121" i="14" s="1"/>
  <c r="U121" i="14" s="1"/>
  <c r="R168" i="14"/>
  <c r="R187" i="14"/>
  <c r="R221" i="14"/>
  <c r="R94" i="14" s="1"/>
  <c r="R204" i="14"/>
  <c r="S204" i="14" s="1"/>
  <c r="T204" i="14" s="1"/>
  <c r="U204" i="14" s="1"/>
  <c r="R180" i="14"/>
  <c r="S180" i="14" s="1"/>
  <c r="T180" i="14" s="1"/>
  <c r="U180" i="14" s="1"/>
  <c r="R126" i="14"/>
  <c r="R134" i="14"/>
  <c r="R240" i="14"/>
  <c r="R201" i="14"/>
  <c r="S201" i="14" s="1"/>
  <c r="T201" i="14" s="1"/>
  <c r="U201" i="14" s="1"/>
  <c r="R227" i="14"/>
  <c r="R208" i="14"/>
  <c r="S208" i="14" s="1"/>
  <c r="T208" i="14" s="1"/>
  <c r="U208" i="14" s="1"/>
  <c r="R181" i="14"/>
  <c r="S181" i="14" s="1"/>
  <c r="T181" i="14" s="1"/>
  <c r="U181" i="14" s="1"/>
  <c r="R217" i="14"/>
  <c r="R182" i="14"/>
  <c r="R140" i="14"/>
  <c r="R209" i="14"/>
  <c r="S209" i="14" s="1"/>
  <c r="T209" i="14" s="1"/>
  <c r="U209" i="14" s="1"/>
  <c r="R188" i="14"/>
  <c r="R133" i="14"/>
  <c r="R202" i="14"/>
  <c r="S202" i="14" s="1"/>
  <c r="T202" i="14" s="1"/>
  <c r="U202" i="14" s="1"/>
  <c r="S244" i="14"/>
  <c r="R154" i="14"/>
  <c r="S154" i="14" s="1"/>
  <c r="T154" i="14" s="1"/>
  <c r="U154" i="14" s="1"/>
  <c r="R228" i="14"/>
  <c r="S228" i="14" s="1"/>
  <c r="T228" i="14" s="1"/>
  <c r="U228" i="14" s="1"/>
  <c r="R174" i="14"/>
  <c r="S174" i="14" s="1"/>
  <c r="T174" i="14" s="1"/>
  <c r="U174" i="14" s="1"/>
  <c r="R141" i="14"/>
  <c r="R184" i="14"/>
  <c r="R158" i="14"/>
  <c r="S158" i="14" s="1"/>
  <c r="T158" i="14" s="1"/>
  <c r="U158" i="14" s="1"/>
  <c r="R135" i="14"/>
  <c r="R249" i="14"/>
  <c r="R237" i="14"/>
  <c r="R163" i="14"/>
  <c r="R193" i="14"/>
  <c r="R148" i="14"/>
  <c r="S148" i="14" s="1"/>
  <c r="T148" i="14" s="1"/>
  <c r="U148" i="14" s="1"/>
  <c r="R130" i="14"/>
  <c r="R157" i="14"/>
  <c r="S157" i="14" s="1"/>
  <c r="T157" i="14" s="1"/>
  <c r="U157" i="14" s="1"/>
  <c r="R137" i="14"/>
  <c r="R136" i="14" s="1"/>
  <c r="R160" i="14"/>
  <c r="S160" i="14" s="1"/>
  <c r="T160" i="14" s="1"/>
  <c r="U160" i="14" s="1"/>
  <c r="R203" i="14"/>
  <c r="S203" i="14" s="1"/>
  <c r="T203" i="14" s="1"/>
  <c r="U203" i="14" s="1"/>
  <c r="R161" i="14"/>
  <c r="S161" i="14" s="1"/>
  <c r="T161" i="14" s="1"/>
  <c r="U161" i="14" s="1"/>
  <c r="R164" i="14"/>
  <c r="S164" i="14" s="1"/>
  <c r="T164" i="14" s="1"/>
  <c r="U164" i="14" s="1"/>
  <c r="R189" i="14"/>
  <c r="R239" i="14"/>
  <c r="R147" i="14"/>
  <c r="R219" i="14"/>
  <c r="R247" i="14"/>
  <c r="R196" i="14"/>
  <c r="R234" i="14"/>
  <c r="R185" i="14"/>
  <c r="R245" i="14"/>
  <c r="R150" i="14"/>
  <c r="S150" i="14" s="1"/>
  <c r="T150" i="14" s="1"/>
  <c r="U150" i="14" s="1"/>
  <c r="R231" i="14"/>
  <c r="S231" i="14" s="1"/>
  <c r="T231" i="14" s="1"/>
  <c r="U231" i="14" s="1"/>
  <c r="R207" i="14"/>
  <c r="S207" i="14" s="1"/>
  <c r="T207" i="14" s="1"/>
  <c r="U207" i="14" s="1"/>
  <c r="R166" i="14"/>
  <c r="S166" i="14" s="1"/>
  <c r="T166" i="14" s="1"/>
  <c r="U166" i="14" s="1"/>
  <c r="R156" i="14"/>
  <c r="S156" i="14" s="1"/>
  <c r="T156" i="14" s="1"/>
  <c r="U156" i="14" s="1"/>
  <c r="R144" i="14"/>
  <c r="R200" i="14"/>
  <c r="R214" i="14"/>
  <c r="S214" i="14" s="1"/>
  <c r="T214" i="14" s="1"/>
  <c r="U214" i="14" s="1"/>
  <c r="R153" i="14"/>
  <c r="S153" i="14" s="1"/>
  <c r="T153" i="14" s="1"/>
  <c r="U153" i="14" s="1"/>
  <c r="R205" i="14"/>
  <c r="S205" i="14" s="1"/>
  <c r="T205" i="14" s="1"/>
  <c r="U205" i="14" s="1"/>
  <c r="R170" i="14"/>
  <c r="S170" i="14" s="1"/>
  <c r="T170" i="14" s="1"/>
  <c r="U170" i="14" s="1"/>
  <c r="R194" i="14"/>
  <c r="R179" i="14"/>
  <c r="S179" i="14" s="1"/>
  <c r="T179" i="14" s="1"/>
  <c r="U179" i="14" s="1"/>
  <c r="R224" i="14"/>
  <c r="S224" i="14" s="1"/>
  <c r="T224" i="14" s="1"/>
  <c r="U224" i="14" s="1"/>
  <c r="R213" i="14"/>
  <c r="R175" i="14"/>
  <c r="S175" i="14" s="1"/>
  <c r="T175" i="14" s="1"/>
  <c r="U175" i="14" s="1"/>
  <c r="R191" i="14"/>
  <c r="R171" i="14"/>
  <c r="S171" i="14" s="1"/>
  <c r="T171" i="14" s="1"/>
  <c r="U171" i="14" s="1"/>
  <c r="R236" i="14"/>
  <c r="R176" i="14"/>
  <c r="S176" i="14" s="1"/>
  <c r="T176" i="14" s="1"/>
  <c r="U176" i="14" s="1"/>
  <c r="R206" i="14"/>
  <c r="S206" i="14" s="1"/>
  <c r="T206" i="14" s="1"/>
  <c r="U206" i="14" s="1"/>
  <c r="R223" i="14"/>
  <c r="D174" i="4"/>
  <c r="E174" i="4" s="1"/>
  <c r="E171" i="4"/>
  <c r="D17" i="9" l="1"/>
  <c r="E17" i="9" s="1"/>
  <c r="C41" i="9"/>
  <c r="D41" i="9" s="1"/>
  <c r="E41" i="9" s="1"/>
  <c r="E39" i="9"/>
  <c r="E40" i="9" s="1"/>
  <c r="D40" i="9"/>
  <c r="R108" i="14"/>
  <c r="R10" i="14"/>
  <c r="S182" i="14"/>
  <c r="R30" i="14"/>
  <c r="R72" i="14"/>
  <c r="R59" i="14"/>
  <c r="R43" i="14"/>
  <c r="S250" i="14"/>
  <c r="R109" i="14"/>
  <c r="S248" i="14"/>
  <c r="S246" i="14"/>
  <c r="R107" i="14"/>
  <c r="S245" i="14"/>
  <c r="R106" i="14"/>
  <c r="S247" i="14"/>
  <c r="S249" i="14"/>
  <c r="T244" i="14"/>
  <c r="S105" i="14"/>
  <c r="S196" i="14"/>
  <c r="R88" i="14"/>
  <c r="S239" i="14"/>
  <c r="R78" i="14"/>
  <c r="S240" i="14"/>
  <c r="R79" i="14"/>
  <c r="S135" i="14"/>
  <c r="R99" i="14"/>
  <c r="S134" i="14"/>
  <c r="R98" i="14"/>
  <c r="S133" i="14"/>
  <c r="R97" i="14"/>
  <c r="S131" i="14"/>
  <c r="R90" i="14"/>
  <c r="S132" i="14"/>
  <c r="R91" i="14"/>
  <c r="R49" i="14"/>
  <c r="R36" i="14"/>
  <c r="R17" i="14"/>
  <c r="R65" i="14"/>
  <c r="R14" i="14"/>
  <c r="R62" i="14"/>
  <c r="R46" i="14"/>
  <c r="R33" i="14"/>
  <c r="R18" i="14"/>
  <c r="R66" i="14"/>
  <c r="R50" i="14"/>
  <c r="R37" i="14"/>
  <c r="R29" i="14"/>
  <c r="R58" i="14"/>
  <c r="R28" i="14"/>
  <c r="R56" i="14"/>
  <c r="R69" i="14"/>
  <c r="R27" i="14"/>
  <c r="R38" i="14"/>
  <c r="R40" i="14"/>
  <c r="R70" i="14"/>
  <c r="R45" i="14"/>
  <c r="R32" i="14"/>
  <c r="R61" i="14"/>
  <c r="R13" i="14"/>
  <c r="R47" i="14"/>
  <c r="R34" i="14"/>
  <c r="R63" i="14"/>
  <c r="R15" i="14"/>
  <c r="R16" i="14"/>
  <c r="R64" i="14"/>
  <c r="R35" i="14"/>
  <c r="R48" i="14"/>
  <c r="S185" i="14"/>
  <c r="R75" i="14"/>
  <c r="S129" i="14"/>
  <c r="S130" i="14"/>
  <c r="S124" i="14"/>
  <c r="S127" i="14"/>
  <c r="S128" i="14"/>
  <c r="S188" i="14"/>
  <c r="S190" i="14"/>
  <c r="S191" i="14"/>
  <c r="S189" i="14"/>
  <c r="S139" i="14"/>
  <c r="S234" i="14"/>
  <c r="R21" i="14"/>
  <c r="S237" i="14"/>
  <c r="R24" i="14"/>
  <c r="S184" i="14"/>
  <c r="S232" i="14"/>
  <c r="R19" i="14"/>
  <c r="S238" i="14"/>
  <c r="R25" i="14"/>
  <c r="S233" i="14"/>
  <c r="R20" i="14"/>
  <c r="S235" i="14"/>
  <c r="R22" i="14"/>
  <c r="S236" i="14"/>
  <c r="R23" i="14"/>
  <c r="S183" i="14"/>
  <c r="S218" i="14"/>
  <c r="R53" i="14"/>
  <c r="S217" i="14"/>
  <c r="R52" i="14"/>
  <c r="S219" i="14"/>
  <c r="R54" i="14"/>
  <c r="S216" i="14"/>
  <c r="R51" i="14"/>
  <c r="S141" i="14"/>
  <c r="R68" i="14"/>
  <c r="S142" i="14"/>
  <c r="S140" i="14"/>
  <c r="R39" i="14"/>
  <c r="S194" i="14"/>
  <c r="S195" i="14"/>
  <c r="S120" i="14"/>
  <c r="R11" i="14"/>
  <c r="S119" i="14"/>
  <c r="E14" i="9"/>
  <c r="S168" i="14"/>
  <c r="R167" i="14"/>
  <c r="R85" i="14" s="1"/>
  <c r="R42" i="14"/>
  <c r="S137" i="14"/>
  <c r="R177" i="14"/>
  <c r="R87" i="14" s="1"/>
  <c r="S178" i="14"/>
  <c r="R212" i="14"/>
  <c r="R100" i="14" s="1"/>
  <c r="S213" i="14"/>
  <c r="R199" i="14"/>
  <c r="R93" i="14" s="1"/>
  <c r="S200" i="14"/>
  <c r="R192" i="14"/>
  <c r="R77" i="14" s="1"/>
  <c r="S193" i="14"/>
  <c r="R172" i="14"/>
  <c r="R86" i="14" s="1"/>
  <c r="S173" i="14"/>
  <c r="S221" i="14"/>
  <c r="S94" i="14" s="1"/>
  <c r="R186" i="14"/>
  <c r="R80" i="14" s="1"/>
  <c r="S187" i="14"/>
  <c r="S163" i="14"/>
  <c r="R162" i="14"/>
  <c r="R84" i="14" s="1"/>
  <c r="S126" i="14"/>
  <c r="S147" i="14"/>
  <c r="R146" i="14"/>
  <c r="R74" i="14" s="1"/>
  <c r="S227" i="14"/>
  <c r="R226" i="14"/>
  <c r="R101" i="14" s="1"/>
  <c r="S198" i="14"/>
  <c r="R222" i="14"/>
  <c r="R95" i="14" s="1"/>
  <c r="S223" i="14"/>
  <c r="S144" i="14"/>
  <c r="R143" i="14"/>
  <c r="R67" i="14" s="1"/>
  <c r="S152" i="14"/>
  <c r="R151" i="14"/>
  <c r="G139" i="3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19" i="3"/>
  <c r="H119" i="3" s="1"/>
  <c r="G100" i="3"/>
  <c r="G132" i="3" s="1"/>
  <c r="H132" i="3" s="1"/>
  <c r="E91" i="3"/>
  <c r="F91" i="3"/>
  <c r="D91" i="3"/>
  <c r="E82" i="3"/>
  <c r="F82" i="3"/>
  <c r="D82" i="3"/>
  <c r="E80" i="3"/>
  <c r="F80" i="3"/>
  <c r="D80" i="3"/>
  <c r="E77" i="3"/>
  <c r="F77" i="3"/>
  <c r="D77" i="3"/>
  <c r="E66" i="3"/>
  <c r="F66" i="3"/>
  <c r="D66" i="3"/>
  <c r="E61" i="3"/>
  <c r="F61" i="3"/>
  <c r="D61" i="3"/>
  <c r="E56" i="3"/>
  <c r="F56" i="3"/>
  <c r="D56" i="3"/>
  <c r="E51" i="3"/>
  <c r="F51" i="3"/>
  <c r="D51" i="3"/>
  <c r="E49" i="3"/>
  <c r="F49" i="3"/>
  <c r="D49" i="3"/>
  <c r="D38" i="3"/>
  <c r="H38" i="3" s="1"/>
  <c r="H139" i="3"/>
  <c r="H115" i="3"/>
  <c r="H116" i="3"/>
  <c r="H117" i="3"/>
  <c r="H118" i="3"/>
  <c r="H114" i="3"/>
  <c r="H101" i="3"/>
  <c r="H102" i="3"/>
  <c r="H103" i="3"/>
  <c r="H104" i="3"/>
  <c r="H105" i="3"/>
  <c r="H106" i="3"/>
  <c r="H107" i="3"/>
  <c r="H83" i="3"/>
  <c r="H84" i="3"/>
  <c r="H85" i="3"/>
  <c r="H86" i="3"/>
  <c r="H87" i="3"/>
  <c r="H88" i="3"/>
  <c r="H89" i="3"/>
  <c r="H90" i="3"/>
  <c r="H79" i="3"/>
  <c r="H74" i="3"/>
  <c r="H75" i="3"/>
  <c r="H76" i="3"/>
  <c r="H73" i="3"/>
  <c r="H52" i="3"/>
  <c r="H53" i="3"/>
  <c r="H54" i="3"/>
  <c r="H55" i="3"/>
  <c r="H57" i="3"/>
  <c r="H58" i="3"/>
  <c r="H59" i="3"/>
  <c r="H60" i="3"/>
  <c r="H62" i="3"/>
  <c r="H63" i="3"/>
  <c r="H64" i="3"/>
  <c r="H65" i="3"/>
  <c r="H67" i="3"/>
  <c r="H68" i="3"/>
  <c r="H69" i="3"/>
  <c r="H70" i="3"/>
  <c r="H43" i="3"/>
  <c r="H44" i="3"/>
  <c r="H45" i="3"/>
  <c r="H46" i="3"/>
  <c r="H47" i="3"/>
  <c r="H48" i="3"/>
  <c r="H42" i="3"/>
  <c r="H40" i="3"/>
  <c r="H41" i="3"/>
  <c r="H39" i="3"/>
  <c r="H31" i="3"/>
  <c r="H32" i="3"/>
  <c r="H33" i="3"/>
  <c r="H34" i="3"/>
  <c r="H35" i="3"/>
  <c r="H30" i="3"/>
  <c r="E36" i="3"/>
  <c r="G36" i="3"/>
  <c r="G92" i="3" s="1"/>
  <c r="G97" i="3" s="1"/>
  <c r="D36" i="3"/>
  <c r="H51" i="3" l="1"/>
  <c r="H77" i="3"/>
  <c r="H80" i="3"/>
  <c r="E16" i="9"/>
  <c r="B27" i="10" s="1"/>
  <c r="S108" i="14"/>
  <c r="R73" i="14"/>
  <c r="S73" i="14" s="1"/>
  <c r="T73" i="14" s="1"/>
  <c r="R83" i="14"/>
  <c r="R76" i="14"/>
  <c r="S76" i="14" s="1"/>
  <c r="T76" i="14" s="1"/>
  <c r="R103" i="14"/>
  <c r="R96" i="14"/>
  <c r="S96" i="14" s="1"/>
  <c r="T96" i="14" s="1"/>
  <c r="R89" i="14"/>
  <c r="S89" i="14" s="1"/>
  <c r="T89" i="14" s="1"/>
  <c r="T182" i="14"/>
  <c r="S72" i="14"/>
  <c r="S59" i="14"/>
  <c r="S43" i="14"/>
  <c r="S30" i="14"/>
  <c r="T248" i="14"/>
  <c r="T119" i="14"/>
  <c r="S10" i="14"/>
  <c r="T249" i="14"/>
  <c r="T245" i="14"/>
  <c r="S106" i="14"/>
  <c r="U244" i="14"/>
  <c r="T105" i="14"/>
  <c r="T247" i="14"/>
  <c r="T246" i="14"/>
  <c r="S107" i="14"/>
  <c r="T250" i="14"/>
  <c r="S109" i="14"/>
  <c r="T134" i="14"/>
  <c r="S98" i="14"/>
  <c r="T240" i="14"/>
  <c r="S79" i="14"/>
  <c r="T196" i="14"/>
  <c r="S88" i="14"/>
  <c r="T133" i="14"/>
  <c r="S97" i="14"/>
  <c r="T135" i="14"/>
  <c r="S99" i="14"/>
  <c r="T239" i="14"/>
  <c r="S78" i="14"/>
  <c r="T198" i="14"/>
  <c r="S92" i="14"/>
  <c r="T132" i="14"/>
  <c r="S91" i="14"/>
  <c r="T131" i="14"/>
  <c r="S90" i="14"/>
  <c r="S63" i="14"/>
  <c r="S34" i="14"/>
  <c r="S47" i="14"/>
  <c r="S15" i="14"/>
  <c r="S29" i="14"/>
  <c r="S58" i="14"/>
  <c r="S61" i="14"/>
  <c r="S13" i="14"/>
  <c r="S45" i="14"/>
  <c r="S32" i="14"/>
  <c r="S62" i="14"/>
  <c r="S33" i="14"/>
  <c r="S14" i="14"/>
  <c r="S46" i="14"/>
  <c r="S28" i="14"/>
  <c r="S57" i="14"/>
  <c r="S56" i="14"/>
  <c r="S38" i="14"/>
  <c r="S69" i="14"/>
  <c r="S27" i="14"/>
  <c r="S37" i="14"/>
  <c r="S18" i="14"/>
  <c r="S66" i="14"/>
  <c r="S50" i="14"/>
  <c r="R26" i="14"/>
  <c r="R12" i="14" s="1"/>
  <c r="S12" i="14" s="1"/>
  <c r="T12" i="14" s="1"/>
  <c r="R71" i="14"/>
  <c r="R60" i="14" s="1"/>
  <c r="S60" i="14" s="1"/>
  <c r="T60" i="14" s="1"/>
  <c r="R55" i="14"/>
  <c r="R44" i="14" s="1"/>
  <c r="S44" i="14" s="1"/>
  <c r="T44" i="14" s="1"/>
  <c r="R41" i="14"/>
  <c r="R31" i="14" s="1"/>
  <c r="S31" i="14" s="1"/>
  <c r="T31" i="14" s="1"/>
  <c r="S70" i="14"/>
  <c r="S40" i="14"/>
  <c r="S48" i="14"/>
  <c r="S64" i="14"/>
  <c r="S35" i="14"/>
  <c r="S16" i="14"/>
  <c r="S65" i="14"/>
  <c r="S49" i="14"/>
  <c r="S17" i="14"/>
  <c r="S36" i="14"/>
  <c r="T185" i="14"/>
  <c r="S75" i="14"/>
  <c r="T130" i="14"/>
  <c r="T127" i="14"/>
  <c r="T128" i="14"/>
  <c r="T129" i="14"/>
  <c r="T189" i="14"/>
  <c r="T190" i="14"/>
  <c r="T191" i="14"/>
  <c r="T188" i="14"/>
  <c r="T139" i="14"/>
  <c r="T236" i="14"/>
  <c r="S23" i="14"/>
  <c r="T233" i="14"/>
  <c r="S20" i="14"/>
  <c r="T232" i="14"/>
  <c r="S19" i="14"/>
  <c r="T237" i="14"/>
  <c r="S24" i="14"/>
  <c r="T183" i="14"/>
  <c r="T235" i="14"/>
  <c r="S22" i="14"/>
  <c r="T238" i="14"/>
  <c r="S25" i="14"/>
  <c r="T184" i="14"/>
  <c r="T234" i="14"/>
  <c r="S21" i="14"/>
  <c r="T217" i="14"/>
  <c r="S52" i="14"/>
  <c r="T216" i="14"/>
  <c r="S51" i="14"/>
  <c r="T219" i="14"/>
  <c r="S54" i="14"/>
  <c r="T218" i="14"/>
  <c r="S53" i="14"/>
  <c r="T142" i="14"/>
  <c r="T141" i="14"/>
  <c r="S68" i="14"/>
  <c r="T140" i="14"/>
  <c r="S39" i="14"/>
  <c r="T195" i="14"/>
  <c r="T194" i="14"/>
  <c r="T120" i="14"/>
  <c r="S11" i="14"/>
  <c r="R123" i="14"/>
  <c r="R197" i="14"/>
  <c r="R220" i="14"/>
  <c r="T178" i="14"/>
  <c r="S177" i="14"/>
  <c r="S87" i="14" s="1"/>
  <c r="H36" i="3"/>
  <c r="T193" i="14"/>
  <c r="S192" i="14"/>
  <c r="S77" i="14" s="1"/>
  <c r="G108" i="3"/>
  <c r="G109" i="3" s="1"/>
  <c r="H100" i="3"/>
  <c r="T163" i="14"/>
  <c r="S162" i="14"/>
  <c r="S84" i="14" s="1"/>
  <c r="T124" i="14"/>
  <c r="S151" i="14"/>
  <c r="T152" i="14"/>
  <c r="S226" i="14"/>
  <c r="S101" i="14" s="1"/>
  <c r="T227" i="14"/>
  <c r="S186" i="14"/>
  <c r="S80" i="14" s="1"/>
  <c r="T187" i="14"/>
  <c r="S199" i="14"/>
  <c r="S93" i="14" s="1"/>
  <c r="T200" i="14"/>
  <c r="T137" i="14"/>
  <c r="S136" i="14"/>
  <c r="S42" i="14" s="1"/>
  <c r="S172" i="14"/>
  <c r="S86" i="14" s="1"/>
  <c r="T173" i="14"/>
  <c r="T126" i="14"/>
  <c r="T144" i="14"/>
  <c r="S143" i="14"/>
  <c r="S67" i="14" s="1"/>
  <c r="T147" i="14"/>
  <c r="S146" i="14"/>
  <c r="S74" i="14" s="1"/>
  <c r="S212" i="14"/>
  <c r="S100" i="14" s="1"/>
  <c r="T213" i="14"/>
  <c r="S222" i="14"/>
  <c r="S95" i="14" s="1"/>
  <c r="T223" i="14"/>
  <c r="T221" i="14"/>
  <c r="T168" i="14"/>
  <c r="S167" i="14"/>
  <c r="S85" i="14" s="1"/>
  <c r="D71" i="3"/>
  <c r="D92" i="3" s="1"/>
  <c r="H49" i="3"/>
  <c r="F71" i="3"/>
  <c r="F92" i="3" s="1"/>
  <c r="F97" i="3" s="1"/>
  <c r="F109" i="3" s="1"/>
  <c r="F120" i="3" s="1"/>
  <c r="H66" i="3"/>
  <c r="E71" i="3"/>
  <c r="E92" i="3" s="1"/>
  <c r="H91" i="3"/>
  <c r="D170" i="3"/>
  <c r="H56" i="3"/>
  <c r="H61" i="3"/>
  <c r="H82" i="3"/>
  <c r="T108" i="14" l="1"/>
  <c r="R82" i="14"/>
  <c r="R112" i="14" s="1"/>
  <c r="S83" i="14"/>
  <c r="T83" i="14" s="1"/>
  <c r="U182" i="14"/>
  <c r="T30" i="14"/>
  <c r="T72" i="14"/>
  <c r="T59" i="14"/>
  <c r="T43" i="14"/>
  <c r="U250" i="14"/>
  <c r="T109" i="14"/>
  <c r="U247" i="14"/>
  <c r="U245" i="14"/>
  <c r="T106" i="14"/>
  <c r="U119" i="14"/>
  <c r="T10" i="14"/>
  <c r="U246" i="14"/>
  <c r="T107" i="14"/>
  <c r="U249" i="14"/>
  <c r="U248" i="14"/>
  <c r="U239" i="14"/>
  <c r="T78" i="14"/>
  <c r="U133" i="14"/>
  <c r="T97" i="14"/>
  <c r="U240" i="14"/>
  <c r="T79" i="14"/>
  <c r="U135" i="14"/>
  <c r="T99" i="14"/>
  <c r="U196" i="14"/>
  <c r="T88" i="14"/>
  <c r="U134" i="14"/>
  <c r="T98" i="14"/>
  <c r="U221" i="14"/>
  <c r="T94" i="14"/>
  <c r="U132" i="14"/>
  <c r="T91" i="14"/>
  <c r="U131" i="14"/>
  <c r="T90" i="14"/>
  <c r="U198" i="14"/>
  <c r="T92" i="14"/>
  <c r="T61" i="14"/>
  <c r="T45" i="14"/>
  <c r="T13" i="14"/>
  <c r="T32" i="14"/>
  <c r="T17" i="14"/>
  <c r="T65" i="14"/>
  <c r="T49" i="14"/>
  <c r="T36" i="14"/>
  <c r="T29" i="14"/>
  <c r="T58" i="14"/>
  <c r="T48" i="14"/>
  <c r="T35" i="14"/>
  <c r="T16" i="14"/>
  <c r="T64" i="14"/>
  <c r="T70" i="14"/>
  <c r="T40" i="14"/>
  <c r="T28" i="14"/>
  <c r="T57" i="14"/>
  <c r="T15" i="14"/>
  <c r="T63" i="14"/>
  <c r="T34" i="14"/>
  <c r="T47" i="14"/>
  <c r="T46" i="14"/>
  <c r="T33" i="14"/>
  <c r="T62" i="14"/>
  <c r="T14" i="14"/>
  <c r="S26" i="14"/>
  <c r="S55" i="14"/>
  <c r="S71" i="14"/>
  <c r="S41" i="14"/>
  <c r="T38" i="14"/>
  <c r="T27" i="14"/>
  <c r="T56" i="14"/>
  <c r="T69" i="14"/>
  <c r="T50" i="14"/>
  <c r="T37" i="14"/>
  <c r="T18" i="14"/>
  <c r="T66" i="14"/>
  <c r="U185" i="14"/>
  <c r="T75" i="14"/>
  <c r="U126" i="14"/>
  <c r="U124" i="14"/>
  <c r="U127" i="14"/>
  <c r="U129" i="14"/>
  <c r="U128" i="14"/>
  <c r="U130" i="14"/>
  <c r="U188" i="14"/>
  <c r="U190" i="14"/>
  <c r="U191" i="14"/>
  <c r="U189" i="14"/>
  <c r="U139" i="14"/>
  <c r="U184" i="14"/>
  <c r="U235" i="14"/>
  <c r="T22" i="14"/>
  <c r="U234" i="14"/>
  <c r="T21" i="14"/>
  <c r="U237" i="14"/>
  <c r="T24" i="14"/>
  <c r="U233" i="14"/>
  <c r="T20" i="14"/>
  <c r="U238" i="14"/>
  <c r="T25" i="14"/>
  <c r="U183" i="14"/>
  <c r="U232" i="14"/>
  <c r="T19" i="14"/>
  <c r="U236" i="14"/>
  <c r="T23" i="14"/>
  <c r="U218" i="14"/>
  <c r="T53" i="14"/>
  <c r="U216" i="14"/>
  <c r="T51" i="14"/>
  <c r="U219" i="14"/>
  <c r="T54" i="14"/>
  <c r="U217" i="14"/>
  <c r="T52" i="14"/>
  <c r="U141" i="14"/>
  <c r="T68" i="14"/>
  <c r="U142" i="14"/>
  <c r="U140" i="14"/>
  <c r="T39" i="14"/>
  <c r="U194" i="14"/>
  <c r="U195" i="14"/>
  <c r="U120" i="14"/>
  <c r="T11" i="14"/>
  <c r="U11" i="14" s="1"/>
  <c r="T143" i="14"/>
  <c r="U144" i="14"/>
  <c r="T186" i="14"/>
  <c r="T80" i="14" s="1"/>
  <c r="U187" i="14"/>
  <c r="T151" i="14"/>
  <c r="U152" i="14"/>
  <c r="T162" i="14"/>
  <c r="U163" i="14"/>
  <c r="T177" i="14"/>
  <c r="U178" i="14"/>
  <c r="T136" i="14"/>
  <c r="U137" i="14"/>
  <c r="T192" i="14"/>
  <c r="U193" i="14"/>
  <c r="T222" i="14"/>
  <c r="U223" i="14"/>
  <c r="T146" i="14"/>
  <c r="U147" i="14"/>
  <c r="T172" i="14"/>
  <c r="U173" i="14"/>
  <c r="T199" i="14"/>
  <c r="U200" i="14"/>
  <c r="T226" i="14"/>
  <c r="U227" i="14"/>
  <c r="T167" i="14"/>
  <c r="U168" i="14"/>
  <c r="T212" i="14"/>
  <c r="U213" i="14"/>
  <c r="R253" i="14"/>
  <c r="S123" i="14"/>
  <c r="S220" i="14"/>
  <c r="S197" i="14"/>
  <c r="E94" i="3"/>
  <c r="H71" i="3"/>
  <c r="F122" i="3"/>
  <c r="F123" i="3" s="1"/>
  <c r="F124" i="3" s="1"/>
  <c r="E170" i="3"/>
  <c r="D94" i="3"/>
  <c r="H92" i="3"/>
  <c r="T112" i="14" l="1"/>
  <c r="T113" i="14" s="1"/>
  <c r="T114" i="14" s="1"/>
  <c r="R113" i="14"/>
  <c r="R114" i="14" s="1"/>
  <c r="U177" i="14"/>
  <c r="T87" i="14"/>
  <c r="U212" i="14"/>
  <c r="T100" i="14"/>
  <c r="U226" i="14"/>
  <c r="T101" i="14"/>
  <c r="U222" i="14"/>
  <c r="T95" i="14"/>
  <c r="U162" i="14"/>
  <c r="T84" i="14"/>
  <c r="U172" i="14"/>
  <c r="T86" i="14"/>
  <c r="U167" i="14"/>
  <c r="T85" i="14"/>
  <c r="U199" i="14"/>
  <c r="T93" i="14"/>
  <c r="T55" i="14"/>
  <c r="T71" i="14"/>
  <c r="T26" i="14"/>
  <c r="T41" i="14"/>
  <c r="U146" i="14"/>
  <c r="T74" i="14"/>
  <c r="U186" i="14"/>
  <c r="U151" i="14"/>
  <c r="U136" i="14"/>
  <c r="T42" i="14"/>
  <c r="U143" i="14"/>
  <c r="T67" i="14"/>
  <c r="U192" i="14"/>
  <c r="T77" i="14"/>
  <c r="T220" i="14"/>
  <c r="U220" i="14" s="1"/>
  <c r="T123" i="14"/>
  <c r="U123" i="14" s="1"/>
  <c r="T197" i="14"/>
  <c r="U197" i="14" s="1"/>
  <c r="F126" i="3"/>
  <c r="F131" i="3" s="1"/>
  <c r="H94" i="3"/>
  <c r="D96" i="3"/>
  <c r="D95" i="3"/>
  <c r="E95" i="3"/>
  <c r="E128" i="3" s="1"/>
  <c r="E144" i="3" s="1"/>
  <c r="E96" i="3"/>
  <c r="E97" i="3" s="1"/>
  <c r="T253" i="14" l="1"/>
  <c r="T254" i="14" s="1"/>
  <c r="T255" i="14" s="1"/>
  <c r="H96" i="3"/>
  <c r="D97" i="3"/>
  <c r="E99" i="3"/>
  <c r="E108" i="3" s="1"/>
  <c r="E109" i="3" s="1"/>
  <c r="E120" i="3" s="1"/>
  <c r="H131" i="3"/>
  <c r="F141" i="3"/>
  <c r="H95" i="3"/>
  <c r="D128" i="3"/>
  <c r="E122" i="3" l="1"/>
  <c r="E123" i="3" s="1"/>
  <c r="E124" i="3" s="1"/>
  <c r="E126" i="3" s="1"/>
  <c r="E130" i="3" s="1"/>
  <c r="D144" i="3"/>
  <c r="H128" i="3"/>
  <c r="F142" i="3"/>
  <c r="H97" i="3"/>
  <c r="D99" i="3"/>
  <c r="E141" i="3" l="1"/>
  <c r="H144" i="3"/>
  <c r="H99" i="3"/>
  <c r="D108" i="3"/>
  <c r="F143" i="3"/>
  <c r="D169" i="3" l="1"/>
  <c r="E169" i="3" s="1"/>
  <c r="H108" i="3"/>
  <c r="D109" i="3"/>
  <c r="E142" i="3"/>
  <c r="E143" i="3" s="1"/>
  <c r="H109" i="3" l="1"/>
  <c r="D120" i="3"/>
  <c r="G111" i="3" l="1"/>
  <c r="D122" i="3"/>
  <c r="H111" i="3" l="1"/>
  <c r="G140" i="3"/>
  <c r="G112" i="3"/>
  <c r="D123" i="3"/>
  <c r="H140" i="3" l="1"/>
  <c r="G141" i="3"/>
  <c r="H112" i="3"/>
  <c r="G120" i="3"/>
  <c r="D124" i="3"/>
  <c r="D126" i="3" l="1"/>
  <c r="D130" i="3" s="1"/>
  <c r="G122" i="3"/>
  <c r="H120" i="3"/>
  <c r="G142" i="3"/>
  <c r="G143" i="3" s="1"/>
  <c r="G123" i="3" l="1"/>
  <c r="H122" i="3"/>
  <c r="D141" i="3"/>
  <c r="H130" i="3"/>
  <c r="H141" i="3" l="1"/>
  <c r="D142" i="3"/>
  <c r="H142" i="3" s="1"/>
  <c r="H123" i="3"/>
  <c r="G124" i="3"/>
  <c r="D143" i="3" l="1"/>
  <c r="D168" i="3" s="1"/>
  <c r="H143" i="3"/>
  <c r="G126" i="3"/>
  <c r="H126" i="3" s="1"/>
  <c r="H124" i="3"/>
  <c r="E168" i="3" l="1"/>
  <c r="D171" i="3"/>
  <c r="E171" i="3" s="1"/>
</calcChain>
</file>

<file path=xl/sharedStrings.xml><?xml version="1.0" encoding="utf-8"?>
<sst xmlns="http://schemas.openxmlformats.org/spreadsheetml/2006/main" count="1341" uniqueCount="660">
  <si>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</si>
  <si>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</si>
  <si>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</si>
  <si>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</si>
  <si>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</si>
  <si>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</si>
  <si>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</si>
  <si>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</si>
  <si>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</si>
  <si>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</si>
  <si>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</si>
  <si>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</si>
  <si>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</si>
  <si>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АО "КСК"</t>
  </si>
  <si>
    <t>Сводный сметный расчет в сумме 20191,43 тыс. руб.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</si>
  <si>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</t>
  </si>
  <si>
    <t>Составлена в ценах по состоянию на 01.01.2000 и в текущих ценах 2 квартала 2019г.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</si>
  <si>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</si>
  <si>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</si>
  <si>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</si>
  <si>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</t>
  </si>
  <si>
    <t>создание геодезической разбивочной основы. Этап 1  371085,0/1,266/1000</t>
  </si>
  <si>
    <t>01-02</t>
  </si>
  <si>
    <t>лесосводка на территории строительства прогулочной зоны</t>
  </si>
  <si>
    <t>01-03</t>
  </si>
  <si>
    <t>вынос газопровода высокого давления</t>
  </si>
  <si>
    <t>01-04</t>
  </si>
  <si>
    <t>срезка растительного грунта</t>
  </si>
  <si>
    <t>01-05</t>
  </si>
  <si>
    <t>Затраты на реализацию мероприятий по восстановлению нарушаемого состояния водных биоресурсов</t>
  </si>
  <si>
    <t>возвратные суммы от продажи древесины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</si>
  <si>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</si>
  <si>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</si>
  <si>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</si>
  <si>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Пешеходная дорожка</t>
  </si>
  <si>
    <t>02-02</t>
  </si>
  <si>
    <t>водоотводные сооружения</t>
  </si>
  <si>
    <t>02-03</t>
  </si>
  <si>
    <t>водопропускное сооружение</t>
  </si>
  <si>
    <t>02-04</t>
  </si>
  <si>
    <t>мостовой переход</t>
  </si>
  <si>
    <t>02-05</t>
  </si>
  <si>
    <t>водоотводные трубы</t>
  </si>
  <si>
    <t>02-06</t>
  </si>
  <si>
    <t>берегоукрепление ручья</t>
  </si>
  <si>
    <t>02-07</t>
  </si>
  <si>
    <t>устройство фонтана</t>
  </si>
  <si>
    <t>02-08</t>
  </si>
  <si>
    <t>лестничные марши прогулочной зоны</t>
  </si>
  <si>
    <t>Итого по Главе 2. "Основные объекты строительства"</t>
  </si>
  <si>
    <t>Глава 3. Объекты подсобного и обслуживающего назначения</t>
  </si>
  <si>
    <t>03-01</t>
  </si>
  <si>
    <t>сувенирный ларек № 1 на площадке отдыха № 1</t>
  </si>
  <si>
    <t>03-02</t>
  </si>
  <si>
    <t>сувенирный ларек № 2 на площадке отдыха № 1</t>
  </si>
  <si>
    <t>03-03</t>
  </si>
  <si>
    <t>сувенирный ларек № 1 на площадке отдыха № 2</t>
  </si>
  <si>
    <t>03-04</t>
  </si>
  <si>
    <t>сувенирный ларек № 2 на площадке отдыха № 2</t>
  </si>
  <si>
    <t>Итого по Главе 3. "Объекты подсобного и обслуживающего назначения"</t>
  </si>
  <si>
    <t>Глава 4. Объекты энергетического хозяйства</t>
  </si>
  <si>
    <t>04-01</t>
  </si>
  <si>
    <t>сети электроснабжения</t>
  </si>
  <si>
    <t>04-02</t>
  </si>
  <si>
    <t>внутриплощадочные сети электроснабжения площадок отдыха</t>
  </si>
  <si>
    <t>04-03</t>
  </si>
  <si>
    <t>внутриплощадочные сети по заземлению площадок отдыха</t>
  </si>
  <si>
    <t>04-04</t>
  </si>
  <si>
    <t>прокладка электрокоммуникаций фонтана</t>
  </si>
  <si>
    <t>Итого по Главе 4. "Объекты энергетического хозяйства"</t>
  </si>
  <si>
    <t>Глава 5. Объекты транспортного хозяйства и связи</t>
  </si>
  <si>
    <t>05-01</t>
  </si>
  <si>
    <t>сети связи</t>
  </si>
  <si>
    <t>Итого по Главе 5. "Объекты транспортного хозяйства и связи"</t>
  </si>
  <si>
    <t>Глава 7. Благоустройство и озеленение территории</t>
  </si>
  <si>
    <t>07-01</t>
  </si>
  <si>
    <t>наружное освещение</t>
  </si>
  <si>
    <t>07-02</t>
  </si>
  <si>
    <t>устройство декоративных арок №1-11</t>
  </si>
  <si>
    <t>07-03</t>
  </si>
  <si>
    <t>благоустройство. Площадка отдыха №1</t>
  </si>
  <si>
    <t>07-04</t>
  </si>
  <si>
    <t>благоустройство. Площадка отдыха №2</t>
  </si>
  <si>
    <t>07-05</t>
  </si>
  <si>
    <t>наружное освещение площадки отдыха №1</t>
  </si>
  <si>
    <t>07-06</t>
  </si>
  <si>
    <t>наружное освещение детской площадки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</si>
  <si>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</si>
  <si>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</si>
  <si>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</si>
  <si>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</si>
  <si>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сооружения, санатории, дома отдыха, турбазы, пансионаты, профилактории, пионерские лагеря - 2,3%</t>
  </si>
  <si>
    <t>в том числе возврат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</si>
  <si>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</si>
  <si>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</si>
  <si>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</si>
  <si>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 п.11.4</t>
  </si>
  <si>
    <t>Производство работ в зимнее время, здания общественного назначения (школы, учебные заведения, детские сады и ясли, больницы, санатории, дома отдыха и др.) и объекты коммунального хозяйства - 0,5% К=1,1</t>
  </si>
  <si>
    <t>09-01</t>
  </si>
  <si>
    <t>Пусконаладочные работы. Этап 1</t>
  </si>
  <si>
    <t>09-02</t>
  </si>
  <si>
    <t>Затраты на перевозку рабочих автотранспортом к месту работ. Этап 1 3740472,0/10,51/1000</t>
  </si>
  <si>
    <t>09-03</t>
  </si>
  <si>
    <t>Расчет перебазировки механизмов своим ходом. Этап 1</t>
  </si>
  <si>
    <t>09-04</t>
  </si>
  <si>
    <t>Расчет перебазировки механизмов на прицепе (трал) без демонтажа. Этап 1</t>
  </si>
  <si>
    <t>09-05</t>
  </si>
  <si>
    <t>Плата за негативное воздействие выброса загрязняющих веществ в атмосферный воздух 3,97/1000</t>
  </si>
  <si>
    <t>09-06</t>
  </si>
  <si>
    <t>Плата за размещение отходов на период  строительства 275,97/1000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</si>
  <si>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</si>
  <si>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</si>
  <si>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</si>
  <si>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№468 от 21.06.10г.</t>
  </si>
  <si>
    <t>Затраты на осуществление функций Заказчика - Застройщика (в том числе: строительный контроль, авторский надзор) (2,14% от общей стоимости глав 1-9 и 12)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</si>
  <si>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</si>
  <si>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</si>
  <si>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Сводная смета на проектные и изыскательские работы (сметы: №1.1, 1.2, 1.3)</t>
  </si>
  <si>
    <t>Инженерные изыскания. Этап 1</t>
  </si>
  <si>
    <t>Сводная смета на проектные и изыскательские работы. Сметы №4.1-4.24</t>
  </si>
  <si>
    <t>Проектная документация. Этап 1</t>
  </si>
  <si>
    <t>Сводная смета на проектные и изыскательские работы. Сметы №5.1-5.14;</t>
  </si>
  <si>
    <t>Рабочая документация. Этап 1 (2145338+16073)/1000</t>
  </si>
  <si>
    <t>Смета</t>
  </si>
  <si>
    <t>Затраты на прохождение государственной экспертизы результатов инженерных изысканий и проектной документации. Этап 1   2298456/5,29/1000</t>
  </si>
  <si>
    <t>Сводная сметана проектные (изыскательские) работы</t>
  </si>
  <si>
    <t>Командировочные расходы. Этап 1 267500/10,51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</si>
  <si>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</si>
  <si>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</si>
  <si>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</si>
  <si>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</si>
  <si>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для объектов социальной сферы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</si>
  <si>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</si>
  <si>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</si>
  <si>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</si>
  <si>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Итого по сводному расчету в ценах 2000г. (без НДС)</t>
  </si>
  <si>
    <t>Строки за итогами</t>
  </si>
  <si>
    <t>в том числе возврат (без НДС)</t>
  </si>
  <si>
    <t>Переход в текущие цены 2 кв. 2019г.</t>
  </si>
  <si>
    <t>Приложение к письму Минстроя от 10.04.2019 № 12661-ДВ/09</t>
  </si>
  <si>
    <t>Строительно-монтажные работы К=7,00</t>
  </si>
  <si>
    <t>Приложение 4 к письму Минстроя от 04.06.2019 № 2003-ДВ/09</t>
  </si>
  <si>
    <t>Оборудование К=3,98</t>
  </si>
  <si>
    <t>Пусконаладочные работы   8920*15,15*1,02/1000</t>
  </si>
  <si>
    <t>Приложение 3 к письму Минстроя от 04.06.2019 № 20003-ДВ/09</t>
  </si>
  <si>
    <t>Прочие затраты К=10,51 (2610,95+3,97+275,97+355900+24920+24840)*10,51*1,02/1000</t>
  </si>
  <si>
    <t>Сводная смета на проектные и изыскательские работы</t>
  </si>
  <si>
    <t>Инженерные изыскания. Этап 1   2718075,0*4,23*1,266*1,02/1000</t>
  </si>
  <si>
    <t>Проектная документация. Этап 1  2272665*4,15*1,19*1,02/1000</t>
  </si>
  <si>
    <t>Рабочая документация. Этап 1  (2145338,0+16073,0)*4,15*1,19*1,02/1000</t>
  </si>
  <si>
    <t>Командировочные расходы. Этап 1  25450*10,51*1,02</t>
  </si>
  <si>
    <t>Затраты на прохождение государственной экспертизы результатов инженерных изысканий и проектной документации. Этап 1   434490*5,29*1,02</t>
  </si>
  <si>
    <t>Смета 01-01</t>
  </si>
  <si>
    <t>Создание геодезической разбивочной основы. 1 этап 293120*4,23*1,266*1,02/1000</t>
  </si>
  <si>
    <t>Постановление Правительства РФ от 21.06.2010 №468</t>
  </si>
  <si>
    <t>ИТОГО в ценах 2 кв. 2019г. без НДС</t>
  </si>
  <si>
    <t>Закон РФ от 07.07.2003 г. № 117-ФЗ.</t>
  </si>
  <si>
    <t>НДС - 20%</t>
  </si>
  <si>
    <t>Итого по сводному расчету в ценах 2 кв. 2019г. с НДС</t>
  </si>
  <si>
    <t>в том числе возврат  с НДС</t>
  </si>
  <si>
    <t>(должность, подпись, расшифровка)</t>
  </si>
  <si>
    <t>Руководитель проектной организации: ___________________________Р.М. Ихсанов</t>
  </si>
  <si>
    <t>Главный инженер проекта: ___________________________А.Л. Александрова</t>
  </si>
  <si>
    <t>Начальник отдела смет: ___________________________П.П. Краснов</t>
  </si>
  <si>
    <t>"Утвержден" «    »________________2019 г.</t>
  </si>
  <si>
    <t>«    »________________2019 г.</t>
  </si>
  <si>
    <t>В том числе возвратных сумм 1599,72 тыс. руб. (с НДС)</t>
  </si>
  <si>
    <t>Сводный сметный расчет в ценах 2 квартала 2019г. в сумме 153017,27 тыс. руб.</t>
  </si>
  <si>
    <t>В том числе возвратных сумм 190,44  тыс. руб.</t>
  </si>
  <si>
    <t>Директор Департамента развития инфраструктуры</t>
  </si>
  <si>
    <t>акционерного общества "Курорты Северного Кавказа":      _______________________В.В. Лапухин</t>
  </si>
  <si>
    <t>(доверенность №1516 от 19.08.2019г.)</t>
  </si>
  <si>
    <t>В том числе подрядные работы</t>
  </si>
  <si>
    <t>СМР</t>
  </si>
  <si>
    <t>Оборудование</t>
  </si>
  <si>
    <t>в ценах 2 кв. 2019 г., тыс. руб.</t>
  </si>
  <si>
    <t>в ценах января 2020 г.</t>
  </si>
  <si>
    <t>Прочие (пусконаладка, перевозка, перебазировка, отходы, негативное воздействие, суточные, ГРО)</t>
  </si>
  <si>
    <t>Итого подрядных работ</t>
  </si>
  <si>
    <t>02-01-01</t>
  </si>
  <si>
    <t>земляные работы для устройства пешеходной дорожки</t>
  </si>
  <si>
    <t>02-01-02</t>
  </si>
  <si>
    <t>пешеходная дорожка</t>
  </si>
  <si>
    <t>02-01-03</t>
  </si>
  <si>
    <t>расстановка дорожных знаков и нанесение разметки</t>
  </si>
  <si>
    <t>03-01-01</t>
  </si>
  <si>
    <t>общестроительные работы</t>
  </si>
  <si>
    <t>03-01-02</t>
  </si>
  <si>
    <t>архитектурно-строительные работы</t>
  </si>
  <si>
    <t>03-01-03</t>
  </si>
  <si>
    <t>приобретение и монтаж электрооборудования сувенирного ларька №1 площадки отдыха №1</t>
  </si>
  <si>
    <t>03-01-04</t>
  </si>
  <si>
    <t>03-02-01</t>
  </si>
  <si>
    <t>03-02-02</t>
  </si>
  <si>
    <t>03-02-03</t>
  </si>
  <si>
    <t>приобретение и монтаж электрооборудования сувенирного ларька №2 площадки отдыха №1</t>
  </si>
  <si>
    <t>03-02-04</t>
  </si>
  <si>
    <t>03-03-01</t>
  </si>
  <si>
    <t>03-03-02</t>
  </si>
  <si>
    <t>03-03-03</t>
  </si>
  <si>
    <t>приобретение и монтаж электрооборудования сувенирного ларька №1 площадки отдыха №2</t>
  </si>
  <si>
    <t>03-03-04</t>
  </si>
  <si>
    <t>03-04-01</t>
  </si>
  <si>
    <t>03-04-02</t>
  </si>
  <si>
    <t>03-04-03</t>
  </si>
  <si>
    <t>приобретение и монтаж электрооборудования сувенирного ларька №2 площадки отдыха №2</t>
  </si>
  <si>
    <t>03-04-04</t>
  </si>
  <si>
    <t>07-01-01</t>
  </si>
  <si>
    <t>07-01-02</t>
  </si>
  <si>
    <t>фундаменты опор освещения</t>
  </si>
  <si>
    <t>07-01-03</t>
  </si>
  <si>
    <t>Стойки и фундаменты под щиты ЩПА.</t>
  </si>
  <si>
    <t>09-01-01</t>
  </si>
  <si>
    <t>пусконаладочные работы вхолостую электрооборудования сетей электроснабжения и наружного освещения</t>
  </si>
  <si>
    <t>09-01-02</t>
  </si>
  <si>
    <t>пусконаладочные работы оборудования фонтана</t>
  </si>
  <si>
    <t>Резерв средств на непредвиденные работы и затраты- 2%</t>
  </si>
  <si>
    <t>возвратная сумма от разборки ВЗиС</t>
  </si>
  <si>
    <t>Итого с учетом возвратной суммы от разборки ВЗиС</t>
  </si>
  <si>
    <t>в том числе непредвиденные расходы</t>
  </si>
  <si>
    <t>Расчет начальной (максимальной) цены контракта при осуществлении закупки на выполнение подрядных работ по строительству</t>
  </si>
  <si>
    <t>Основания для расчета:</t>
  </si>
  <si>
    <t>рублей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</si>
  <si>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</si>
  <si>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</si>
  <si>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</si>
  <si>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</si>
  <si>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</si>
  <si>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 xml:space="preserve">Строительно-монтажные работы с учетом затрат на строительство временных зданий и сооружений </t>
  </si>
  <si>
    <t>Затраты, связанные с командированием строительных рабочих и ИТР (суточные)</t>
  </si>
  <si>
    <t>Платежи за размещение или утилизацию отходов при СМР</t>
  </si>
  <si>
    <t>Стоимость без учета НДС</t>
  </si>
  <si>
    <t>НДС-20%</t>
  </si>
  <si>
    <t>Стоимость с учетом НДС</t>
  </si>
  <si>
    <t xml:space="preserve">Примечания: </t>
  </si>
  <si>
    <t>2)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</si>
  <si>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мес.</t>
  </si>
  <si>
    <t>Начало работ</t>
  </si>
  <si>
    <t>Окончание работ</t>
  </si>
  <si>
    <t>Расчет прогнозного индекса инфляции :</t>
  </si>
  <si>
    <t xml:space="preserve">Заказчик: </t>
  </si>
  <si>
    <t>(должность, подпись, инициалы, фамилия)</t>
  </si>
  <si>
    <t>2.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</si>
  <si>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Создание геодезической разбивочной основы. Этап 1</t>
  </si>
  <si>
    <t>Стоимость работ в ценах утверждения сметной документации- 2 квартал 2019 г.</t>
  </si>
  <si>
    <t>Стоимость оборудования</t>
  </si>
  <si>
    <t>Пусконаладочные работы</t>
  </si>
  <si>
    <t>Перебазировка механизмов к месту проведения работ</t>
  </si>
  <si>
    <t>Резерв средств на непредвиденные работы и затраты на создание геодезической разбивочной основы</t>
  </si>
  <si>
    <t>Резерв средств на непредвиденные работы и затраты: на создание геодезической разбивочной основы</t>
  </si>
  <si>
    <t>Резерв средств на непредвиденные работы и затраты  для СМР, оборудования и прочих затрат</t>
  </si>
  <si>
    <t>1) поскольку индекс фактической инфляции за февраль 2020 отсутствует на момент формирования НМЦК, то он принимается равным 1.</t>
  </si>
  <si>
    <r>
      <rPr>
        <b/>
        <sz val="11"/>
        <rFont val="Calibri"/>
        <family val="2"/>
        <charset val="204"/>
      </rPr>
      <t>объект</t>
    </r>
    <r>
      <rPr>
        <sz val="11"/>
        <rFont val="Calibri"/>
        <family val="2"/>
        <charset val="204"/>
      </rPr>
      <t>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</t>
    </r>
  </si>
  <si>
    <r>
      <rPr>
        <b/>
        <sz val="11"/>
        <rFont val="Calibri"/>
        <family val="2"/>
        <charset val="204"/>
      </rPr>
      <t>по адресу</t>
    </r>
    <r>
      <rPr>
        <sz val="11"/>
        <rFont val="Calibri"/>
        <family val="2"/>
        <charset val="204"/>
      </rPr>
      <t>: начальная точка: Россия, Карачаево-Черкесская Республика, Зеленчукский р-н, Архызское сельское поселение, район Архызского ущелья (ВТРК "Архыз", поселок "Лунная поляна"), пикет НТ ПК0+00,00, конечная точка: Россия, Карачаево-Черкесская Республика, Зеленчукский р-н, Архызское сельское поселение, район Архызского ущелья (ВТРК "Архыз", поселок "Лунная поляна"), пикет КТ ПК11+00,47</t>
    </r>
  </si>
  <si>
    <t>Ведомость объемов конструктивных решений (элементов) и комплексов (видов) работ</t>
  </si>
  <si>
    <t>п/п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</si>
  <si>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</si>
  <si>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</si>
  <si>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</si>
  <si>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</si>
  <si>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Сводная смета №1</t>
  </si>
  <si>
    <t>Рабочая документация</t>
  </si>
  <si>
    <t>комплекс</t>
  </si>
  <si>
    <t>м2</t>
  </si>
  <si>
    <t>ССР</t>
  </si>
  <si>
    <t>создание геодезической разбивочной основы. Этап 1</t>
  </si>
  <si>
    <t>6.1</t>
  </si>
  <si>
    <t>6.2</t>
  </si>
  <si>
    <t>6.3</t>
  </si>
  <si>
    <t>14.1</t>
  </si>
  <si>
    <t>14.2</t>
  </si>
  <si>
    <t>14.3</t>
  </si>
  <si>
    <t>14.4</t>
  </si>
  <si>
    <t>15.1</t>
  </si>
  <si>
    <t>15.2</t>
  </si>
  <si>
    <t>15.3</t>
  </si>
  <si>
    <t>15.4</t>
  </si>
  <si>
    <t>16.1</t>
  </si>
  <si>
    <t>16.2</t>
  </si>
  <si>
    <t>16.3</t>
  </si>
  <si>
    <t>16.4</t>
  </si>
  <si>
    <t>17.1</t>
  </si>
  <si>
    <t>17.2</t>
  </si>
  <si>
    <t>17.3</t>
  </si>
  <si>
    <t>17.4</t>
  </si>
  <si>
    <t>23.1</t>
  </si>
  <si>
    <t>23.2</t>
  </si>
  <si>
    <t>23.3</t>
  </si>
  <si>
    <t>29.1</t>
  </si>
  <si>
    <t>29.2</t>
  </si>
  <si>
    <t>м</t>
  </si>
  <si>
    <t>Проект сметы контракта</t>
  </si>
  <si>
    <t>Цена, руб.</t>
  </si>
  <si>
    <t>На единицу измерения</t>
  </si>
  <si>
    <t>Всего</t>
  </si>
  <si>
    <t>Итого начальная (максимальная) цена контракта  без учета НДС</t>
  </si>
  <si>
    <t>Начальная (максимальная) цена контракта  с учетом НДС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</si>
  <si>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</si>
  <si>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</si>
  <si>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</si>
  <si>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</si>
  <si>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</si>
  <si>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</si>
  <si>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-затраты, связанные с  арендой вахтового автобуса для обслуживания строительной площадки в период строительства в условиях высокогорья;</t>
  </si>
  <si>
    <t>-платежи за загрязнение атмосферного воздуха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</si>
  <si>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</si>
  <si>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</si>
  <si>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</si>
  <si>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</si>
  <si>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РАСЧЕТ НАЧАЛЬНОЙ МАКСИМАЛЬНОЙ ЦЕНЫ ДОГОВОРА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</si>
  <si>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</si>
  <si>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</si>
  <si>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</si>
  <si>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</si>
  <si>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</si>
  <si>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</si>
  <si>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</si>
  <si>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</si>
  <si>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</si>
  <si>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</si>
  <si>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</si>
  <si>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</si>
  <si>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>по объекту "Всесезонный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1"</t>
  </si>
  <si>
    <t>Создание ГРО</t>
  </si>
  <si>
    <t>ПОЯСНИТЕЛЬНАЯ ЗАПИСКА</t>
  </si>
  <si>
    <t>К РАСЧЕТУ НАЧАЛЬНОЙ МАКСИМАЛЬНОЙ ЦЕНЫ ДОГОВОРА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</si>
  <si>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</si>
  <si>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</si>
  <si>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Описание метода расчета стоимости строительства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</si>
  <si>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</si>
  <si>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</si>
  <si>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</si>
  <si>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Расчет стоимости строительства выполнен проектно-сметным методом.</t>
  </si>
  <si>
    <t>Описание метода расчета стоимости создания геодезической разбивочной основы (ГРО)</t>
  </si>
  <si>
    <t>Для расчета цены ГРО использован сводный сметный расчет,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</si>
  <si>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Индекс пересчета в текущие цены  на  2 квартал 2019 г. принят согласно Письму Минстроя России  от 17.05.2019 г. №17798-ДВ/09.</t>
  </si>
  <si>
    <t>Индекс пересчета стоимости строительно-монтажных работ в текущие цены  на  2 квартал 2019 г. принят согласно письму Минстроя РФ от 10.04.2019 № 12661-ДВ/09.</t>
  </si>
  <si>
    <t>График производства работ по объекту:</t>
  </si>
  <si>
    <t>Виды (наименования) работ</t>
  </si>
  <si>
    <t>Сроки выполнения работ</t>
  </si>
  <si>
    <t>Дата начала</t>
  </si>
  <si>
    <t>Дата окончания</t>
  </si>
  <si>
    <t>Длительность</t>
  </si>
  <si>
    <t>Строительно-монтажные работы</t>
  </si>
  <si>
    <t>Индекс пересчета стоимости прочих работ в текущие цены  на  3 квартал 2019 г. принят согласно письму Минстроя РФ от 04.06.2019 № 20003-ДВ/09</t>
  </si>
  <si>
    <t>Расчет индекса прогнозной инфляции для СМР, оборудования и прочих затрат</t>
  </si>
  <si>
    <t>Резерв средств на непредвиденные работы и затраты  для ПНР</t>
  </si>
  <si>
    <t>Строительно-монтажные работы, оборудование, прочие</t>
  </si>
  <si>
    <t>Плата за негативное воздействие выброса загрязняющих веществ в атмосферный воздух</t>
  </si>
  <si>
    <t>Плата за размещение отходов IV класса на период  строительства</t>
  </si>
  <si>
    <t>Плата за размещение отходов V класса на период строительства</t>
  </si>
  <si>
    <t>Стоимость проживания рабочих на объекте строительства принята в размере 550 руб. в сутки на человека, размер суточных - 100 руб. в сутки на человека согласно Постановлению Правительства РФ от 02.10.2002 г. № 729</t>
  </si>
  <si>
    <t>Затраты, связанные с командированием рабочих для производства работ (перевозка рабочих к месту работ, суточные, проживание)</t>
  </si>
  <si>
    <t>шт</t>
  </si>
  <si>
    <t>демонтаж существующего покрытия</t>
  </si>
  <si>
    <t>02-01-02 п.1-2</t>
  </si>
  <si>
    <t>02-01-02 п.3-8</t>
  </si>
  <si>
    <t>02-01-02 п.9-14</t>
  </si>
  <si>
    <t>02-01-02 п.15-19</t>
  </si>
  <si>
    <t>02-01-02 п.20-22</t>
  </si>
  <si>
    <t>Установка бортовых камней</t>
  </si>
  <si>
    <t>Озеленение</t>
  </si>
  <si>
    <t>Посев газонов</t>
  </si>
  <si>
    <t>02-01-02 п.23-25</t>
  </si>
  <si>
    <t>02-01-02 п.26-27</t>
  </si>
  <si>
    <t>Посадка деревьев (Туя западная, высота 1,0-1,5 м)</t>
  </si>
  <si>
    <t>Установка скамеек "Романс" на чугунных опорах: размеры 2000х780х780 мм</t>
  </si>
  <si>
    <t>Установка урн-пепельниц ПА014</t>
  </si>
  <si>
    <t>02-01-02 п.28, 29</t>
  </si>
  <si>
    <t>02-01-02 п.28, 30</t>
  </si>
  <si>
    <t>Устройство покрытия из тротуарной плитки тип 1</t>
  </si>
  <si>
    <t>Устройство покрытия из тротуарной плитки тип 2</t>
  </si>
  <si>
    <t>Устройство покрытия из тротуарной плитки тип 9 (перекладка демонтированной плитки)</t>
  </si>
  <si>
    <t>02-01-02 п.31-33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</si>
  <si>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</si>
  <si>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</si>
  <si>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</si>
  <si>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</si>
  <si>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</si>
  <si>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</si>
  <si>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</si>
  <si>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</si>
  <si>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</si>
  <si>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</si>
  <si>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Пожарная лестница и мероприятия для обслуживания фонтана</t>
  </si>
  <si>
    <t>Установка дорожных знаков</t>
  </si>
  <si>
    <t>Нанесение разметки</t>
  </si>
  <si>
    <t>02-01-03 п.1-15</t>
  </si>
  <si>
    <t>02-01-03 п.16-18</t>
  </si>
  <si>
    <t>Земляные работы</t>
  </si>
  <si>
    <t>земляные работы</t>
  </si>
  <si>
    <t>установка габионов</t>
  </si>
  <si>
    <t>02-06 п.1-11</t>
  </si>
  <si>
    <t>02-06 п.12-22</t>
  </si>
  <si>
    <t>02-07 п.1-33</t>
  </si>
  <si>
    <t>Гидроизоляционные работы по внутренней стороне чаши фонтана</t>
  </si>
  <si>
    <t>02-07 п.34-45</t>
  </si>
  <si>
    <t>Гранитная плитка</t>
  </si>
  <si>
    <t>02-07 п.46-56</t>
  </si>
  <si>
    <t>02-08 п.1-5</t>
  </si>
  <si>
    <t>Лестница МЛ11600-2875</t>
  </si>
  <si>
    <t>Лестница МЛ2 1600-4000</t>
  </si>
  <si>
    <t>02-08 п.6-14</t>
  </si>
  <si>
    <t>02-08 п.15-23</t>
  </si>
  <si>
    <t>Лестница  МЛ3 2000-3350</t>
  </si>
  <si>
    <t>02-08 п.24-32</t>
  </si>
  <si>
    <t>Лестница МЛ4 2000-4000</t>
  </si>
  <si>
    <t>02-08 п.33-41</t>
  </si>
  <si>
    <t>Лестница МЛ5 2800-4000</t>
  </si>
  <si>
    <t>02-08 п.42-50</t>
  </si>
  <si>
    <t>Лестница МЛ6 3200-4000</t>
  </si>
  <si>
    <t>02-08 п.51-59</t>
  </si>
  <si>
    <t>Лестница МЛ7 3600-4000</t>
  </si>
  <si>
    <t>02-08 п.60-68</t>
  </si>
  <si>
    <t>Лестница МЛ8 4400-4000</t>
  </si>
  <si>
    <t>02-08 п.69-77</t>
  </si>
  <si>
    <t>Лестница МЛ9 5200-4000</t>
  </si>
  <si>
    <t>02-08 п.78-86</t>
  </si>
  <si>
    <t>6.3.1</t>
  </si>
  <si>
    <t>6.3.2</t>
  </si>
  <si>
    <t>11.1</t>
  </si>
  <si>
    <t>11.2</t>
  </si>
  <si>
    <t>12.1</t>
  </si>
  <si>
    <t>12.2</t>
  </si>
  <si>
    <t>12.3</t>
  </si>
  <si>
    <t>12.5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</si>
  <si>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</si>
  <si>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</si>
  <si>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</si>
  <si>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</si>
  <si>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</si>
  <si>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</si>
  <si>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</si>
  <si>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</si>
  <si>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</si>
  <si>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</si>
  <si>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Система охранная телевизионная</t>
  </si>
  <si>
    <t>05-01 п.1-85</t>
  </si>
  <si>
    <t>Система звуковой трансляции</t>
  </si>
  <si>
    <t>05-01 п.86-111</t>
  </si>
  <si>
    <t>Магистральная ВОЛС</t>
  </si>
  <si>
    <t>05-01 п.112-151</t>
  </si>
  <si>
    <t>Административное здание № 17 пос. Романтик</t>
  </si>
  <si>
    <t>05-01 п.152-173</t>
  </si>
  <si>
    <t>Многофукциональный центр "Лунная поляна"</t>
  </si>
  <si>
    <t>05-01 п.174-244</t>
  </si>
  <si>
    <t>Планировочные работы</t>
  </si>
  <si>
    <t>07-03 п.1-10</t>
  </si>
  <si>
    <t>25.1</t>
  </si>
  <si>
    <t>25.2</t>
  </si>
  <si>
    <t>25.3</t>
  </si>
  <si>
    <t>25.4</t>
  </si>
  <si>
    <t>25.5</t>
  </si>
  <si>
    <t>Малые архитектурные формы</t>
  </si>
  <si>
    <t>07-03 п.11-31</t>
  </si>
  <si>
    <t>07-03 п.32-35</t>
  </si>
  <si>
    <t>Установка бортовых гранитных камней 4ГП</t>
  </si>
  <si>
    <t>07-03 п.36-40</t>
  </si>
  <si>
    <t>Устройство покрытия тип 5</t>
  </si>
  <si>
    <t>07-03 п.41-46</t>
  </si>
  <si>
    <t>Устройство покрытия тип 6</t>
  </si>
  <si>
    <t>25.6</t>
  </si>
  <si>
    <t>07-03 п.47-52</t>
  </si>
  <si>
    <t>Устройство покрытия тип 7</t>
  </si>
  <si>
    <t>25.7</t>
  </si>
  <si>
    <t>07-03 п.53-58</t>
  </si>
  <si>
    <t>Скамейка "Романс" прямая,ВхШхД 780ммх780ммх2000мм</t>
  </si>
  <si>
    <t>Садово-парковая скамейка "Радиус" высота 1 тумбы 340мм, ширина 1 тумбы 37,7кг  ВхШхД 480ммх600мм3250мм</t>
  </si>
  <si>
    <t>Урна пепельница ПА014 высота 1000мм, диаметр 435мм</t>
  </si>
  <si>
    <t>07-03 п.32, 34</t>
  </si>
  <si>
    <t>07-03 п.32, 35</t>
  </si>
  <si>
    <t>07-03 п.32, 33</t>
  </si>
  <si>
    <t>25.3.1</t>
  </si>
  <si>
    <t>25.3.2</t>
  </si>
  <si>
    <t>25.3.3</t>
  </si>
  <si>
    <t>Туя западная "Holmstrup"</t>
  </si>
  <si>
    <t>Туя западная "Europe Gold"</t>
  </si>
  <si>
    <t>Барбарис "Тунберга Ред Рокет", высота 1,25-1,5 м</t>
  </si>
  <si>
    <t>Туя западная "Globosa"</t>
  </si>
  <si>
    <t>Можжевельник средний "Gold Star"</t>
  </si>
  <si>
    <t>Спирея японская "Little Princess"</t>
  </si>
  <si>
    <t>Можжевельник горизонтальный "Blue Chip"</t>
  </si>
  <si>
    <t>Можжевельник горизонтальный "Prince of Wales"</t>
  </si>
  <si>
    <t>Осока Моррова</t>
  </si>
  <si>
    <t>Можжевельник скальный "Blue Arrow"</t>
  </si>
  <si>
    <t>Укрепление откосов георешеткой с посевом трав</t>
  </si>
  <si>
    <t>07-03 п.11-13</t>
  </si>
  <si>
    <t>07-03 п.15, 16</t>
  </si>
  <si>
    <t>07-03 п.15, 17</t>
  </si>
  <si>
    <t>07-03 п.15, 18</t>
  </si>
  <si>
    <t>07-03 п.15, 19</t>
  </si>
  <si>
    <t>07-03 п.15, 20</t>
  </si>
  <si>
    <t>07-03 п.15, 21</t>
  </si>
  <si>
    <t>07-03 п.15, 22</t>
  </si>
  <si>
    <t>07-03 п.15, 23</t>
  </si>
  <si>
    <t>07-03 п.15, 24</t>
  </si>
  <si>
    <t>07-03 п.15, 25</t>
  </si>
  <si>
    <t>07-03 п.15, 26</t>
  </si>
  <si>
    <t>25.2.1</t>
  </si>
  <si>
    <t>25.2.2</t>
  </si>
  <si>
    <t>25.2.3</t>
  </si>
  <si>
    <t>25.2.4</t>
  </si>
  <si>
    <t>25.2.5</t>
  </si>
  <si>
    <t>25.2.6</t>
  </si>
  <si>
    <t>25.2.7</t>
  </si>
  <si>
    <t>25.2.8</t>
  </si>
  <si>
    <t>25.2.9</t>
  </si>
  <si>
    <t>25.2.10</t>
  </si>
  <si>
    <t>25.2.11</t>
  </si>
  <si>
    <t>25.2.12</t>
  </si>
  <si>
    <t>22.1</t>
  </si>
  <si>
    <t>22.2</t>
  </si>
  <si>
    <t>22.3</t>
  </si>
  <si>
    <t>22.4</t>
  </si>
  <si>
    <t>22.5</t>
  </si>
  <si>
    <t>07-04 п.1-6</t>
  </si>
  <si>
    <t>07-04 п.7-9</t>
  </si>
  <si>
    <t>07-04 п.10-12</t>
  </si>
  <si>
    <t>07-04 п.7-18</t>
  </si>
  <si>
    <t>!!! в смете завышен расход георешетки.</t>
  </si>
  <si>
    <t>07-04 п.13-18</t>
  </si>
  <si>
    <t>26.1</t>
  </si>
  <si>
    <t>26.2</t>
  </si>
  <si>
    <t>26.2.1</t>
  </si>
  <si>
    <t>26.2.2</t>
  </si>
  <si>
    <t>26.2.3</t>
  </si>
  <si>
    <t>26.3</t>
  </si>
  <si>
    <t>07-04 п.19-25</t>
  </si>
  <si>
    <t>26.3.1</t>
  </si>
  <si>
    <t>26.3.2</t>
  </si>
  <si>
    <t>26.3.3</t>
  </si>
  <si>
    <t>Скамья парковая СП-109 размер: 2450х450х450мм</t>
  </si>
  <si>
    <t>Урна уличная у1 УП 89 размер:400х400х650мм</t>
  </si>
  <si>
    <t>26.3.4</t>
  </si>
  <si>
    <t>26.3.5</t>
  </si>
  <si>
    <t>07-04 п.19, 20</t>
  </si>
  <si>
    <t>07-04 п.19, 21</t>
  </si>
  <si>
    <t>07-04 п.19, 22</t>
  </si>
  <si>
    <t>07-04 п.23, 24</t>
  </si>
  <si>
    <t>07-04 п.23, 25</t>
  </si>
  <si>
    <t>Установка бортовых камней БР 100.20.8</t>
  </si>
  <si>
    <t>07-04 п.26, 27</t>
  </si>
  <si>
    <t>26.4</t>
  </si>
  <si>
    <t>07-04 п.28-33</t>
  </si>
  <si>
    <t>07-04 п.34-39</t>
  </si>
  <si>
    <t>07-04 п.40-45</t>
  </si>
  <si>
    <t>Устройство покрытия тип 3</t>
  </si>
  <si>
    <t>07-04 п.46-51</t>
  </si>
  <si>
    <t>Устройство покрытия тип 4</t>
  </si>
  <si>
    <t>07-04 п.52-57</t>
  </si>
  <si>
    <t>Устройство покрытия тип 8</t>
  </si>
  <si>
    <t>07-04 п.58</t>
  </si>
  <si>
    <t>26.5</t>
  </si>
  <si>
    <t>26.6</t>
  </si>
  <si>
    <t>26.7</t>
  </si>
  <si>
    <t>26.8</t>
  </si>
  <si>
    <t>26.9</t>
  </si>
  <si>
    <t>26.10</t>
  </si>
  <si>
    <t>СМР+ВЗиС</t>
  </si>
  <si>
    <t>ВЗиС
2,3%</t>
  </si>
  <si>
    <t>ЗУ
0,55%</t>
  </si>
  <si>
    <t>Прочие</t>
  </si>
  <si>
    <t>Возврат от ВЗиС</t>
  </si>
  <si>
    <t>СМР+ВЗиС+ЗУ+возврат</t>
  </si>
  <si>
    <t>В текущем уровне</t>
  </si>
  <si>
    <t>Итого</t>
  </si>
  <si>
    <t>Всего с учетом инфляции</t>
  </si>
  <si>
    <t>Земляные и бетонные работы (чаша фонтана)</t>
  </si>
  <si>
    <t>Водоотведение. Оборудование. Монтаж оборудования. Сборка гидросистемы фонтана</t>
  </si>
  <si>
    <t>02-07 п.57-90</t>
  </si>
  <si>
    <t>!!! завышен расход материала.</t>
  </si>
  <si>
    <t>Для расчета цены строительства  использован сводный сметный расчет, разработанный ООО "РосЮгСтрой" в рамках договора от 10.08.2016 №Д-ДРП-16-012 и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</si>
  <si>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1. Приказ об утверждении проектной документации, включая сводный сметный расчет стоимости строительства от 06.11.2019 №Пр-19-170.</t>
  </si>
  <si>
    <t>3. Утвержденный сводный сметный расчет стоимости строительства: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 на сумму 153017,27 тыс. руб. в ценах 2 кв. 2019 г.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</si>
  <si>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</si>
  <si>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</si>
  <si>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</si>
  <si>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</si>
  <si>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</si>
  <si>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</si>
  <si>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</si>
  <si>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</si>
  <si>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</si>
  <si>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</si>
  <si>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</si>
  <si>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Продолжительность работ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</si>
  <si>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</si>
  <si>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</si>
  <si>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Индекс Минэкономразвития РФ на 2021 г. (Письмо Минэкономразвития России от 1 октября 2019 г. 
№ 33198-ПБ/Д03и)</t>
  </si>
  <si>
    <t>Ежемесячный индекс прогноз на 2021 г.</t>
  </si>
  <si>
    <t>Итого индекс прогнозной инфляции И=</t>
  </si>
  <si>
    <t>Разработка рабочей документации 
(Доп. Согл. №3 от 27.12.2019)</t>
  </si>
  <si>
    <t>Подготовительные работы</t>
  </si>
  <si>
    <t>Вынос газопровода высокого давления</t>
  </si>
  <si>
    <t>Стоимость работ в ценах на дату формирования начальной (максимальной) цены контракта - июль 2020 г.</t>
  </si>
  <si>
    <t xml:space="preserve">*Индекс фактической инфляции по данным Росстата (КЧР, "Строительство") от цен утверждения сметной документации до даты формирования НМЦК 
июль 2019г к июлю 2020г. </t>
  </si>
  <si>
    <t>Пешеходная дорожка. Участок 1 (ПК0+00 - ПК3+61,80; 361,8м)</t>
  </si>
  <si>
    <t>Пешеходная дорожка. Участок 2 (ПК3+61,80 - ПК7+05,11; 343,31 м)</t>
  </si>
  <si>
    <t>Пешеходная дорожка. Участок 3 (ПК7+05,11 - ПК9+40,46; 235,35 м)</t>
  </si>
  <si>
    <t>Пешеходная дорожка. Участок 4 (ПК9+40,46 - ПК11+00,47; 160,01 м)</t>
  </si>
  <si>
    <t>лестничные марши прогулочной зоны (9 шт.)</t>
  </si>
  <si>
    <t>лестничные марши прогулочной зоны (1 шт.)</t>
  </si>
  <si>
    <t>лестничные марши прогулочной зоны (11 шт.)</t>
  </si>
  <si>
    <t>лестничные марши прогулочной зоны (3 шт.)</t>
  </si>
  <si>
    <t>Сети связи</t>
  </si>
  <si>
    <t>Фонтан</t>
  </si>
  <si>
    <t>водоотводные трубы (2 шт.)</t>
  </si>
  <si>
    <t>водоотводные трубы (1 шт.)</t>
  </si>
  <si>
    <t>Система освещения</t>
  </si>
  <si>
    <t>Установка сувенирных ларьков и арок</t>
  </si>
  <si>
    <t>01-02; 01-04</t>
  </si>
  <si>
    <t>Прочие затраты</t>
  </si>
  <si>
    <t>Благоустройство, озеленение, МАФы</t>
  </si>
  <si>
    <t>НДС 20%</t>
  </si>
  <si>
    <t>Итого начальная (максимальная) цена контракта с НДС 20%</t>
  </si>
  <si>
    <t>02-01-01; 02-01-02; 02-02; 02-08; 04-01; 04-02; 04-03; 07-04</t>
  </si>
  <si>
    <t>02-01-01; 02-01-02; 02-01-03; 02-02; 
02-03; 02-05; 02-08; 
04-01</t>
  </si>
  <si>
    <t>02-01-01; 02-01-02; 02-02; 02-08; 04-01; 04-02; 04-03; 07-03</t>
  </si>
  <si>
    <t>02-01-01; 02-01-02; 02-02; 02-04; 02-05; 02-06; 02-08; 04-01</t>
  </si>
  <si>
    <t>02-07; 04-04</t>
  </si>
  <si>
    <t>07-01; 07-05; 07-06</t>
  </si>
  <si>
    <t>03-01; 03-02; 03-03; 03-04; 07-02</t>
  </si>
  <si>
    <t>02-01-02; 07-03; 
07-04</t>
  </si>
  <si>
    <t>02-01-02; 07-03;
07-04</t>
  </si>
  <si>
    <t>15.5</t>
  </si>
  <si>
    <t>15.6</t>
  </si>
  <si>
    <t>15.7</t>
  </si>
  <si>
    <t>15.8</t>
  </si>
  <si>
    <t>Количество 
(объем работ)</t>
  </si>
  <si>
    <t>Наименование конструктивных решений (элементов), 
комплексов (видов) работ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</si>
  <si>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строительства»,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требованием Положения о договорной работе, утвержденного Приказом акционерного общества "Курорты Северного Кавказа" от 11.10.2019 г. № Пр-19-150.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</si>
  <si>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1 октября 2019 г. № 33198-ПБ/Д03и.</t>
  </si>
  <si>
    <t>Цена работ учитывает все затраты Подрядчика, включая разработку рабочей документации, создание геодезической разбивочной основы,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прибыли, затраты на строительство временных зданий и сооружений, возврат от разборки временных зданий и сооружений, затраты на удорожание работ в зимнее время, резерв средств на непредвиденные работы и затраты, инфляционную составляющую, налог на добавленную стоимость в размере 20%.</t>
  </si>
  <si>
    <t>- затраты на разработку рабочей документации;</t>
  </si>
  <si>
    <t>- затраты на создание опорной геодезической сети;</t>
  </si>
  <si>
    <t>- затраты на создание геодезической разбивочной основы;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</si>
  <si>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</si>
  <si>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</si>
  <si>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</si>
  <si>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</si>
  <si>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</si>
  <si>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</si>
  <si>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</si>
  <si>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затраты на удорожание работ в зимнее время;</t>
  </si>
  <si>
    <t>- перевозка рабочих к месту работы и обратно;</t>
  </si>
  <si>
    <t>- затраты, связанные с проживанием;</t>
  </si>
  <si>
    <t>- затраты, связанные с выплатой суточных;</t>
  </si>
  <si>
    <t>- затраты, связанные с перебазировкой строительных организаций к месту проведения работ;</t>
  </si>
  <si>
    <t>- платежи за размещение или утилизацию отходов при СМР;</t>
  </si>
  <si>
    <t>- затраты на реализацию мероприятий по восстановлению нарушаемого состояния водных биоресурсов;</t>
  </si>
  <si>
    <t>- 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</si>
  <si>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реализации проекта.</t>
  </si>
  <si>
    <t>«Всесезонный туристско-рекреационный комплекс «Архыз», Карачаево-Черкесская Республика. Магистральные сети инженерно-технического обеспечения и устройство автодороги, пос. Лунная Поляна» (этапы 1,2). Этап 1»</t>
  </si>
  <si>
    <t>Разработка рабочей документации</t>
  </si>
  <si>
    <t>Предоставление отчетной документации</t>
  </si>
  <si>
    <t>3 месяца</t>
  </si>
  <si>
    <t>(1,00295^2+1,00295^5)/2</t>
  </si>
  <si>
    <t>(Сто шестнадцать миллионов двести восемьдесят тысяч девятьсот семьдесят шесть рублей, 80 копеек)</t>
  </si>
  <si>
    <t>Ввод объекта в эксплуатацию</t>
  </si>
  <si>
    <r>
      <t xml:space="preserve">Строительно-монтажные работы, </t>
    </r>
    <r>
      <rPr>
        <sz val="12"/>
        <rFont val="Times New Roman"/>
        <family val="1"/>
        <charset val="204"/>
      </rPr>
      <t>включая монтаж и испытание оборудования,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</si>
</sst>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0.000"/>
    <numFmt numFmtId="166" formatCode="#,##0.000"/>
    <numFmt numFmtId="167" formatCode="0.0000000000"/>
    <numFmt numFmtId="168" formatCode="_-* #,##0\ _₽_-;\-* #,##0\ _₽_-;_-* &quot;-&quot;??\ _₽_-;_-@_-"/>
    <numFmt numFmtId="169" formatCode="0.0000000000000000"/>
    <numFmt numFmtId="170" formatCode="#,##0.####"/>
    <numFmt numFmtId="171" formatCode="0.00000"/>
    <numFmt numFmtId="172" formatCode="#,##0.00000"/>
    <numFmt numFmtId="173" formatCode="#,##0.00_ ;\-#,##0.00\ 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0">
    <xf numFmtId="0" fontId="0" fillId="0" borderId="0"/>
    <xf numFmtId="0" fontId="9" fillId="0" borderId="0"/>
    <xf numFmtId="0" fontId="15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9" fillId="0" borderId="0" xfId="1"/>
    <xf numFmtId="0" fontId="9" fillId="0" borderId="0" xfId="1" applyFont="1"/>
    <xf numFmtId="0" fontId="9" fillId="0" borderId="0" xfId="1" applyFont="1" applyFill="1"/>
    <xf numFmtId="0" fontId="9" fillId="0" borderId="0" xfId="1" applyFont="1" applyAlignment="1">
      <alignment horizontal="center"/>
    </xf>
    <xf numFmtId="0" fontId="9" fillId="0" borderId="2" xfId="1" applyFont="1" applyBorder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Border="1" applyAlignment="1">
      <alignment horizontal="center"/>
    </xf>
    <xf numFmtId="0" fontId="9" fillId="0" borderId="2" xfId="1" applyFont="1" applyBorder="1"/>
    <xf numFmtId="49" fontId="3" fillId="0" borderId="2" xfId="1" applyNumberFormat="1" applyFont="1" applyFill="1" applyBorder="1" applyAlignment="1" applyProtection="1">
      <alignment horizontal="left" vertical="top" wrapText="1"/>
    </xf>
    <xf numFmtId="0" fontId="9" fillId="0" borderId="2" xfId="1" applyFont="1" applyBorder="1" applyAlignment="1">
      <alignment wrapText="1"/>
    </xf>
    <xf numFmtId="3" fontId="9" fillId="0" borderId="0" xfId="1" applyNumberFormat="1"/>
    <xf numFmtId="49" fontId="12" fillId="0" borderId="2" xfId="1" applyNumberFormat="1" applyFont="1" applyFill="1" applyBorder="1" applyAlignment="1" applyProtection="1">
      <alignment horizontal="left" vertical="top" wrapText="1"/>
    </xf>
    <xf numFmtId="3" fontId="11" fillId="0" borderId="2" xfId="1" applyNumberFormat="1" applyFont="1" applyFill="1" applyBorder="1" applyAlignment="1">
      <alignment horizontal="center" vertical="center"/>
    </xf>
    <xf numFmtId="166" fontId="11" fillId="0" borderId="2" xfId="1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4" fontId="9" fillId="0" borderId="0" xfId="1" applyNumberFormat="1"/>
    <xf numFmtId="0" fontId="9" fillId="0" borderId="0" xfId="1" applyFont="1" applyBorder="1"/>
    <xf numFmtId="4" fontId="9" fillId="0" borderId="0" xfId="1" applyNumberFormat="1" applyBorder="1" applyAlignment="1">
      <alignment horizontal="center" vertical="center"/>
    </xf>
    <xf numFmtId="0" fontId="13" fillId="0" borderId="1" xfId="1" applyFont="1" applyBorder="1"/>
    <xf numFmtId="4" fontId="11" fillId="0" borderId="2" xfId="1" applyNumberFormat="1" applyFont="1" applyBorder="1" applyAlignment="1">
      <alignment horizontal="center" vertical="center"/>
    </xf>
    <xf numFmtId="0" fontId="11" fillId="0" borderId="0" xfId="1" applyFont="1"/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3" fontId="9" fillId="4" borderId="2" xfId="1" applyNumberFormat="1" applyFont="1" applyFill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/>
    </xf>
    <xf numFmtId="0" fontId="10" fillId="0" borderId="0" xfId="1" applyFont="1"/>
    <xf numFmtId="0" fontId="9" fillId="0" borderId="2" xfId="1" applyFont="1" applyBorder="1" applyAlignment="1">
      <alignment horizontal="center"/>
    </xf>
    <xf numFmtId="49" fontId="9" fillId="0" borderId="2" xfId="1" quotePrefix="1" applyNumberFormat="1" applyFont="1" applyFill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left" vertical="top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49" fontId="9" fillId="0" borderId="0" xfId="1" quotePrefix="1" applyNumberFormat="1" applyFont="1" applyFill="1" applyBorder="1" applyAlignment="1" applyProtection="1">
      <alignment horizontal="left" vertical="top"/>
    </xf>
    <xf numFmtId="49" fontId="9" fillId="0" borderId="0" xfId="1" applyNumberFormat="1" applyFont="1" applyFill="1" applyBorder="1" applyAlignment="1" applyProtection="1">
      <alignment horizontal="left" vertical="top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3" fontId="9" fillId="0" borderId="2" xfId="1" applyNumberFormat="1" applyFont="1" applyBorder="1"/>
    <xf numFmtId="49" fontId="11" fillId="0" borderId="0" xfId="1" applyNumberFormat="1" applyFont="1"/>
    <xf numFmtId="49" fontId="9" fillId="0" borderId="0" xfId="1" applyNumberFormat="1"/>
    <xf numFmtId="49" fontId="9" fillId="0" borderId="0" xfId="1" applyNumberFormat="1" applyFont="1"/>
    <xf numFmtId="0" fontId="14" fillId="0" borderId="0" xfId="1" applyFont="1" applyBorder="1" applyAlignment="1"/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167" fontId="9" fillId="0" borderId="0" xfId="1" applyNumberFormat="1"/>
    <xf numFmtId="0" fontId="9" fillId="0" borderId="0" xfId="1" applyFont="1" applyAlignment="1">
      <alignment horizontal="right" vertical="top"/>
    </xf>
    <xf numFmtId="49" fontId="9" fillId="0" borderId="0" xfId="1" applyNumberFormat="1" applyFont="1" applyAlignment="1">
      <alignment wrapText="1"/>
    </xf>
    <xf numFmtId="0" fontId="2" fillId="0" borderId="0" xfId="4"/>
    <xf numFmtId="0" fontId="19" fillId="0" borderId="2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justify" vertical="center" wrapText="1"/>
    </xf>
    <xf numFmtId="14" fontId="19" fillId="0" borderId="2" xfId="4" applyNumberFormat="1" applyFont="1" applyBorder="1" applyAlignment="1">
      <alignment horizontal="center" vertical="center" wrapText="1"/>
    </xf>
    <xf numFmtId="0" fontId="2" fillId="0" borderId="0" xfId="4" applyAlignment="1">
      <alignment horizontal="center"/>
    </xf>
    <xf numFmtId="0" fontId="17" fillId="0" borderId="0" xfId="1" applyFont="1" applyFill="1" applyAlignment="1">
      <alignment vertical="center"/>
    </xf>
    <xf numFmtId="14" fontId="17" fillId="0" borderId="0" xfId="1" applyNumberFormat="1" applyFont="1" applyFill="1" applyAlignment="1">
      <alignment vertical="center"/>
    </xf>
    <xf numFmtId="4" fontId="9" fillId="0" borderId="0" xfId="1" applyNumberFormat="1" applyFont="1" applyFill="1" applyAlignment="1">
      <alignment vertical="center" wrapText="1"/>
    </xf>
    <xf numFmtId="0" fontId="9" fillId="0" borderId="2" xfId="1" applyBorder="1"/>
    <xf numFmtId="168" fontId="9" fillId="0" borderId="2" xfId="5" applyNumberFormat="1" applyFont="1" applyFill="1" applyBorder="1" applyAlignment="1">
      <alignment horizontal="center" vertical="center"/>
    </xf>
    <xf numFmtId="168" fontId="9" fillId="0" borderId="2" xfId="5" applyNumberFormat="1" applyFont="1" applyFill="1" applyBorder="1" applyAlignment="1">
      <alignment horizontal="center"/>
    </xf>
    <xf numFmtId="168" fontId="9" fillId="0" borderId="2" xfId="5" applyNumberFormat="1" applyFont="1" applyBorder="1" applyAlignment="1">
      <alignment horizontal="center" vertical="center"/>
    </xf>
    <xf numFmtId="2" fontId="3" fillId="0" borderId="0" xfId="0" applyNumberFormat="1" applyFont="1"/>
    <xf numFmtId="169" fontId="9" fillId="0" borderId="0" xfId="1" applyNumberFormat="1"/>
    <xf numFmtId="168" fontId="9" fillId="0" borderId="0" xfId="1" applyNumberFormat="1" applyFont="1"/>
    <xf numFmtId="1" fontId="9" fillId="0" borderId="0" xfId="1" applyNumberFormat="1" applyFont="1"/>
    <xf numFmtId="0" fontId="22" fillId="0" borderId="0" xfId="1" applyFont="1" applyBorder="1" applyAlignment="1">
      <alignment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0" xfId="1" applyFont="1" applyBorder="1" applyAlignment="1">
      <alignment vertical="center" wrapText="1"/>
    </xf>
    <xf numFmtId="0" fontId="20" fillId="0" borderId="0" xfId="1" applyFont="1" applyBorder="1"/>
    <xf numFmtId="4" fontId="20" fillId="0" borderId="0" xfId="1" applyNumberFormat="1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0" fontId="0" fillId="0" borderId="0" xfId="0" applyNumberFormat="1" applyAlignment="1">
      <alignment horizontal="right" vertical="top"/>
    </xf>
    <xf numFmtId="10" fontId="2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3" fillId="0" borderId="0" xfId="0" applyFont="1"/>
    <xf numFmtId="171" fontId="23" fillId="0" borderId="0" xfId="0" applyNumberFormat="1" applyFont="1"/>
    <xf numFmtId="171" fontId="11" fillId="0" borderId="0" xfId="1" applyNumberFormat="1" applyFont="1"/>
    <xf numFmtId="0" fontId="23" fillId="0" borderId="0" xfId="0" applyFont="1" applyAlignment="1">
      <alignment horizontal="center"/>
    </xf>
    <xf numFmtId="172" fontId="9" fillId="0" borderId="2" xfId="1" applyNumberFormat="1" applyFont="1" applyBorder="1" applyAlignment="1">
      <alignment horizontal="center" vertical="center"/>
    </xf>
    <xf numFmtId="4" fontId="9" fillId="3" borderId="2" xfId="1" applyNumberFormat="1" applyFill="1" applyBorder="1" applyAlignment="1">
      <alignment horizontal="center" vertical="center"/>
    </xf>
    <xf numFmtId="166" fontId="9" fillId="3" borderId="2" xfId="1" applyNumberFormat="1" applyFill="1" applyBorder="1" applyAlignment="1">
      <alignment horizontal="center" vertical="center"/>
    </xf>
    <xf numFmtId="3" fontId="9" fillId="3" borderId="2" xfId="1" applyNumberFormat="1" applyFill="1" applyBorder="1" applyAlignment="1">
      <alignment horizontal="center" vertical="center"/>
    </xf>
    <xf numFmtId="172" fontId="9" fillId="3" borderId="2" xfId="1" applyNumberFormat="1" applyFill="1" applyBorder="1" applyAlignment="1">
      <alignment horizontal="center" vertical="center"/>
    </xf>
    <xf numFmtId="0" fontId="9" fillId="3" borderId="2" xfId="1" applyFont="1" applyFill="1" applyBorder="1" applyAlignment="1">
      <alignment wrapText="1"/>
    </xf>
    <xf numFmtId="168" fontId="9" fillId="7" borderId="2" xfId="5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right" vertical="top"/>
    </xf>
    <xf numFmtId="4" fontId="9" fillId="0" borderId="0" xfId="1" applyNumberFormat="1" applyFont="1" applyBorder="1" applyAlignment="1">
      <alignment horizontal="center"/>
    </xf>
    <xf numFmtId="4" fontId="10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 wrapText="1"/>
    </xf>
    <xf numFmtId="4" fontId="9" fillId="0" borderId="0" xfId="1" applyNumberFormat="1" applyFont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center" vertical="center"/>
    </xf>
    <xf numFmtId="4" fontId="13" fillId="0" borderId="0" xfId="1" applyNumberFormat="1" applyFont="1" applyBorder="1"/>
    <xf numFmtId="4" fontId="14" fillId="0" borderId="0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6" fillId="0" borderId="2" xfId="4" applyFont="1" applyBorder="1" applyAlignment="1">
      <alignment horizontal="center" vertical="center" wrapText="1"/>
    </xf>
    <xf numFmtId="171" fontId="23" fillId="0" borderId="0" xfId="0" applyNumberFormat="1" applyFont="1" applyAlignment="1">
      <alignment vertical="center"/>
    </xf>
    <xf numFmtId="0" fontId="9" fillId="0" borderId="0" xfId="1" applyFont="1" applyAlignment="1">
      <alignment wrapText="1"/>
    </xf>
    <xf numFmtId="165" fontId="9" fillId="0" borderId="0" xfId="1" applyNumberFormat="1" applyFont="1" applyAlignment="1">
      <alignment horizontal="center"/>
    </xf>
    <xf numFmtId="0" fontId="13" fillId="0" borderId="0" xfId="1" applyFont="1" applyAlignment="1">
      <alignment wrapText="1"/>
    </xf>
    <xf numFmtId="14" fontId="9" fillId="0" borderId="0" xfId="1" applyNumberFormat="1" applyFont="1" applyBorder="1" applyAlignment="1">
      <alignment horizontal="center" vertical="center" wrapText="1"/>
    </xf>
    <xf numFmtId="14" fontId="9" fillId="0" borderId="0" xfId="1" applyNumberFormat="1" applyFont="1" applyAlignment="1">
      <alignment horizontal="center"/>
    </xf>
    <xf numFmtId="0" fontId="24" fillId="0" borderId="0" xfId="1" applyFont="1"/>
    <xf numFmtId="0" fontId="25" fillId="0" borderId="0" xfId="1" applyFont="1"/>
    <xf numFmtId="0" fontId="9" fillId="7" borderId="2" xfId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left" vertical="top" wrapText="1"/>
    </xf>
    <xf numFmtId="0" fontId="9" fillId="7" borderId="2" xfId="1" applyFill="1" applyBorder="1" applyAlignment="1">
      <alignment horizontal="center" vertical="center"/>
    </xf>
    <xf numFmtId="49" fontId="14" fillId="7" borderId="2" xfId="1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left" vertical="top" wrapText="1"/>
    </xf>
    <xf numFmtId="0" fontId="14" fillId="7" borderId="2" xfId="1" applyFont="1" applyFill="1" applyBorder="1" applyAlignment="1">
      <alignment horizontal="center" vertical="center"/>
    </xf>
    <xf numFmtId="168" fontId="14" fillId="7" borderId="2" xfId="5" applyNumberFormat="1" applyFont="1" applyFill="1" applyBorder="1" applyAlignment="1">
      <alignment horizontal="center" vertical="center"/>
    </xf>
    <xf numFmtId="49" fontId="9" fillId="7" borderId="2" xfId="1" applyNumberFormat="1" applyFont="1" applyFill="1" applyBorder="1" applyAlignment="1">
      <alignment horizontal="center" vertical="center"/>
    </xf>
    <xf numFmtId="168" fontId="9" fillId="7" borderId="0" xfId="5" applyNumberFormat="1" applyFont="1" applyFill="1" applyBorder="1" applyAlignment="1">
      <alignment horizontal="center" vertical="center"/>
    </xf>
    <xf numFmtId="168" fontId="9" fillId="3" borderId="2" xfId="5" applyNumberFormat="1" applyFont="1" applyFill="1" applyBorder="1" applyAlignment="1">
      <alignment horizontal="center" vertical="center"/>
    </xf>
    <xf numFmtId="168" fontId="9" fillId="8" borderId="2" xfId="5" applyNumberFormat="1" applyFont="1" applyFill="1" applyBorder="1" applyAlignment="1">
      <alignment horizontal="center" vertical="center"/>
    </xf>
    <xf numFmtId="168" fontId="9" fillId="6" borderId="2" xfId="5" applyNumberFormat="1" applyFont="1" applyFill="1" applyBorder="1" applyAlignment="1">
      <alignment horizontal="center" vertical="center"/>
    </xf>
    <xf numFmtId="168" fontId="9" fillId="9" borderId="2" xfId="5" applyNumberFormat="1" applyFont="1" applyFill="1" applyBorder="1" applyAlignment="1">
      <alignment horizontal="center" vertical="center"/>
    </xf>
    <xf numFmtId="0" fontId="27" fillId="0" borderId="0" xfId="1" applyFont="1"/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wrapText="1"/>
    </xf>
    <xf numFmtId="0" fontId="27" fillId="0" borderId="2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/>
    </xf>
    <xf numFmtId="49" fontId="27" fillId="0" borderId="2" xfId="1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top" wrapText="1"/>
    </xf>
    <xf numFmtId="168" fontId="27" fillId="0" borderId="2" xfId="5" applyNumberFormat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49" fontId="28" fillId="0" borderId="2" xfId="1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top" wrapText="1"/>
    </xf>
    <xf numFmtId="168" fontId="28" fillId="0" borderId="2" xfId="5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left" vertical="top" wrapText="1"/>
    </xf>
    <xf numFmtId="168" fontId="17" fillId="0" borderId="2" xfId="5" applyNumberFormat="1" applyFont="1" applyFill="1" applyBorder="1" applyAlignment="1">
      <alignment horizontal="center" vertical="center"/>
    </xf>
    <xf numFmtId="16" fontId="17" fillId="0" borderId="2" xfId="1" quotePrefix="1" applyNumberFormat="1" applyFont="1" applyFill="1" applyBorder="1" applyAlignment="1">
      <alignment horizontal="center" vertical="center"/>
    </xf>
    <xf numFmtId="164" fontId="17" fillId="0" borderId="2" xfId="5" applyNumberFormat="1" applyFont="1" applyFill="1" applyBorder="1" applyAlignment="1">
      <alignment horizontal="center" vertical="center"/>
    </xf>
    <xf numFmtId="173" fontId="17" fillId="0" borderId="2" xfId="5" applyNumberFormat="1" applyFont="1" applyFill="1" applyBorder="1" applyAlignment="1">
      <alignment horizontal="center" vertical="center"/>
    </xf>
    <xf numFmtId="4" fontId="13" fillId="0" borderId="1" xfId="1" applyNumberFormat="1" applyFont="1" applyBorder="1"/>
    <xf numFmtId="0" fontId="30" fillId="0" borderId="0" xfId="1" applyFont="1"/>
    <xf numFmtId="0" fontId="16" fillId="0" borderId="0" xfId="1" applyFont="1" applyAlignment="1">
      <alignment horizontal="center" vertical="center" wrapText="1"/>
    </xf>
    <xf numFmtId="0" fontId="19" fillId="0" borderId="0" xfId="1" applyFont="1"/>
    <xf numFmtId="0" fontId="19" fillId="5" borderId="2" xfId="1" applyFont="1" applyFill="1" applyBorder="1" applyAlignment="1">
      <alignment horizontal="center" vertical="center" wrapText="1"/>
    </xf>
    <xf numFmtId="0" fontId="30" fillId="5" borderId="2" xfId="1" applyFont="1" applyFill="1" applyBorder="1" applyAlignment="1">
      <alignment horizontal="center"/>
    </xf>
    <xf numFmtId="0" fontId="19" fillId="4" borderId="2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left" vertical="center" wrapText="1"/>
    </xf>
    <xf numFmtId="3" fontId="19" fillId="4" borderId="2" xfId="1" applyNumberFormat="1" applyFont="1" applyFill="1" applyBorder="1" applyAlignment="1">
      <alignment horizontal="center" vertical="center" wrapText="1"/>
    </xf>
    <xf numFmtId="4" fontId="30" fillId="4" borderId="2" xfId="1" applyNumberFormat="1" applyFont="1" applyFill="1" applyBorder="1" applyAlignment="1">
      <alignment horizontal="center"/>
    </xf>
    <xf numFmtId="3" fontId="19" fillId="0" borderId="2" xfId="1" applyNumberFormat="1" applyFont="1" applyFill="1" applyBorder="1" applyAlignment="1">
      <alignment horizontal="center" vertical="center" wrapText="1"/>
    </xf>
    <xf numFmtId="4" fontId="19" fillId="0" borderId="2" xfId="1" applyNumberFormat="1" applyFont="1" applyBorder="1" applyAlignment="1">
      <alignment horizontal="center" vertical="center"/>
    </xf>
    <xf numFmtId="0" fontId="16" fillId="5" borderId="2" xfId="1" applyFont="1" applyFill="1" applyBorder="1" applyAlignment="1">
      <alignment vertical="center" wrapText="1"/>
    </xf>
    <xf numFmtId="3" fontId="16" fillId="5" borderId="2" xfId="1" applyNumberFormat="1" applyFont="1" applyFill="1" applyBorder="1" applyAlignment="1">
      <alignment horizontal="center" vertical="center" wrapText="1"/>
    </xf>
    <xf numFmtId="4" fontId="16" fillId="5" borderId="2" xfId="1" applyNumberFormat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justify" vertical="center" wrapText="1"/>
    </xf>
    <xf numFmtId="3" fontId="19" fillId="0" borderId="2" xfId="1" applyNumberFormat="1" applyFont="1" applyBorder="1" applyAlignment="1">
      <alignment horizontal="center" vertical="center" wrapText="1"/>
    </xf>
    <xf numFmtId="3" fontId="30" fillId="0" borderId="2" xfId="1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6" fillId="0" borderId="0" xfId="1" applyFont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9" fillId="0" borderId="0" xfId="4" applyFont="1" applyFill="1" applyBorder="1" applyAlignment="1">
      <alignment horizontal="left" vertical="center"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49" fontId="21" fillId="0" borderId="0" xfId="1" applyNumberFormat="1" applyFont="1" applyAlignment="1">
      <alignment horizontal="left" wrapText="1"/>
    </xf>
    <xf numFmtId="0" fontId="21" fillId="0" borderId="0" xfId="1" applyFont="1" applyBorder="1" applyAlignment="1">
      <alignment horizontal="left" vertical="center" wrapText="1"/>
    </xf>
    <xf numFmtId="0" fontId="21" fillId="0" borderId="0" xfId="1" applyFont="1" applyBorder="1" applyAlignment="1">
      <alignment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 vertical="top" wrapText="1"/>
    </xf>
    <xf numFmtId="49" fontId="21" fillId="0" borderId="0" xfId="1" applyNumberFormat="1" applyFont="1" applyFill="1" applyBorder="1" applyAlignment="1">
      <alignment horizontal="justify" vertical="center" wrapText="1"/>
    </xf>
    <xf numFmtId="0" fontId="20" fillId="0" borderId="0" xfId="1" applyFont="1" applyBorder="1" applyAlignment="1">
      <alignment horizontal="center"/>
    </xf>
    <xf numFmtId="0" fontId="20" fillId="0" borderId="0" xfId="1" quotePrefix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top" wrapText="1"/>
    </xf>
    <xf numFmtId="0" fontId="20" fillId="0" borderId="0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 wrapText="1"/>
    </xf>
    <xf numFmtId="0" fontId="19" fillId="5" borderId="3" xfId="1" applyFont="1" applyFill="1" applyBorder="1" applyAlignment="1">
      <alignment horizontal="center" vertical="center" wrapText="1"/>
    </xf>
    <xf numFmtId="0" fontId="19" fillId="5" borderId="6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13" fillId="0" borderId="1" xfId="1" applyFont="1" applyBorder="1" applyAlignment="1">
      <alignment horizontal="center"/>
    </xf>
    <xf numFmtId="0" fontId="9" fillId="0" borderId="0" xfId="1" applyAlignment="1">
      <alignment horizontal="left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49" fontId="9" fillId="0" borderId="0" xfId="1" applyNumberFormat="1" applyFont="1" applyAlignment="1">
      <alignment horizontal="left" wrapText="1"/>
    </xf>
    <xf numFmtId="0" fontId="14" fillId="0" borderId="4" xfId="1" applyFont="1" applyBorder="1" applyAlignment="1">
      <alignment horizontal="center"/>
    </xf>
    <xf numFmtId="0" fontId="27" fillId="0" borderId="3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 wrapText="1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27" fillId="0" borderId="3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left" wrapText="1"/>
    </xf>
    <xf numFmtId="0" fontId="9" fillId="0" borderId="0" xfId="1" applyFont="1" applyFill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0">
    <cellStyle name="Excel Built-in Normal" xfId="2"/>
    <cellStyle name="Обычный" xfId="0" builtinId="0"/>
    <cellStyle name="Обычный 2" xfId="3"/>
    <cellStyle name="Обычный 3" xfId="1"/>
    <cellStyle name="Обычный 4" xfId="4"/>
    <cellStyle name="Обычный 4 2" xfId="8"/>
    <cellStyle name="Обычный 5" xfId="7"/>
    <cellStyle name="Обычный 6" xfId="6"/>
    <cellStyle name="Финансовый" xfId="5" builtinId="3"/>
    <cellStyle name="Финансовый 2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47625</xdr:rowOff>
    </xdr:from>
    <xdr:ext cx="1009649" cy="3905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648200" y="15125700"/>
              <a:ext cx="1009649" cy="390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100" b="0" i="1">
                            <a:latin typeface="Cambria Math"/>
                          </a:rPr>
                          <m:t>1</m:t>
                        </m:r>
                        <m:r>
                          <a:rPr lang="ru-RU" sz="11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100" b="0" i="1">
                            <a:latin typeface="Cambria Math"/>
                          </a:rPr>
                          <m:t>1,036</m:t>
                        </m:r>
                      </m:e>
                    </m:rad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648200" y="15125700"/>
              <a:ext cx="1009649" cy="390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41</xdr:row>
      <xdr:rowOff>19050</xdr:rowOff>
    </xdr:from>
    <xdr:ext cx="1009649" cy="3905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648200" y="15659100"/>
              <a:ext cx="1009649" cy="390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100" b="0" i="1">
                            <a:latin typeface="Cambria Math"/>
                          </a:rPr>
                          <m:t>1</m:t>
                        </m:r>
                        <m:r>
                          <a:rPr lang="ru-RU" sz="11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100" b="0" i="1">
                            <a:latin typeface="Cambria Math"/>
                          </a:rPr>
                          <m:t>1,037</m:t>
                        </m:r>
                      </m:e>
                    </m:rad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648200" y="15659100"/>
              <a:ext cx="1009649" cy="390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70" zoomScaleNormal="70" workbookViewId="0">
      <selection activeCell="K11" sqref="K11"/>
    </sheetView>
  </sheetViews>
  <sheetFormatPr defaultColWidth="9.140625" defaultRowHeight="15" x14ac:dyDescent="0.25"/>
  <cols>
    <col min="1" max="1" width="5.42578125" style="103" customWidth="1"/>
    <col min="2" max="2" width="44.85546875" style="99" customWidth="1"/>
    <col min="3" max="3" width="16.5703125" style="99" customWidth="1"/>
    <col min="4" max="4" width="17.42578125" style="99" customWidth="1"/>
    <col min="5" max="5" width="17" style="99" customWidth="1"/>
    <col min="6" max="16384" width="9.140625" style="99"/>
  </cols>
  <sheetData>
    <row r="1" spans="1:5" ht="15.75" x14ac:dyDescent="0.25">
      <c r="A1" s="212" t="s">
        <v>337</v>
      </c>
      <c r="B1" s="212"/>
      <c r="C1" s="212"/>
      <c r="D1" s="212"/>
      <c r="E1" s="212"/>
    </row>
    <row r="2" spans="1:5" ht="62.25" customHeight="1" x14ac:dyDescent="0.25">
      <c r="A2" s="213" t="s">
        <v>652</v>
      </c>
      <c r="B2" s="213"/>
      <c r="C2" s="213"/>
      <c r="D2" s="213"/>
      <c r="E2" s="213"/>
    </row>
    <row r="3" spans="1:5" ht="15.75" x14ac:dyDescent="0.25">
      <c r="A3" s="147"/>
    </row>
    <row r="4" spans="1:5" ht="15.75" customHeight="1" x14ac:dyDescent="0.25">
      <c r="A4" s="214" t="s">
        <v>1</v>
      </c>
      <c r="B4" s="214" t="s">
        <v>338</v>
      </c>
      <c r="C4" s="214" t="s">
        <v>339</v>
      </c>
      <c r="D4" s="214"/>
      <c r="E4" s="214"/>
    </row>
    <row r="5" spans="1:5" ht="31.5" x14ac:dyDescent="0.25">
      <c r="A5" s="214"/>
      <c r="B5" s="214"/>
      <c r="C5" s="148" t="s">
        <v>340</v>
      </c>
      <c r="D5" s="148" t="s">
        <v>341</v>
      </c>
      <c r="E5" s="148" t="s">
        <v>342</v>
      </c>
    </row>
    <row r="6" spans="1:5" ht="15.75" x14ac:dyDescent="0.25">
      <c r="A6" s="100">
        <v>1</v>
      </c>
      <c r="B6" s="100">
        <v>2</v>
      </c>
      <c r="C6" s="100">
        <v>3</v>
      </c>
      <c r="D6" s="100">
        <v>4</v>
      </c>
      <c r="E6" s="100">
        <v>5</v>
      </c>
    </row>
    <row r="7" spans="1:5" ht="37.5" customHeight="1" x14ac:dyDescent="0.25">
      <c r="A7" s="100">
        <v>1</v>
      </c>
      <c r="B7" s="101" t="s">
        <v>653</v>
      </c>
      <c r="C7" s="102">
        <v>44075</v>
      </c>
      <c r="D7" s="102">
        <f>C7+E7</f>
        <v>44089</v>
      </c>
      <c r="E7" s="100">
        <v>14</v>
      </c>
    </row>
    <row r="8" spans="1:5" ht="37.5" customHeight="1" x14ac:dyDescent="0.25">
      <c r="A8" s="100">
        <v>2</v>
      </c>
      <c r="B8" s="101" t="s">
        <v>323</v>
      </c>
      <c r="C8" s="102">
        <v>44084</v>
      </c>
      <c r="D8" s="102">
        <f>C8+E8</f>
        <v>44094</v>
      </c>
      <c r="E8" s="100">
        <v>10</v>
      </c>
    </row>
    <row r="9" spans="1:5" ht="37.5" customHeight="1" x14ac:dyDescent="0.25">
      <c r="A9" s="100">
        <v>3</v>
      </c>
      <c r="B9" s="101" t="s">
        <v>343</v>
      </c>
      <c r="C9" s="102">
        <v>44089</v>
      </c>
      <c r="D9" s="102">
        <f>C9+E9</f>
        <v>44180</v>
      </c>
      <c r="E9" s="100">
        <v>91</v>
      </c>
    </row>
    <row r="10" spans="1:5" ht="37.5" customHeight="1" x14ac:dyDescent="0.25">
      <c r="A10" s="100">
        <v>4</v>
      </c>
      <c r="B10" s="101" t="s">
        <v>658</v>
      </c>
      <c r="C10" s="102">
        <v>44180</v>
      </c>
      <c r="D10" s="102">
        <f>C10+E10</f>
        <v>44196</v>
      </c>
      <c r="E10" s="100">
        <v>16</v>
      </c>
    </row>
    <row r="11" spans="1:5" ht="37.5" customHeight="1" x14ac:dyDescent="0.25">
      <c r="A11" s="100">
        <v>5</v>
      </c>
      <c r="B11" s="101" t="s">
        <v>654</v>
      </c>
      <c r="C11" s="102">
        <v>44105</v>
      </c>
      <c r="D11" s="102">
        <f>C11+E11</f>
        <v>44256</v>
      </c>
      <c r="E11" s="100">
        <v>151</v>
      </c>
    </row>
    <row r="13" spans="1:5" ht="47.25" customHeight="1" x14ac:dyDescent="0.25">
      <c r="B13" s="211"/>
      <c r="C13" s="211"/>
      <c r="D13" s="211"/>
      <c r="E13" s="211"/>
    </row>
  </sheetData>
  <mergeCells count="6">
    <mergeCell ref="B13:E13"/>
    <mergeCell ref="A1:E1"/>
    <mergeCell ref="A2:E2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A29" sqref="A29"/>
    </sheetView>
  </sheetViews>
  <sheetFormatPr defaultColWidth="9.140625" defaultRowHeight="15" x14ac:dyDescent="0.25"/>
  <cols>
    <col min="1" max="1" width="22" style="50" customWidth="1"/>
    <col min="2" max="2" width="21.28515625" style="50" customWidth="1"/>
    <col min="3" max="3" width="62.28515625" style="50" customWidth="1"/>
    <col min="4" max="16384" width="9.140625" style="50"/>
  </cols>
  <sheetData>
    <row r="1" spans="1:3" x14ac:dyDescent="0.25">
      <c r="A1" s="221" t="s">
        <v>324</v>
      </c>
      <c r="B1" s="221"/>
      <c r="C1" s="221"/>
    </row>
    <row r="2" spans="1:3" x14ac:dyDescent="0.25">
      <c r="A2" s="221" t="s">
        <v>325</v>
      </c>
      <c r="B2" s="221"/>
      <c r="C2" s="221"/>
    </row>
    <row r="3" spans="1:3" ht="37.5" customHeight="1" x14ac:dyDescent="0.25">
      <c r="A3" s="222" t="s">
        <v>322</v>
      </c>
      <c r="B3" s="218"/>
      <c r="C3" s="218"/>
    </row>
    <row r="4" spans="1:3" ht="116.25" customHeight="1" x14ac:dyDescent="0.25">
      <c r="A4" s="216" t="s">
        <v>630</v>
      </c>
      <c r="B4" s="216"/>
      <c r="C4" s="216"/>
    </row>
    <row r="5" spans="1:3" ht="18" customHeight="1" x14ac:dyDescent="0.25">
      <c r="A5" s="223" t="s">
        <v>332</v>
      </c>
      <c r="B5" s="223"/>
      <c r="C5" s="223"/>
    </row>
    <row r="6" spans="1:3" ht="85.15" customHeight="1" x14ac:dyDescent="0.25">
      <c r="A6" s="219" t="s">
        <v>632</v>
      </c>
      <c r="B6" s="219"/>
      <c r="C6" s="219"/>
    </row>
    <row r="7" spans="1:3" ht="22.15" customHeight="1" x14ac:dyDescent="0.25">
      <c r="A7" s="224" t="s">
        <v>333</v>
      </c>
      <c r="B7" s="224"/>
      <c r="C7" s="224"/>
    </row>
    <row r="8" spans="1:3" ht="54" customHeight="1" x14ac:dyDescent="0.25">
      <c r="A8" s="216" t="s">
        <v>334</v>
      </c>
      <c r="B8" s="216"/>
      <c r="C8" s="216"/>
    </row>
    <row r="9" spans="1:3" ht="27.75" customHeight="1" x14ac:dyDescent="0.25">
      <c r="A9" s="220" t="s">
        <v>335</v>
      </c>
      <c r="B9" s="220"/>
      <c r="C9" s="220"/>
    </row>
    <row r="10" spans="1:3" ht="36.6" customHeight="1" x14ac:dyDescent="0.25">
      <c r="A10" s="215" t="s">
        <v>326</v>
      </c>
      <c r="B10" s="215"/>
      <c r="C10" s="215"/>
    </row>
    <row r="11" spans="1:3" ht="45.75" customHeight="1" x14ac:dyDescent="0.25">
      <c r="A11" s="215" t="s">
        <v>631</v>
      </c>
      <c r="B11" s="215"/>
      <c r="C11" s="215"/>
    </row>
    <row r="12" spans="1:3" ht="29.25" customHeight="1" x14ac:dyDescent="0.25">
      <c r="A12" s="216" t="s">
        <v>327</v>
      </c>
      <c r="B12" s="216"/>
      <c r="C12" s="216"/>
    </row>
    <row r="13" spans="1:3" x14ac:dyDescent="0.25">
      <c r="A13" s="115"/>
      <c r="B13" s="115"/>
      <c r="C13" s="115"/>
    </row>
    <row r="14" spans="1:3" ht="27" customHeight="1" x14ac:dyDescent="0.25">
      <c r="A14" s="218" t="s">
        <v>328</v>
      </c>
      <c r="B14" s="218"/>
      <c r="C14" s="218"/>
    </row>
    <row r="15" spans="1:3" ht="55.5" customHeight="1" x14ac:dyDescent="0.25">
      <c r="A15" s="219" t="s">
        <v>571</v>
      </c>
      <c r="B15" s="219"/>
      <c r="C15" s="219"/>
    </row>
    <row r="16" spans="1:3" ht="30.6" customHeight="1" x14ac:dyDescent="0.25">
      <c r="A16" s="219" t="s">
        <v>351</v>
      </c>
      <c r="B16" s="219"/>
      <c r="C16" s="219"/>
    </row>
    <row r="17" spans="1:15" ht="28.15" customHeight="1" x14ac:dyDescent="0.25">
      <c r="A17" s="220" t="s">
        <v>336</v>
      </c>
      <c r="B17" s="220"/>
      <c r="C17" s="220"/>
    </row>
    <row r="18" spans="1:15" ht="28.15" customHeight="1" x14ac:dyDescent="0.25">
      <c r="A18" s="220" t="s">
        <v>344</v>
      </c>
      <c r="B18" s="220"/>
      <c r="C18" s="220"/>
    </row>
    <row r="19" spans="1:15" ht="28.9" customHeight="1" x14ac:dyDescent="0.25">
      <c r="A19" s="215" t="s">
        <v>326</v>
      </c>
      <c r="B19" s="215"/>
      <c r="C19" s="215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42" customHeight="1" x14ac:dyDescent="0.25">
      <c r="A20" s="215" t="s">
        <v>631</v>
      </c>
      <c r="B20" s="215"/>
      <c r="C20" s="215"/>
      <c r="D20" s="91"/>
      <c r="E20" s="91"/>
      <c r="F20" s="91"/>
      <c r="G20" s="91"/>
      <c r="H20" s="91"/>
      <c r="I20" s="91"/>
      <c r="J20" s="91"/>
      <c r="K20" s="91"/>
    </row>
    <row r="21" spans="1:15" ht="28.5" customHeight="1" x14ac:dyDescent="0.25">
      <c r="A21" s="216" t="s">
        <v>327</v>
      </c>
      <c r="B21" s="216"/>
      <c r="C21" s="216"/>
    </row>
    <row r="22" spans="1:15" x14ac:dyDescent="0.25">
      <c r="A22" s="116"/>
      <c r="B22" s="116"/>
      <c r="C22" s="116"/>
    </row>
    <row r="23" spans="1:15" x14ac:dyDescent="0.25">
      <c r="A23" s="216" t="s">
        <v>329</v>
      </c>
      <c r="B23" s="216"/>
      <c r="C23" s="216"/>
    </row>
    <row r="24" spans="1:15" x14ac:dyDescent="0.25">
      <c r="A24" s="117"/>
      <c r="B24" s="117"/>
      <c r="C24" s="117"/>
    </row>
    <row r="25" spans="1:15" x14ac:dyDescent="0.25">
      <c r="A25" s="118" t="s">
        <v>330</v>
      </c>
      <c r="B25" s="119"/>
      <c r="C25" s="118"/>
    </row>
    <row r="26" spans="1:15" x14ac:dyDescent="0.25">
      <c r="A26" s="217"/>
      <c r="B26" s="217"/>
      <c r="C26" s="217"/>
    </row>
    <row r="27" spans="1:15" x14ac:dyDescent="0.25">
      <c r="A27" s="118"/>
      <c r="B27" s="119">
        <f>НМЦ!E16</f>
        <v>116280976.8</v>
      </c>
      <c r="C27" s="118" t="s">
        <v>331</v>
      </c>
    </row>
  </sheetData>
  <mergeCells count="22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0:C20"/>
    <mergeCell ref="A21:C21"/>
    <mergeCell ref="A23:C23"/>
    <mergeCell ref="A26:C26"/>
    <mergeCell ref="A14:C14"/>
    <mergeCell ref="A15:C15"/>
    <mergeCell ref="A16:C16"/>
    <mergeCell ref="A17:C17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7" workbookViewId="0">
      <selection activeCell="G40" sqref="G40"/>
    </sheetView>
  </sheetViews>
  <sheetFormatPr defaultColWidth="9.140625" defaultRowHeight="15" x14ac:dyDescent="0.25"/>
  <cols>
    <col min="1" max="1" width="9.140625" style="50"/>
    <col min="2" max="2" width="37.85546875" style="50" customWidth="1"/>
    <col min="3" max="3" width="17.5703125" style="50" customWidth="1"/>
    <col min="4" max="4" width="17.42578125" style="50" customWidth="1"/>
    <col min="5" max="5" width="22.28515625" style="50" customWidth="1"/>
    <col min="6" max="6" width="9.140625" style="50"/>
    <col min="7" max="7" width="18.7109375" style="50" bestFit="1" customWidth="1"/>
    <col min="8" max="16384" width="9.140625" style="50"/>
  </cols>
  <sheetData>
    <row r="1" spans="1:5" ht="15.75" hidden="1" x14ac:dyDescent="0.25">
      <c r="A1" s="189"/>
      <c r="B1" s="189"/>
      <c r="C1" s="189"/>
      <c r="D1" s="189"/>
      <c r="E1" s="189"/>
    </row>
    <row r="2" spans="1:5" ht="15.75" hidden="1" x14ac:dyDescent="0.25">
      <c r="A2" s="225" t="s">
        <v>309</v>
      </c>
      <c r="B2" s="225"/>
      <c r="C2" s="225"/>
      <c r="D2" s="225"/>
      <c r="E2" s="225"/>
    </row>
    <row r="3" spans="1:5" ht="48" hidden="1" customHeight="1" x14ac:dyDescent="0.25">
      <c r="A3" s="226" t="s">
        <v>322</v>
      </c>
      <c r="B3" s="226"/>
      <c r="C3" s="226"/>
      <c r="D3" s="226"/>
      <c r="E3" s="226"/>
    </row>
    <row r="4" spans="1:5" ht="15.75" hidden="1" x14ac:dyDescent="0.25">
      <c r="A4" s="190"/>
      <c r="B4" s="190"/>
      <c r="C4" s="190"/>
      <c r="D4" s="190"/>
      <c r="E4" s="190"/>
    </row>
    <row r="5" spans="1:5" ht="15.75" hidden="1" x14ac:dyDescent="0.25">
      <c r="A5" s="94" t="s">
        <v>310</v>
      </c>
      <c r="B5" s="94"/>
      <c r="C5" s="104" t="s">
        <v>655</v>
      </c>
      <c r="D5" s="94"/>
      <c r="E5" s="189"/>
    </row>
    <row r="6" spans="1:5" ht="15.75" hidden="1" x14ac:dyDescent="0.25">
      <c r="A6" s="94" t="s">
        <v>311</v>
      </c>
      <c r="B6" s="94"/>
      <c r="C6" s="105"/>
      <c r="D6" s="94"/>
      <c r="E6" s="189"/>
    </row>
    <row r="7" spans="1:5" ht="15.75" hidden="1" x14ac:dyDescent="0.25">
      <c r="A7" s="94" t="s">
        <v>312</v>
      </c>
      <c r="B7" s="94"/>
      <c r="C7" s="105"/>
      <c r="D7" s="95"/>
      <c r="E7" s="189"/>
    </row>
    <row r="8" spans="1:5" ht="15.75" hidden="1" x14ac:dyDescent="0.25">
      <c r="A8" s="94"/>
      <c r="B8" s="191"/>
      <c r="C8" s="191"/>
      <c r="D8" s="189"/>
      <c r="E8" s="189"/>
    </row>
    <row r="9" spans="1:5" ht="15.75" hidden="1" x14ac:dyDescent="0.25">
      <c r="A9" s="227" t="s">
        <v>313</v>
      </c>
      <c r="B9" s="228" t="s">
        <v>314</v>
      </c>
      <c r="C9" s="227" t="s">
        <v>315</v>
      </c>
      <c r="D9" s="227"/>
      <c r="E9" s="227"/>
    </row>
    <row r="10" spans="1:5" ht="15.75" hidden="1" x14ac:dyDescent="0.25">
      <c r="A10" s="227"/>
      <c r="B10" s="229"/>
      <c r="C10" s="192" t="s">
        <v>316</v>
      </c>
      <c r="D10" s="192" t="s">
        <v>317</v>
      </c>
      <c r="E10" s="192" t="s">
        <v>318</v>
      </c>
    </row>
    <row r="11" spans="1:5" ht="15.75" hidden="1" x14ac:dyDescent="0.25">
      <c r="A11" s="192">
        <v>1</v>
      </c>
      <c r="B11" s="192">
        <v>2</v>
      </c>
      <c r="C11" s="192">
        <v>3</v>
      </c>
      <c r="D11" s="193">
        <v>4</v>
      </c>
      <c r="E11" s="193">
        <v>5</v>
      </c>
    </row>
    <row r="12" spans="1:5" ht="15.75" hidden="1" x14ac:dyDescent="0.25">
      <c r="A12" s="194">
        <v>1</v>
      </c>
      <c r="B12" s="195" t="s">
        <v>261</v>
      </c>
      <c r="C12" s="196">
        <f>'Расчет НМЦК'!G12</f>
        <v>9469614</v>
      </c>
      <c r="D12" s="197">
        <f>C12*0.2</f>
        <v>1893922.8</v>
      </c>
      <c r="E12" s="197">
        <f>C12+D12</f>
        <v>11363536.800000001</v>
      </c>
    </row>
    <row r="13" spans="1:5" ht="15.75" hidden="1" x14ac:dyDescent="0.25">
      <c r="A13" s="194">
        <v>2</v>
      </c>
      <c r="B13" s="195" t="s">
        <v>323</v>
      </c>
      <c r="C13" s="198">
        <f>'Расчет НМЦК'!G13+'Расчет НМЦК'!G24</f>
        <v>1690133</v>
      </c>
      <c r="D13" s="197">
        <f t="shared" ref="D13" si="0">C13*0.2</f>
        <v>338026.6</v>
      </c>
      <c r="E13" s="197">
        <f t="shared" ref="E13" si="1">C13+D13</f>
        <v>2028159.6</v>
      </c>
    </row>
    <row r="14" spans="1:5" ht="31.5" hidden="1" x14ac:dyDescent="0.25">
      <c r="A14" s="194">
        <v>3</v>
      </c>
      <c r="B14" s="195" t="s">
        <v>347</v>
      </c>
      <c r="C14" s="198">
        <f>'Расчет НМЦК'!G14+'Расчет НМЦК'!G16+'Расчет НМЦК'!G18+'Расчет НМЦК'!G19+'Расчет НМЦК'!G20+'Расчет НМЦК'!G21+'Расчет НМЦК'!G22</f>
        <v>85595563</v>
      </c>
      <c r="D14" s="199">
        <f>C14*0.2</f>
        <v>17119112.600000001</v>
      </c>
      <c r="E14" s="199">
        <f>C14+D14</f>
        <v>102714675.59999999</v>
      </c>
    </row>
    <row r="15" spans="1:5" ht="15.75" hidden="1" x14ac:dyDescent="0.25">
      <c r="A15" s="194">
        <v>4</v>
      </c>
      <c r="B15" s="195" t="s">
        <v>246</v>
      </c>
      <c r="C15" s="198">
        <f>'Расчет НМЦК'!G17+'Расчет НМЦК'!G23</f>
        <v>145504</v>
      </c>
      <c r="D15" s="199">
        <f>C15*0.2</f>
        <v>29100.799999999999</v>
      </c>
      <c r="E15" s="199">
        <f>C15+D15</f>
        <v>174604.79999999999</v>
      </c>
    </row>
    <row r="16" spans="1:5" ht="15.75" hidden="1" x14ac:dyDescent="0.25">
      <c r="A16" s="200"/>
      <c r="B16" s="200" t="s">
        <v>319</v>
      </c>
      <c r="C16" s="201">
        <f>SUM(C13:C15)</f>
        <v>87431200</v>
      </c>
      <c r="D16" s="202">
        <f t="shared" ref="D16" si="2">SUM(D13:D15)</f>
        <v>17486240</v>
      </c>
      <c r="E16" s="202">
        <f>SUM(E12:E15)</f>
        <v>116280976.8</v>
      </c>
    </row>
    <row r="17" spans="1:7" ht="49.9" hidden="1" customHeight="1" x14ac:dyDescent="0.25">
      <c r="A17" s="203"/>
      <c r="B17" s="204" t="s">
        <v>320</v>
      </c>
      <c r="C17" s="205">
        <f>'Расчет НМЦК'!G25-'Расчет НМЦК'!D25</f>
        <v>603132</v>
      </c>
      <c r="D17" s="199">
        <f>C17*0.2</f>
        <v>120626.4</v>
      </c>
      <c r="E17" s="199">
        <f>C17+D17</f>
        <v>723758.4</v>
      </c>
    </row>
    <row r="18" spans="1:7" ht="15.75" hidden="1" x14ac:dyDescent="0.25">
      <c r="A18" s="189"/>
      <c r="B18" s="189"/>
      <c r="C18" s="189"/>
      <c r="D18" s="189"/>
      <c r="E18" s="189"/>
    </row>
    <row r="19" spans="1:7" ht="15.75" hidden="1" x14ac:dyDescent="0.25">
      <c r="A19" s="189"/>
      <c r="B19" s="189" t="s">
        <v>321</v>
      </c>
      <c r="C19" s="206">
        <f>'Расчет НМЦК'!G22+'Расчет НМЦК'!G23+'Расчет НМЦК'!G24</f>
        <v>1723512</v>
      </c>
      <c r="D19" s="207">
        <f>C19*0.2</f>
        <v>344702.4</v>
      </c>
      <c r="E19" s="207">
        <f>C19+D19</f>
        <v>2068214.4</v>
      </c>
      <c r="G19" s="96"/>
    </row>
    <row r="20" spans="1:7" hidden="1" x14ac:dyDescent="0.25">
      <c r="A20" s="97"/>
      <c r="B20" s="230"/>
      <c r="C20" s="230"/>
      <c r="D20" s="230"/>
      <c r="E20" s="230"/>
    </row>
    <row r="21" spans="1:7" hidden="1" x14ac:dyDescent="0.25"/>
    <row r="22" spans="1:7" hidden="1" x14ac:dyDescent="0.25"/>
    <row r="23" spans="1:7" hidden="1" x14ac:dyDescent="0.25">
      <c r="B23" s="70"/>
      <c r="C23" s="70"/>
    </row>
    <row r="24" spans="1:7" hidden="1" x14ac:dyDescent="0.25">
      <c r="B24" s="70"/>
    </row>
    <row r="25" spans="1:7" hidden="1" x14ac:dyDescent="0.25"/>
    <row r="26" spans="1:7" hidden="1" x14ac:dyDescent="0.25"/>
    <row r="27" spans="1:7" ht="15.75" x14ac:dyDescent="0.25">
      <c r="A27" s="225" t="s">
        <v>309</v>
      </c>
      <c r="B27" s="225"/>
      <c r="C27" s="225"/>
      <c r="D27" s="225"/>
      <c r="E27" s="225"/>
    </row>
    <row r="28" spans="1:7" ht="53.45" customHeight="1" x14ac:dyDescent="0.25">
      <c r="A28" s="226" t="s">
        <v>322</v>
      </c>
      <c r="B28" s="226"/>
      <c r="C28" s="226"/>
      <c r="D28" s="226"/>
      <c r="E28" s="226"/>
    </row>
    <row r="29" spans="1:7" ht="15.75" x14ac:dyDescent="0.25">
      <c r="A29" s="208"/>
      <c r="B29" s="208"/>
      <c r="C29" s="208"/>
      <c r="D29" s="208"/>
      <c r="E29" s="208"/>
    </row>
    <row r="30" spans="1:7" ht="15.75" x14ac:dyDescent="0.25">
      <c r="A30" s="94" t="s">
        <v>310</v>
      </c>
      <c r="B30" s="94"/>
      <c r="C30" s="104" t="s">
        <v>655</v>
      </c>
      <c r="D30" s="94"/>
      <c r="E30" s="189"/>
    </row>
    <row r="31" spans="1:7" ht="15.75" x14ac:dyDescent="0.25">
      <c r="A31" s="94" t="s">
        <v>311</v>
      </c>
      <c r="B31" s="94"/>
      <c r="C31" s="105"/>
      <c r="D31" s="94"/>
      <c r="E31" s="189"/>
    </row>
    <row r="32" spans="1:7" ht="15.75" x14ac:dyDescent="0.25">
      <c r="A32" s="94" t="s">
        <v>312</v>
      </c>
      <c r="B32" s="94"/>
      <c r="C32" s="105"/>
      <c r="D32" s="95"/>
      <c r="E32" s="189"/>
    </row>
    <row r="33" spans="1:5" ht="15.75" x14ac:dyDescent="0.25">
      <c r="A33" s="94"/>
      <c r="B33" s="191"/>
      <c r="C33" s="191"/>
      <c r="D33" s="189"/>
      <c r="E33" s="189"/>
    </row>
    <row r="34" spans="1:5" ht="15.75" x14ac:dyDescent="0.25">
      <c r="A34" s="227" t="s">
        <v>313</v>
      </c>
      <c r="B34" s="228" t="s">
        <v>314</v>
      </c>
      <c r="C34" s="227" t="s">
        <v>315</v>
      </c>
      <c r="D34" s="227"/>
      <c r="E34" s="227"/>
    </row>
    <row r="35" spans="1:5" ht="15.75" x14ac:dyDescent="0.25">
      <c r="A35" s="227"/>
      <c r="B35" s="229"/>
      <c r="C35" s="209" t="s">
        <v>316</v>
      </c>
      <c r="D35" s="209" t="s">
        <v>317</v>
      </c>
      <c r="E35" s="209" t="s">
        <v>318</v>
      </c>
    </row>
    <row r="36" spans="1:5" ht="15.75" x14ac:dyDescent="0.25">
      <c r="A36" s="209">
        <v>1</v>
      </c>
      <c r="B36" s="209">
        <v>2</v>
      </c>
      <c r="C36" s="209">
        <v>3</v>
      </c>
      <c r="D36" s="193">
        <v>4</v>
      </c>
      <c r="E36" s="193">
        <v>5</v>
      </c>
    </row>
    <row r="37" spans="1:5" ht="15.75" x14ac:dyDescent="0.25">
      <c r="A37" s="194">
        <v>1</v>
      </c>
      <c r="B37" s="195" t="s">
        <v>261</v>
      </c>
      <c r="C37" s="196">
        <f>C12</f>
        <v>9469614</v>
      </c>
      <c r="D37" s="197">
        <f>C37*0.2</f>
        <v>1893922.8</v>
      </c>
      <c r="E37" s="197">
        <f>C37+D37</f>
        <v>11363536.800000001</v>
      </c>
    </row>
    <row r="38" spans="1:5" ht="15.75" x14ac:dyDescent="0.25">
      <c r="A38" s="194">
        <v>2</v>
      </c>
      <c r="B38" s="195" t="s">
        <v>323</v>
      </c>
      <c r="C38" s="198">
        <f>C13</f>
        <v>1690133</v>
      </c>
      <c r="D38" s="197">
        <f t="shared" ref="D38" si="3">C38*0.2</f>
        <v>338026.6</v>
      </c>
      <c r="E38" s="197">
        <f t="shared" ref="E38" si="4">C38+D38</f>
        <v>2028159.6</v>
      </c>
    </row>
    <row r="39" spans="1:5" ht="124.15" customHeight="1" x14ac:dyDescent="0.25">
      <c r="A39" s="194">
        <v>3</v>
      </c>
      <c r="B39" s="210" t="s">
        <v>659</v>
      </c>
      <c r="C39" s="198">
        <f>C14+C15</f>
        <v>85741067</v>
      </c>
      <c r="D39" s="199">
        <f>C39*0.2</f>
        <v>17148213.399999999</v>
      </c>
      <c r="E39" s="199">
        <f>C39+D39</f>
        <v>102889280.40000001</v>
      </c>
    </row>
    <row r="40" spans="1:5" ht="15.75" x14ac:dyDescent="0.25">
      <c r="A40" s="200"/>
      <c r="B40" s="200" t="s">
        <v>319</v>
      </c>
      <c r="C40" s="201">
        <f>SUM(C38:C39)</f>
        <v>87431200</v>
      </c>
      <c r="D40" s="202">
        <f>SUM(D38:D39)</f>
        <v>17486240</v>
      </c>
      <c r="E40" s="202">
        <f>SUM(E37:E39)</f>
        <v>116280976.8</v>
      </c>
    </row>
    <row r="41" spans="1:5" ht="47.25" x14ac:dyDescent="0.25">
      <c r="A41" s="203"/>
      <c r="B41" s="204" t="s">
        <v>320</v>
      </c>
      <c r="C41" s="205">
        <f>C17</f>
        <v>603132</v>
      </c>
      <c r="D41" s="199">
        <f>C41*0.2</f>
        <v>120626.4</v>
      </c>
      <c r="E41" s="199">
        <f>C41+D41</f>
        <v>723758.4</v>
      </c>
    </row>
    <row r="42" spans="1:5" ht="15.75" x14ac:dyDescent="0.25">
      <c r="A42" s="189"/>
      <c r="B42" s="189"/>
      <c r="C42" s="189"/>
      <c r="D42" s="189"/>
      <c r="E42" s="189"/>
    </row>
    <row r="43" spans="1:5" ht="15.75" x14ac:dyDescent="0.25">
      <c r="A43" s="189"/>
      <c r="B43" s="189" t="s">
        <v>321</v>
      </c>
      <c r="C43" s="206">
        <f>C19</f>
        <v>1723512</v>
      </c>
      <c r="D43" s="207">
        <f>C43*0.2</f>
        <v>344702.4</v>
      </c>
      <c r="E43" s="207">
        <f>C43+D43</f>
        <v>2068214.4</v>
      </c>
    </row>
  </sheetData>
  <mergeCells count="11">
    <mergeCell ref="B20:E20"/>
    <mergeCell ref="A2:E2"/>
    <mergeCell ref="A3:E3"/>
    <mergeCell ref="A9:A10"/>
    <mergeCell ref="B9:B10"/>
    <mergeCell ref="C9:E9"/>
    <mergeCell ref="A27:E27"/>
    <mergeCell ref="A28:E28"/>
    <mergeCell ref="A34:A35"/>
    <mergeCell ref="B34:B35"/>
    <mergeCell ref="C34:E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7" zoomScaleNormal="100" workbookViewId="0">
      <selection activeCell="A28" sqref="A28"/>
    </sheetView>
  </sheetViews>
  <sheetFormatPr defaultColWidth="9.140625" defaultRowHeight="15" x14ac:dyDescent="0.25"/>
  <cols>
    <col min="1" max="6" width="9.140625" style="50"/>
    <col min="7" max="7" width="13.42578125" style="50" bestFit="1" customWidth="1"/>
    <col min="8" max="16384" width="9.140625" style="50"/>
  </cols>
  <sheetData>
    <row r="1" spans="1:15" x14ac:dyDescent="0.25">
      <c r="A1" s="233" t="s">
        <v>297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x14ac:dyDescent="0.25">
      <c r="A2" s="233" t="s">
        <v>298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4" spans="1:15" ht="36.75" customHeight="1" x14ac:dyDescent="0.25">
      <c r="A4" s="86" t="s">
        <v>299</v>
      </c>
      <c r="C4" s="232" t="s">
        <v>15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6" spans="1:15" ht="36.6" customHeight="1" x14ac:dyDescent="0.25">
      <c r="A6" s="234" t="s">
        <v>300</v>
      </c>
      <c r="B6" s="234"/>
      <c r="C6" s="234"/>
      <c r="D6" s="234"/>
      <c r="E6" s="234"/>
      <c r="F6" s="234"/>
      <c r="G6" s="106">
        <f>'Расчет НМЦК'!G27</f>
        <v>116280976.8</v>
      </c>
    </row>
    <row r="7" spans="1:15" ht="25.9" customHeight="1" x14ac:dyDescent="0.25">
      <c r="A7" s="235" t="s">
        <v>657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5" x14ac:dyDescent="0.25">
      <c r="A8" s="51" t="s">
        <v>301</v>
      </c>
    </row>
    <row r="9" spans="1:15" ht="16.5" customHeight="1" x14ac:dyDescent="0.25">
      <c r="A9" s="92" t="s">
        <v>633</v>
      </c>
      <c r="B9" s="91"/>
      <c r="C9" s="91"/>
      <c r="D9" s="91"/>
      <c r="E9" s="91"/>
    </row>
    <row r="10" spans="1:15" ht="15" customHeight="1" x14ac:dyDescent="0.25">
      <c r="A10" s="92" t="s">
        <v>634</v>
      </c>
      <c r="B10" s="91"/>
      <c r="C10" s="91"/>
      <c r="D10" s="91"/>
      <c r="E10" s="91"/>
    </row>
    <row r="11" spans="1:15" x14ac:dyDescent="0.25">
      <c r="A11" s="92" t="s">
        <v>635</v>
      </c>
    </row>
    <row r="12" spans="1:15" x14ac:dyDescent="0.25">
      <c r="A12" s="92" t="s">
        <v>302</v>
      </c>
      <c r="B12" s="91"/>
      <c r="C12" s="91"/>
      <c r="D12" s="91"/>
      <c r="E12" s="91"/>
      <c r="F12" s="91"/>
      <c r="G12" s="91"/>
      <c r="H12" s="91"/>
      <c r="I12" s="91"/>
    </row>
    <row r="13" spans="1:15" x14ac:dyDescent="0.25">
      <c r="A13" s="92" t="s">
        <v>636</v>
      </c>
      <c r="B13" s="91"/>
      <c r="C13" s="91"/>
      <c r="D13" s="91"/>
      <c r="E13" s="91"/>
      <c r="F13" s="91"/>
      <c r="G13" s="91"/>
      <c r="H13" s="91"/>
      <c r="I13" s="91"/>
    </row>
    <row r="14" spans="1:15" x14ac:dyDescent="0.25">
      <c r="A14" s="92" t="s">
        <v>637</v>
      </c>
      <c r="B14" s="91"/>
      <c r="C14" s="91"/>
      <c r="D14" s="91"/>
      <c r="E14" s="91"/>
      <c r="F14" s="91"/>
      <c r="G14" s="91"/>
      <c r="H14" s="91"/>
      <c r="I14" s="91"/>
    </row>
    <row r="15" spans="1:15" x14ac:dyDescent="0.25">
      <c r="A15" s="92" t="s">
        <v>638</v>
      </c>
      <c r="B15" s="91"/>
      <c r="C15" s="91"/>
      <c r="D15" s="91"/>
      <c r="E15" s="91"/>
      <c r="F15" s="91"/>
      <c r="G15" s="91"/>
      <c r="H15" s="91"/>
      <c r="I15" s="91"/>
    </row>
    <row r="16" spans="1:15" x14ac:dyDescent="0.25">
      <c r="A16" s="92" t="s">
        <v>639</v>
      </c>
      <c r="B16" s="91"/>
      <c r="C16" s="91"/>
      <c r="D16" s="91"/>
      <c r="E16" s="91"/>
      <c r="F16" s="91"/>
      <c r="G16" s="91"/>
      <c r="H16" s="91"/>
      <c r="I16" s="91"/>
    </row>
    <row r="17" spans="1:15" s="70" customFormat="1" x14ac:dyDescent="0.25">
      <c r="A17" s="92" t="s">
        <v>640</v>
      </c>
      <c r="B17" s="90"/>
      <c r="C17" s="90"/>
      <c r="D17" s="90"/>
      <c r="E17" s="90"/>
      <c r="F17" s="90"/>
      <c r="G17" s="90"/>
      <c r="H17" s="90"/>
      <c r="I17" s="90"/>
    </row>
    <row r="18" spans="1:15" x14ac:dyDescent="0.25">
      <c r="A18" s="92" t="s">
        <v>641</v>
      </c>
      <c r="B18" s="91"/>
      <c r="C18" s="91"/>
      <c r="D18" s="91"/>
      <c r="E18" s="91"/>
      <c r="F18" s="91"/>
      <c r="G18" s="91"/>
      <c r="H18" s="91"/>
      <c r="I18" s="91"/>
    </row>
    <row r="19" spans="1:15" x14ac:dyDescent="0.25">
      <c r="A19" s="92" t="s">
        <v>642</v>
      </c>
      <c r="B19" s="91"/>
      <c r="C19" s="91"/>
      <c r="D19" s="91"/>
      <c r="E19" s="91"/>
      <c r="F19" s="91"/>
      <c r="G19" s="91"/>
      <c r="H19" s="91"/>
      <c r="I19" s="91"/>
    </row>
    <row r="20" spans="1:15" x14ac:dyDescent="0.25">
      <c r="A20" s="92" t="s">
        <v>643</v>
      </c>
      <c r="B20" s="91"/>
      <c r="C20" s="91"/>
      <c r="D20" s="91"/>
      <c r="E20" s="91"/>
      <c r="F20" s="91"/>
      <c r="G20" s="91"/>
      <c r="H20" s="91"/>
      <c r="I20" s="91"/>
    </row>
    <row r="21" spans="1:15" x14ac:dyDescent="0.25">
      <c r="A21" s="92" t="s">
        <v>644</v>
      </c>
      <c r="B21" s="91"/>
      <c r="C21" s="91"/>
      <c r="D21" s="91"/>
      <c r="E21" s="91"/>
      <c r="F21" s="91"/>
      <c r="G21" s="91"/>
      <c r="H21" s="91"/>
      <c r="I21" s="91"/>
    </row>
    <row r="22" spans="1:15" x14ac:dyDescent="0.25">
      <c r="A22" s="92" t="s">
        <v>645</v>
      </c>
      <c r="B22" s="91"/>
      <c r="C22" s="91"/>
      <c r="D22" s="91"/>
      <c r="E22" s="91"/>
      <c r="F22" s="91"/>
      <c r="G22" s="91"/>
      <c r="H22" s="91"/>
      <c r="I22" s="91"/>
    </row>
    <row r="23" spans="1:15" s="70" customFormat="1" x14ac:dyDescent="0.25">
      <c r="A23" s="92" t="s">
        <v>646</v>
      </c>
      <c r="B23" s="90"/>
      <c r="C23" s="90"/>
      <c r="D23" s="90"/>
      <c r="E23" s="90"/>
      <c r="F23" s="90"/>
      <c r="G23" s="90"/>
      <c r="H23" s="90"/>
      <c r="I23" s="90"/>
    </row>
    <row r="24" spans="1:15" s="70" customFormat="1" hidden="1" x14ac:dyDescent="0.25">
      <c r="A24" s="90" t="s">
        <v>303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5" s="70" customFormat="1" x14ac:dyDescent="0.25">
      <c r="A25" s="92" t="s">
        <v>647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5" s="70" customFormat="1" hidden="1" x14ac:dyDescent="0.25">
      <c r="A26" s="92" t="s">
        <v>304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5" s="70" customFormat="1" x14ac:dyDescent="0.25">
      <c r="A27" s="92" t="s">
        <v>648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5" s="70" customFormat="1" x14ac:dyDescent="0.25">
      <c r="A28" s="92" t="s">
        <v>649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5" x14ac:dyDescent="0.25">
      <c r="A29" s="92" t="s">
        <v>305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5" ht="30" customHeight="1" x14ac:dyDescent="0.25">
      <c r="A30" s="236" t="s">
        <v>650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</row>
    <row r="31" spans="1:15" x14ac:dyDescent="0.25">
      <c r="A31" s="92" t="s">
        <v>651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5" x14ac:dyDescent="0.25">
      <c r="A32" s="92" t="s">
        <v>306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5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5" x14ac:dyDescent="0.25">
      <c r="A34" s="92" t="s">
        <v>307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5" x14ac:dyDescent="0.25">
      <c r="A35" s="92" t="s">
        <v>308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5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5" x14ac:dyDescent="0.25">
      <c r="A37" s="51" t="s">
        <v>240</v>
      </c>
      <c r="G37" s="91"/>
      <c r="H37" s="91"/>
      <c r="I37" s="91"/>
      <c r="J37" s="231"/>
      <c r="K37" s="231"/>
      <c r="L37" s="231"/>
      <c r="M37" s="231"/>
      <c r="N37" s="231"/>
      <c r="O37" s="231"/>
    </row>
    <row r="38" spans="1:15" x14ac:dyDescent="0.25">
      <c r="A38" s="51"/>
      <c r="G38" s="91"/>
      <c r="H38" s="91"/>
      <c r="I38" s="91"/>
      <c r="J38" s="93" t="s">
        <v>241</v>
      </c>
      <c r="K38" s="93"/>
      <c r="L38" s="93"/>
    </row>
  </sheetData>
  <mergeCells count="7">
    <mergeCell ref="J37:O37"/>
    <mergeCell ref="C4:O4"/>
    <mergeCell ref="A1:O1"/>
    <mergeCell ref="A2:O2"/>
    <mergeCell ref="A6:F6"/>
    <mergeCell ref="A7:O7"/>
    <mergeCell ref="A30:O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0"/>
  <sheetViews>
    <sheetView view="pageBreakPreview" topLeftCell="A9" zoomScale="60" zoomScaleNormal="100" workbookViewId="0">
      <selection activeCell="T80" sqref="T80"/>
    </sheetView>
  </sheetViews>
  <sheetFormatPr defaultColWidth="9.140625" defaultRowHeight="15" outlineLevelRow="3" outlineLevelCol="1" x14ac:dyDescent="0.25"/>
  <cols>
    <col min="1" max="1" width="8.28515625" style="50" customWidth="1"/>
    <col min="2" max="2" width="22.5703125" style="50" customWidth="1"/>
    <col min="3" max="3" width="51.85546875" style="50" customWidth="1"/>
    <col min="4" max="4" width="16.7109375" style="50" customWidth="1"/>
    <col min="5" max="5" width="19.5703125" style="50" customWidth="1"/>
    <col min="6" max="12" width="19.5703125" style="50" hidden="1" customWidth="1" outlineLevel="1"/>
    <col min="13" max="13" width="21.85546875" style="50" hidden="1" customWidth="1" outlineLevel="1"/>
    <col min="14" max="18" width="19.5703125" style="50" hidden="1" customWidth="1" outlineLevel="1"/>
    <col min="19" max="19" width="16.140625" style="50" customWidth="1" collapsed="1"/>
    <col min="20" max="20" width="20.7109375" style="50" customWidth="1"/>
    <col min="21" max="21" width="15.7109375" style="65" customWidth="1"/>
    <col min="22" max="16384" width="9.140625" style="50"/>
  </cols>
  <sheetData>
    <row r="1" spans="1:24" x14ac:dyDescent="0.25">
      <c r="A1" s="243" t="s">
        <v>291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140"/>
      <c r="V1" s="77"/>
      <c r="W1" s="77"/>
      <c r="X1" s="77"/>
    </row>
    <row r="2" spans="1:24" ht="33.75" customHeight="1" x14ac:dyDescent="0.25">
      <c r="A2" s="242" t="s">
        <v>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141"/>
    </row>
    <row r="3" spans="1:24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4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4" ht="14.25" customHeight="1" x14ac:dyDescent="0.25">
      <c r="A5" s="244" t="s">
        <v>255</v>
      </c>
      <c r="B5" s="238" t="s">
        <v>256</v>
      </c>
      <c r="C5" s="238" t="s">
        <v>257</v>
      </c>
      <c r="D5" s="238" t="s">
        <v>258</v>
      </c>
      <c r="E5" s="238" t="s">
        <v>259</v>
      </c>
      <c r="F5" s="238" t="s">
        <v>173</v>
      </c>
      <c r="G5" s="238" t="s">
        <v>174</v>
      </c>
      <c r="H5" s="238" t="s">
        <v>561</v>
      </c>
      <c r="I5" s="238" t="s">
        <v>559</v>
      </c>
      <c r="J5" s="238" t="s">
        <v>558</v>
      </c>
      <c r="K5" s="238" t="s">
        <v>560</v>
      </c>
      <c r="L5" s="238" t="s">
        <v>562</v>
      </c>
      <c r="M5" s="238" t="s">
        <v>563</v>
      </c>
      <c r="N5" s="241" t="s">
        <v>564</v>
      </c>
      <c r="O5" s="241"/>
      <c r="P5" s="241"/>
      <c r="Q5" s="238" t="s">
        <v>565</v>
      </c>
      <c r="R5" s="238" t="s">
        <v>566</v>
      </c>
      <c r="S5" s="240" t="s">
        <v>292</v>
      </c>
      <c r="T5" s="240"/>
      <c r="U5" s="142"/>
    </row>
    <row r="6" spans="1:24" ht="30" x14ac:dyDescent="0.25">
      <c r="A6" s="245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171" t="s">
        <v>173</v>
      </c>
      <c r="O6" s="171" t="s">
        <v>174</v>
      </c>
      <c r="P6" s="171" t="s">
        <v>561</v>
      </c>
      <c r="Q6" s="239"/>
      <c r="R6" s="239"/>
      <c r="S6" s="172" t="s">
        <v>293</v>
      </c>
      <c r="T6" s="173" t="s">
        <v>294</v>
      </c>
      <c r="U6" s="142"/>
    </row>
    <row r="7" spans="1:24" x14ac:dyDescent="0.25">
      <c r="A7" s="174">
        <v>1</v>
      </c>
      <c r="B7" s="174"/>
      <c r="C7" s="174">
        <v>2</v>
      </c>
      <c r="D7" s="174">
        <v>3</v>
      </c>
      <c r="E7" s="174">
        <v>4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>
        <v>5</v>
      </c>
      <c r="T7" s="174">
        <v>6</v>
      </c>
      <c r="U7" s="139"/>
    </row>
    <row r="8" spans="1:24" ht="15.75" x14ac:dyDescent="0.25">
      <c r="A8" s="182">
        <v>1</v>
      </c>
      <c r="B8" s="183"/>
      <c r="C8" s="183" t="s">
        <v>261</v>
      </c>
      <c r="D8" s="182" t="str">
        <f t="shared" ref="D8:P8" si="0">D117</f>
        <v>комплекс</v>
      </c>
      <c r="E8" s="182">
        <f t="shared" si="0"/>
        <v>1</v>
      </c>
      <c r="F8" s="184">
        <f t="shared" si="0"/>
        <v>0</v>
      </c>
      <c r="G8" s="184">
        <f t="shared" si="0"/>
        <v>0</v>
      </c>
      <c r="H8" s="184">
        <f t="shared" si="0"/>
        <v>0</v>
      </c>
      <c r="I8" s="184">
        <f t="shared" si="0"/>
        <v>0</v>
      </c>
      <c r="J8" s="184">
        <f t="shared" si="0"/>
        <v>0</v>
      </c>
      <c r="K8" s="184">
        <f t="shared" si="0"/>
        <v>0</v>
      </c>
      <c r="L8" s="184">
        <f t="shared" si="0"/>
        <v>0</v>
      </c>
      <c r="M8" s="184">
        <f t="shared" si="0"/>
        <v>0</v>
      </c>
      <c r="N8" s="184">
        <f t="shared" si="0"/>
        <v>0</v>
      </c>
      <c r="O8" s="184">
        <f t="shared" si="0"/>
        <v>0</v>
      </c>
      <c r="P8" s="184">
        <f t="shared" si="0"/>
        <v>0</v>
      </c>
      <c r="Q8" s="184">
        <f>'Расчет НМЦК'!B12</f>
        <v>9469614</v>
      </c>
      <c r="R8" s="184">
        <f>Q8</f>
        <v>9469614</v>
      </c>
      <c r="S8" s="184">
        <f>Q8</f>
        <v>9469614</v>
      </c>
      <c r="T8" s="184">
        <f>Q8</f>
        <v>9469614</v>
      </c>
      <c r="U8" s="143">
        <f>T8-R8</f>
        <v>0</v>
      </c>
    </row>
    <row r="9" spans="1:24" ht="31.5" x14ac:dyDescent="0.25">
      <c r="A9" s="182">
        <v>2</v>
      </c>
      <c r="B9" s="183" t="str">
        <f>B118</f>
        <v>01-01</v>
      </c>
      <c r="C9" s="183" t="s">
        <v>243</v>
      </c>
      <c r="D9" s="182" t="str">
        <f t="shared" ref="D9:P9" si="1">D118</f>
        <v>комплекс</v>
      </c>
      <c r="E9" s="182">
        <f t="shared" si="1"/>
        <v>1</v>
      </c>
      <c r="F9" s="184">
        <f t="shared" si="1"/>
        <v>0</v>
      </c>
      <c r="G9" s="184">
        <f t="shared" si="1"/>
        <v>0</v>
      </c>
      <c r="H9" s="184">
        <f t="shared" si="1"/>
        <v>293120</v>
      </c>
      <c r="I9" s="184">
        <f t="shared" si="1"/>
        <v>0</v>
      </c>
      <c r="J9" s="184">
        <f t="shared" si="1"/>
        <v>0</v>
      </c>
      <c r="K9" s="184">
        <f t="shared" si="1"/>
        <v>0</v>
      </c>
      <c r="L9" s="184">
        <f t="shared" si="1"/>
        <v>0</v>
      </c>
      <c r="M9" s="184">
        <f t="shared" si="1"/>
        <v>0</v>
      </c>
      <c r="N9" s="184">
        <f t="shared" si="1"/>
        <v>0</v>
      </c>
      <c r="O9" s="184">
        <f t="shared" si="1"/>
        <v>0</v>
      </c>
      <c r="P9" s="184">
        <f t="shared" si="1"/>
        <v>1569710</v>
      </c>
      <c r="Q9" s="184">
        <f>Q118</f>
        <v>1569710</v>
      </c>
      <c r="R9" s="184">
        <f>R118</f>
        <v>1656997</v>
      </c>
      <c r="S9" s="184">
        <f>S118</f>
        <v>1656997</v>
      </c>
      <c r="T9" s="184">
        <f>T118</f>
        <v>1656997</v>
      </c>
      <c r="U9" s="143">
        <f>T9-R9</f>
        <v>0</v>
      </c>
    </row>
    <row r="10" spans="1:24" ht="15.75" x14ac:dyDescent="0.25">
      <c r="A10" s="182">
        <v>3</v>
      </c>
      <c r="B10" s="183" t="s">
        <v>610</v>
      </c>
      <c r="C10" s="183" t="s">
        <v>592</v>
      </c>
      <c r="D10" s="182" t="s">
        <v>262</v>
      </c>
      <c r="E10" s="182">
        <v>1</v>
      </c>
      <c r="F10" s="184">
        <f t="shared" ref="F10:T10" si="2">F119+F121</f>
        <v>43850</v>
      </c>
      <c r="G10" s="184">
        <f t="shared" si="2"/>
        <v>0</v>
      </c>
      <c r="H10" s="184">
        <f t="shared" si="2"/>
        <v>0</v>
      </c>
      <c r="I10" s="184">
        <f t="shared" si="2"/>
        <v>1010</v>
      </c>
      <c r="J10" s="184">
        <f t="shared" si="2"/>
        <v>44860</v>
      </c>
      <c r="K10" s="184">
        <f t="shared" si="2"/>
        <v>240</v>
      </c>
      <c r="L10" s="184">
        <f t="shared" si="2"/>
        <v>-160</v>
      </c>
      <c r="M10" s="184">
        <f t="shared" si="2"/>
        <v>44940</v>
      </c>
      <c r="N10" s="184">
        <f t="shared" si="2"/>
        <v>314580</v>
      </c>
      <c r="O10" s="184">
        <f t="shared" si="2"/>
        <v>0</v>
      </c>
      <c r="P10" s="184">
        <f t="shared" si="2"/>
        <v>0</v>
      </c>
      <c r="Q10" s="184">
        <f t="shared" si="2"/>
        <v>314580</v>
      </c>
      <c r="R10" s="184">
        <f t="shared" si="2"/>
        <v>332073</v>
      </c>
      <c r="S10" s="184">
        <f t="shared" si="2"/>
        <v>332073</v>
      </c>
      <c r="T10" s="184">
        <f t="shared" si="2"/>
        <v>332073</v>
      </c>
      <c r="U10" s="139"/>
    </row>
    <row r="11" spans="1:24" ht="15.75" x14ac:dyDescent="0.25">
      <c r="A11" s="182">
        <v>4</v>
      </c>
      <c r="B11" s="183" t="s">
        <v>24</v>
      </c>
      <c r="C11" s="183" t="s">
        <v>593</v>
      </c>
      <c r="D11" s="182" t="s">
        <v>262</v>
      </c>
      <c r="E11" s="182">
        <v>1</v>
      </c>
      <c r="F11" s="184">
        <f t="shared" ref="F11:T11" si="3">F120</f>
        <v>182060</v>
      </c>
      <c r="G11" s="184">
        <f t="shared" si="3"/>
        <v>0</v>
      </c>
      <c r="H11" s="184">
        <f t="shared" si="3"/>
        <v>0</v>
      </c>
      <c r="I11" s="184">
        <f t="shared" si="3"/>
        <v>4190</v>
      </c>
      <c r="J11" s="184">
        <f t="shared" si="3"/>
        <v>186250</v>
      </c>
      <c r="K11" s="184">
        <f t="shared" si="3"/>
        <v>1020</v>
      </c>
      <c r="L11" s="184">
        <f t="shared" si="3"/>
        <v>-630</v>
      </c>
      <c r="M11" s="184">
        <f t="shared" si="3"/>
        <v>186640</v>
      </c>
      <c r="N11" s="184">
        <f t="shared" si="3"/>
        <v>1306480</v>
      </c>
      <c r="O11" s="184">
        <f t="shared" si="3"/>
        <v>0</v>
      </c>
      <c r="P11" s="184">
        <f t="shared" si="3"/>
        <v>0</v>
      </c>
      <c r="Q11" s="184">
        <f t="shared" si="3"/>
        <v>1306480</v>
      </c>
      <c r="R11" s="184">
        <f t="shared" si="3"/>
        <v>1379130</v>
      </c>
      <c r="S11" s="184">
        <f t="shared" si="3"/>
        <v>1379130</v>
      </c>
      <c r="T11" s="184">
        <f t="shared" si="3"/>
        <v>1379130</v>
      </c>
      <c r="U11" s="143">
        <f t="shared" ref="U11" si="4">T11-R11</f>
        <v>0</v>
      </c>
    </row>
    <row r="12" spans="1:24" ht="66.75" customHeight="1" x14ac:dyDescent="0.25">
      <c r="A12" s="182">
        <v>5</v>
      </c>
      <c r="B12" s="183" t="s">
        <v>615</v>
      </c>
      <c r="C12" s="183" t="s">
        <v>596</v>
      </c>
      <c r="D12" s="182" t="s">
        <v>262</v>
      </c>
      <c r="E12" s="182">
        <v>1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SUM(R13:R30)</f>
        <v>10036723</v>
      </c>
      <c r="S12" s="184">
        <f>R12/E12</f>
        <v>10036723</v>
      </c>
      <c r="T12" s="184">
        <f>E12*S12</f>
        <v>10036723</v>
      </c>
      <c r="U12" s="139">
        <f>361.8/1100.47</f>
        <v>0.33</v>
      </c>
    </row>
    <row r="13" spans="1:24" hidden="1" outlineLevel="1" x14ac:dyDescent="0.25">
      <c r="A13" s="175" t="str">
        <f>A124</f>
        <v>6.1</v>
      </c>
      <c r="B13" s="176" t="str">
        <f>B124</f>
        <v>02-01-01</v>
      </c>
      <c r="C13" s="176" t="str">
        <f>C124</f>
        <v>земляные работы для устройства пешеходной дорожки</v>
      </c>
      <c r="D13" s="175" t="str">
        <f>D124</f>
        <v>комплекс</v>
      </c>
      <c r="E13" s="175">
        <f>E124</f>
        <v>1</v>
      </c>
      <c r="F13" s="177">
        <f t="shared" ref="F13:T13" si="5">F124*$U$12</f>
        <v>211923</v>
      </c>
      <c r="G13" s="177">
        <f t="shared" si="5"/>
        <v>0</v>
      </c>
      <c r="H13" s="177">
        <f t="shared" si="5"/>
        <v>0</v>
      </c>
      <c r="I13" s="177">
        <f t="shared" si="5"/>
        <v>4874</v>
      </c>
      <c r="J13" s="177">
        <f t="shared" si="5"/>
        <v>216797</v>
      </c>
      <c r="K13" s="177">
        <f t="shared" si="5"/>
        <v>1191</v>
      </c>
      <c r="L13" s="177">
        <f t="shared" si="5"/>
        <v>-733</v>
      </c>
      <c r="M13" s="177">
        <f t="shared" si="5"/>
        <v>217256</v>
      </c>
      <c r="N13" s="177">
        <f t="shared" si="5"/>
        <v>1520789</v>
      </c>
      <c r="O13" s="177">
        <f t="shared" si="5"/>
        <v>0</v>
      </c>
      <c r="P13" s="177">
        <f t="shared" si="5"/>
        <v>0</v>
      </c>
      <c r="Q13" s="177">
        <f t="shared" si="5"/>
        <v>1520789</v>
      </c>
      <c r="R13" s="177">
        <f t="shared" si="5"/>
        <v>1605356</v>
      </c>
      <c r="S13" s="177">
        <f t="shared" si="5"/>
        <v>1605356</v>
      </c>
      <c r="T13" s="177">
        <f t="shared" si="5"/>
        <v>1605356</v>
      </c>
      <c r="U13" s="139"/>
    </row>
    <row r="14" spans="1:24" hidden="1" outlineLevel="1" x14ac:dyDescent="0.25">
      <c r="A14" s="175" t="str">
        <f t="shared" ref="A14:E18" si="6">A126</f>
        <v>6.2.1</v>
      </c>
      <c r="B14" s="176" t="str">
        <f t="shared" si="6"/>
        <v>02-01-02 п.1-2</v>
      </c>
      <c r="C14" s="176" t="str">
        <f t="shared" si="6"/>
        <v>демонтаж существующего покрытия</v>
      </c>
      <c r="D14" s="175" t="str">
        <f t="shared" si="6"/>
        <v>м2</v>
      </c>
      <c r="E14" s="175">
        <f t="shared" si="6"/>
        <v>423</v>
      </c>
      <c r="F14" s="177">
        <f t="shared" ref="F14:T14" si="7">F126*$U$12</f>
        <v>16117</v>
      </c>
      <c r="G14" s="177">
        <f t="shared" si="7"/>
        <v>0</v>
      </c>
      <c r="H14" s="177">
        <f t="shared" si="7"/>
        <v>0</v>
      </c>
      <c r="I14" s="177">
        <f t="shared" si="7"/>
        <v>370</v>
      </c>
      <c r="J14" s="177">
        <f t="shared" si="7"/>
        <v>16487</v>
      </c>
      <c r="K14" s="177">
        <f t="shared" si="7"/>
        <v>89</v>
      </c>
      <c r="L14" s="177">
        <f t="shared" si="7"/>
        <v>-56</v>
      </c>
      <c r="M14" s="177">
        <f t="shared" si="7"/>
        <v>16520</v>
      </c>
      <c r="N14" s="177">
        <f t="shared" si="7"/>
        <v>115639</v>
      </c>
      <c r="O14" s="177">
        <f t="shared" si="7"/>
        <v>0</v>
      </c>
      <c r="P14" s="177">
        <f t="shared" si="7"/>
        <v>0</v>
      </c>
      <c r="Q14" s="177">
        <f t="shared" si="7"/>
        <v>115639</v>
      </c>
      <c r="R14" s="177">
        <f t="shared" si="7"/>
        <v>122069</v>
      </c>
      <c r="S14" s="177">
        <f t="shared" si="7"/>
        <v>288</v>
      </c>
      <c r="T14" s="177">
        <f t="shared" si="7"/>
        <v>122002</v>
      </c>
      <c r="U14" s="139"/>
    </row>
    <row r="15" spans="1:24" hidden="1" outlineLevel="1" x14ac:dyDescent="0.25">
      <c r="A15" s="175" t="str">
        <f t="shared" si="6"/>
        <v>6.2.2</v>
      </c>
      <c r="B15" s="176" t="str">
        <f t="shared" si="6"/>
        <v>02-01-02 п.3-8</v>
      </c>
      <c r="C15" s="176" t="str">
        <f t="shared" si="6"/>
        <v>Устройство покрытия из тротуарной плитки тип 1</v>
      </c>
      <c r="D15" s="175" t="str">
        <f t="shared" si="6"/>
        <v>м2</v>
      </c>
      <c r="E15" s="175">
        <f t="shared" si="6"/>
        <v>1650</v>
      </c>
      <c r="F15" s="177">
        <f t="shared" ref="F15:T15" si="8">F127*$U$12</f>
        <v>99073</v>
      </c>
      <c r="G15" s="177">
        <f t="shared" si="8"/>
        <v>0</v>
      </c>
      <c r="H15" s="177">
        <f t="shared" si="8"/>
        <v>0</v>
      </c>
      <c r="I15" s="177">
        <f t="shared" si="8"/>
        <v>2280</v>
      </c>
      <c r="J15" s="177">
        <f t="shared" si="8"/>
        <v>101353</v>
      </c>
      <c r="K15" s="177">
        <f t="shared" si="8"/>
        <v>561</v>
      </c>
      <c r="L15" s="177">
        <f t="shared" si="8"/>
        <v>-343</v>
      </c>
      <c r="M15" s="177">
        <f t="shared" si="8"/>
        <v>101571</v>
      </c>
      <c r="N15" s="177">
        <f t="shared" si="8"/>
        <v>710995</v>
      </c>
      <c r="O15" s="177">
        <f t="shared" si="8"/>
        <v>0</v>
      </c>
      <c r="P15" s="177">
        <f t="shared" si="8"/>
        <v>0</v>
      </c>
      <c r="Q15" s="177">
        <f t="shared" si="8"/>
        <v>710995</v>
      </c>
      <c r="R15" s="177">
        <f t="shared" si="8"/>
        <v>750532</v>
      </c>
      <c r="S15" s="177">
        <f t="shared" si="8"/>
        <v>455</v>
      </c>
      <c r="T15" s="177">
        <f t="shared" si="8"/>
        <v>750321</v>
      </c>
      <c r="U15" s="139"/>
    </row>
    <row r="16" spans="1:24" hidden="1" outlineLevel="1" x14ac:dyDescent="0.25">
      <c r="A16" s="175" t="str">
        <f t="shared" si="6"/>
        <v>6.2.3</v>
      </c>
      <c r="B16" s="176" t="str">
        <f t="shared" si="6"/>
        <v>02-01-02 п.9-14</v>
      </c>
      <c r="C16" s="176" t="str">
        <f t="shared" si="6"/>
        <v>Устройство покрытия из тротуарной плитки тип 2</v>
      </c>
      <c r="D16" s="175" t="str">
        <f t="shared" si="6"/>
        <v>м2</v>
      </c>
      <c r="E16" s="175">
        <f t="shared" si="6"/>
        <v>2695</v>
      </c>
      <c r="F16" s="177">
        <f t="shared" ref="F16:T16" si="9">F128*$U$12</f>
        <v>168716</v>
      </c>
      <c r="G16" s="177">
        <f t="shared" si="9"/>
        <v>0</v>
      </c>
      <c r="H16" s="177">
        <f t="shared" si="9"/>
        <v>0</v>
      </c>
      <c r="I16" s="177">
        <f t="shared" si="9"/>
        <v>3881</v>
      </c>
      <c r="J16" s="177">
        <f t="shared" si="9"/>
        <v>172597</v>
      </c>
      <c r="K16" s="177">
        <f t="shared" si="9"/>
        <v>957</v>
      </c>
      <c r="L16" s="177">
        <f t="shared" si="9"/>
        <v>-581</v>
      </c>
      <c r="M16" s="177">
        <f t="shared" si="9"/>
        <v>172973</v>
      </c>
      <c r="N16" s="177">
        <f t="shared" si="9"/>
        <v>1210803</v>
      </c>
      <c r="O16" s="177">
        <f t="shared" si="9"/>
        <v>0</v>
      </c>
      <c r="P16" s="177">
        <f t="shared" si="9"/>
        <v>0</v>
      </c>
      <c r="Q16" s="177">
        <f t="shared" si="9"/>
        <v>1210803</v>
      </c>
      <c r="R16" s="177">
        <f t="shared" si="9"/>
        <v>1278133</v>
      </c>
      <c r="S16" s="177">
        <f t="shared" si="9"/>
        <v>474</v>
      </c>
      <c r="T16" s="177">
        <f t="shared" si="9"/>
        <v>1277996</v>
      </c>
      <c r="U16" s="139"/>
    </row>
    <row r="17" spans="1:21" ht="25.5" hidden="1" outlineLevel="1" x14ac:dyDescent="0.25">
      <c r="A17" s="175" t="str">
        <f t="shared" si="6"/>
        <v>6.2.4</v>
      </c>
      <c r="B17" s="176" t="str">
        <f t="shared" si="6"/>
        <v>02-01-02 п.15-19</v>
      </c>
      <c r="C17" s="176" t="str">
        <f t="shared" si="6"/>
        <v>Устройство покрытия из тротуарной плитки тип 9 (перекладка демонтированной плитки)</v>
      </c>
      <c r="D17" s="175" t="str">
        <f t="shared" si="6"/>
        <v>м2</v>
      </c>
      <c r="E17" s="175">
        <f t="shared" si="6"/>
        <v>423</v>
      </c>
      <c r="F17" s="177">
        <f t="shared" ref="F17:T17" si="10">F129*$U$12</f>
        <v>15223</v>
      </c>
      <c r="G17" s="177">
        <f t="shared" si="10"/>
        <v>0</v>
      </c>
      <c r="H17" s="177">
        <f t="shared" si="10"/>
        <v>0</v>
      </c>
      <c r="I17" s="177">
        <f t="shared" si="10"/>
        <v>350</v>
      </c>
      <c r="J17" s="177">
        <f t="shared" si="10"/>
        <v>15573</v>
      </c>
      <c r="K17" s="177">
        <f t="shared" si="10"/>
        <v>86</v>
      </c>
      <c r="L17" s="177">
        <f t="shared" si="10"/>
        <v>-53</v>
      </c>
      <c r="M17" s="177">
        <f t="shared" si="10"/>
        <v>15606</v>
      </c>
      <c r="N17" s="177">
        <f t="shared" si="10"/>
        <v>109240</v>
      </c>
      <c r="O17" s="177">
        <f t="shared" si="10"/>
        <v>0</v>
      </c>
      <c r="P17" s="177">
        <f t="shared" si="10"/>
        <v>0</v>
      </c>
      <c r="Q17" s="177">
        <f t="shared" si="10"/>
        <v>109240</v>
      </c>
      <c r="R17" s="177">
        <f t="shared" si="10"/>
        <v>115315</v>
      </c>
      <c r="S17" s="177">
        <f t="shared" si="10"/>
        <v>273</v>
      </c>
      <c r="T17" s="177">
        <f t="shared" si="10"/>
        <v>115301</v>
      </c>
      <c r="U17" s="139"/>
    </row>
    <row r="18" spans="1:21" hidden="1" outlineLevel="1" x14ac:dyDescent="0.25">
      <c r="A18" s="175" t="str">
        <f t="shared" si="6"/>
        <v>6.2.5</v>
      </c>
      <c r="B18" s="176" t="str">
        <f t="shared" si="6"/>
        <v>02-01-02 п.20-22</v>
      </c>
      <c r="C18" s="176" t="str">
        <f t="shared" si="6"/>
        <v>Установка бортовых камней</v>
      </c>
      <c r="D18" s="175" t="str">
        <f t="shared" si="6"/>
        <v>м</v>
      </c>
      <c r="E18" s="175">
        <f t="shared" si="6"/>
        <v>2200</v>
      </c>
      <c r="F18" s="177">
        <f t="shared" ref="F18:T18" si="11">F130*$U$12</f>
        <v>111817</v>
      </c>
      <c r="G18" s="177">
        <f t="shared" si="11"/>
        <v>0</v>
      </c>
      <c r="H18" s="177">
        <f t="shared" si="11"/>
        <v>0</v>
      </c>
      <c r="I18" s="177">
        <f t="shared" si="11"/>
        <v>2571</v>
      </c>
      <c r="J18" s="177">
        <f t="shared" si="11"/>
        <v>114388</v>
      </c>
      <c r="K18" s="177">
        <f t="shared" si="11"/>
        <v>630</v>
      </c>
      <c r="L18" s="177">
        <f t="shared" si="11"/>
        <v>-386</v>
      </c>
      <c r="M18" s="177">
        <f t="shared" si="11"/>
        <v>114632</v>
      </c>
      <c r="N18" s="177">
        <f t="shared" si="11"/>
        <v>802425</v>
      </c>
      <c r="O18" s="177">
        <f t="shared" si="11"/>
        <v>0</v>
      </c>
      <c r="P18" s="177">
        <f t="shared" si="11"/>
        <v>0</v>
      </c>
      <c r="Q18" s="177">
        <f t="shared" si="11"/>
        <v>802425</v>
      </c>
      <c r="R18" s="177">
        <f t="shared" si="11"/>
        <v>847045</v>
      </c>
      <c r="S18" s="177">
        <f t="shared" si="11"/>
        <v>385</v>
      </c>
      <c r="T18" s="177">
        <f t="shared" si="11"/>
        <v>847242</v>
      </c>
      <c r="U18" s="139"/>
    </row>
    <row r="19" spans="1:21" hidden="1" outlineLevel="1" x14ac:dyDescent="0.25">
      <c r="A19" s="175" t="str">
        <f t="shared" ref="A19:T19" si="12">A232</f>
        <v>26.4</v>
      </c>
      <c r="B19" s="176" t="str">
        <f t="shared" si="12"/>
        <v>07-04 п.26, 27</v>
      </c>
      <c r="C19" s="176" t="str">
        <f t="shared" si="12"/>
        <v>Установка бортовых камней БР 100.20.8</v>
      </c>
      <c r="D19" s="175" t="str">
        <f t="shared" si="12"/>
        <v>м</v>
      </c>
      <c r="E19" s="175">
        <f t="shared" si="12"/>
        <v>186</v>
      </c>
      <c r="F19" s="177">
        <f t="shared" si="12"/>
        <v>16740</v>
      </c>
      <c r="G19" s="177">
        <f t="shared" si="12"/>
        <v>0</v>
      </c>
      <c r="H19" s="177">
        <f t="shared" si="12"/>
        <v>0</v>
      </c>
      <c r="I19" s="177">
        <f t="shared" si="12"/>
        <v>390</v>
      </c>
      <c r="J19" s="177">
        <f t="shared" si="12"/>
        <v>17130</v>
      </c>
      <c r="K19" s="177">
        <f t="shared" si="12"/>
        <v>90</v>
      </c>
      <c r="L19" s="177">
        <f t="shared" si="12"/>
        <v>-60</v>
      </c>
      <c r="M19" s="177">
        <f t="shared" si="12"/>
        <v>17160</v>
      </c>
      <c r="N19" s="177">
        <f t="shared" si="12"/>
        <v>120120</v>
      </c>
      <c r="O19" s="177">
        <f t="shared" si="12"/>
        <v>0</v>
      </c>
      <c r="P19" s="177">
        <f t="shared" si="12"/>
        <v>0</v>
      </c>
      <c r="Q19" s="177">
        <f t="shared" si="12"/>
        <v>120120</v>
      </c>
      <c r="R19" s="177">
        <f t="shared" si="12"/>
        <v>126800</v>
      </c>
      <c r="S19" s="177">
        <f t="shared" si="12"/>
        <v>682</v>
      </c>
      <c r="T19" s="177">
        <f t="shared" si="12"/>
        <v>126852</v>
      </c>
      <c r="U19" s="139"/>
    </row>
    <row r="20" spans="1:21" hidden="1" outlineLevel="1" x14ac:dyDescent="0.25">
      <c r="A20" s="175" t="str">
        <f t="shared" ref="A20:T20" si="13">A233</f>
        <v>26.5</v>
      </c>
      <c r="B20" s="176" t="str">
        <f t="shared" si="13"/>
        <v>07-04 п.28-33</v>
      </c>
      <c r="C20" s="176" t="str">
        <f t="shared" si="13"/>
        <v>Устройство покрытия тип 5</v>
      </c>
      <c r="D20" s="175" t="str">
        <f t="shared" si="13"/>
        <v>м2</v>
      </c>
      <c r="E20" s="175">
        <f t="shared" si="13"/>
        <v>204</v>
      </c>
      <c r="F20" s="177">
        <f t="shared" si="13"/>
        <v>124910</v>
      </c>
      <c r="G20" s="177">
        <f t="shared" si="13"/>
        <v>0</v>
      </c>
      <c r="H20" s="177">
        <f t="shared" si="13"/>
        <v>0</v>
      </c>
      <c r="I20" s="177">
        <f t="shared" si="13"/>
        <v>2870</v>
      </c>
      <c r="J20" s="177">
        <f t="shared" si="13"/>
        <v>127780</v>
      </c>
      <c r="K20" s="177">
        <f t="shared" si="13"/>
        <v>700</v>
      </c>
      <c r="L20" s="177">
        <f t="shared" si="13"/>
        <v>-430</v>
      </c>
      <c r="M20" s="177">
        <f t="shared" si="13"/>
        <v>128050</v>
      </c>
      <c r="N20" s="177">
        <f t="shared" si="13"/>
        <v>896350</v>
      </c>
      <c r="O20" s="177">
        <f t="shared" si="13"/>
        <v>0</v>
      </c>
      <c r="P20" s="177">
        <f t="shared" si="13"/>
        <v>0</v>
      </c>
      <c r="Q20" s="177">
        <f t="shared" si="13"/>
        <v>896350</v>
      </c>
      <c r="R20" s="177">
        <f t="shared" si="13"/>
        <v>946194</v>
      </c>
      <c r="S20" s="177">
        <f t="shared" si="13"/>
        <v>4638</v>
      </c>
      <c r="T20" s="177">
        <f t="shared" si="13"/>
        <v>946152</v>
      </c>
      <c r="U20" s="139"/>
    </row>
    <row r="21" spans="1:21" hidden="1" outlineLevel="1" x14ac:dyDescent="0.25">
      <c r="A21" s="175" t="str">
        <f t="shared" ref="A21:T21" si="14">A234</f>
        <v>26.6</v>
      </c>
      <c r="B21" s="176" t="str">
        <f t="shared" si="14"/>
        <v>07-04 п.34-39</v>
      </c>
      <c r="C21" s="176" t="str">
        <f t="shared" si="14"/>
        <v>Устройство покрытия тип 6</v>
      </c>
      <c r="D21" s="175" t="str">
        <f t="shared" si="14"/>
        <v>м2</v>
      </c>
      <c r="E21" s="175">
        <f t="shared" si="14"/>
        <v>92</v>
      </c>
      <c r="F21" s="177">
        <f t="shared" si="14"/>
        <v>56330</v>
      </c>
      <c r="G21" s="177">
        <f t="shared" si="14"/>
        <v>0</v>
      </c>
      <c r="H21" s="177">
        <f t="shared" si="14"/>
        <v>0</v>
      </c>
      <c r="I21" s="177">
        <f t="shared" si="14"/>
        <v>1300</v>
      </c>
      <c r="J21" s="177">
        <f t="shared" si="14"/>
        <v>57630</v>
      </c>
      <c r="K21" s="177">
        <f t="shared" si="14"/>
        <v>320</v>
      </c>
      <c r="L21" s="177">
        <f t="shared" si="14"/>
        <v>-200</v>
      </c>
      <c r="M21" s="177">
        <f t="shared" si="14"/>
        <v>57750</v>
      </c>
      <c r="N21" s="177">
        <f t="shared" si="14"/>
        <v>404250</v>
      </c>
      <c r="O21" s="177">
        <f t="shared" si="14"/>
        <v>0</v>
      </c>
      <c r="P21" s="177">
        <f t="shared" si="14"/>
        <v>0</v>
      </c>
      <c r="Q21" s="177">
        <f t="shared" si="14"/>
        <v>404250</v>
      </c>
      <c r="R21" s="177">
        <f t="shared" si="14"/>
        <v>426729</v>
      </c>
      <c r="S21" s="177">
        <f t="shared" si="14"/>
        <v>4638</v>
      </c>
      <c r="T21" s="177">
        <f t="shared" si="14"/>
        <v>426696</v>
      </c>
      <c r="U21" s="139"/>
    </row>
    <row r="22" spans="1:21" hidden="1" outlineLevel="1" x14ac:dyDescent="0.25">
      <c r="A22" s="175" t="str">
        <f t="shared" ref="A22:T22" si="15">A235</f>
        <v>26.7</v>
      </c>
      <c r="B22" s="176" t="str">
        <f t="shared" si="15"/>
        <v>07-04 п.40-45</v>
      </c>
      <c r="C22" s="176" t="str">
        <f t="shared" si="15"/>
        <v>Устройство покрытия тип 7</v>
      </c>
      <c r="D22" s="175" t="str">
        <f t="shared" si="15"/>
        <v>м2</v>
      </c>
      <c r="E22" s="175">
        <f t="shared" si="15"/>
        <v>112</v>
      </c>
      <c r="F22" s="177">
        <f t="shared" si="15"/>
        <v>68240</v>
      </c>
      <c r="G22" s="177">
        <f t="shared" si="15"/>
        <v>0</v>
      </c>
      <c r="H22" s="177">
        <f t="shared" si="15"/>
        <v>0</v>
      </c>
      <c r="I22" s="177">
        <f t="shared" si="15"/>
        <v>1570</v>
      </c>
      <c r="J22" s="177">
        <f t="shared" si="15"/>
        <v>69810</v>
      </c>
      <c r="K22" s="177">
        <f t="shared" si="15"/>
        <v>380</v>
      </c>
      <c r="L22" s="177">
        <f t="shared" si="15"/>
        <v>-240</v>
      </c>
      <c r="M22" s="177">
        <f t="shared" si="15"/>
        <v>69950</v>
      </c>
      <c r="N22" s="177">
        <f t="shared" si="15"/>
        <v>489650</v>
      </c>
      <c r="O22" s="177">
        <f t="shared" si="15"/>
        <v>0</v>
      </c>
      <c r="P22" s="177">
        <f t="shared" si="15"/>
        <v>0</v>
      </c>
      <c r="Q22" s="177">
        <f t="shared" si="15"/>
        <v>489650</v>
      </c>
      <c r="R22" s="177">
        <f t="shared" si="15"/>
        <v>516878</v>
      </c>
      <c r="S22" s="177">
        <f t="shared" si="15"/>
        <v>4615</v>
      </c>
      <c r="T22" s="177">
        <f t="shared" si="15"/>
        <v>516880</v>
      </c>
      <c r="U22" s="139"/>
    </row>
    <row r="23" spans="1:21" hidden="1" outlineLevel="1" x14ac:dyDescent="0.25">
      <c r="A23" s="175" t="str">
        <f t="shared" ref="A23:T23" si="16">A236</f>
        <v>26.8</v>
      </c>
      <c r="B23" s="176" t="str">
        <f t="shared" si="16"/>
        <v>07-04 п.46-51</v>
      </c>
      <c r="C23" s="176" t="str">
        <f t="shared" si="16"/>
        <v>Устройство покрытия тип 3</v>
      </c>
      <c r="D23" s="175" t="str">
        <f t="shared" si="16"/>
        <v>м2</v>
      </c>
      <c r="E23" s="175">
        <f t="shared" si="16"/>
        <v>160</v>
      </c>
      <c r="F23" s="177">
        <f t="shared" si="16"/>
        <v>32290</v>
      </c>
      <c r="G23" s="177">
        <f t="shared" si="16"/>
        <v>0</v>
      </c>
      <c r="H23" s="177">
        <f t="shared" si="16"/>
        <v>0</v>
      </c>
      <c r="I23" s="177">
        <f t="shared" si="16"/>
        <v>740</v>
      </c>
      <c r="J23" s="177">
        <f t="shared" si="16"/>
        <v>33030</v>
      </c>
      <c r="K23" s="177">
        <f t="shared" si="16"/>
        <v>180</v>
      </c>
      <c r="L23" s="177">
        <f t="shared" si="16"/>
        <v>-110</v>
      </c>
      <c r="M23" s="177">
        <f t="shared" si="16"/>
        <v>33100</v>
      </c>
      <c r="N23" s="177">
        <f t="shared" si="16"/>
        <v>231700</v>
      </c>
      <c r="O23" s="177">
        <f t="shared" si="16"/>
        <v>0</v>
      </c>
      <c r="P23" s="177">
        <f t="shared" si="16"/>
        <v>0</v>
      </c>
      <c r="Q23" s="177">
        <f t="shared" si="16"/>
        <v>231700</v>
      </c>
      <c r="R23" s="177">
        <f t="shared" si="16"/>
        <v>244584</v>
      </c>
      <c r="S23" s="177">
        <f t="shared" si="16"/>
        <v>1529</v>
      </c>
      <c r="T23" s="177">
        <f t="shared" si="16"/>
        <v>244640</v>
      </c>
      <c r="U23" s="139"/>
    </row>
    <row r="24" spans="1:21" hidden="1" outlineLevel="1" x14ac:dyDescent="0.25">
      <c r="A24" s="175" t="str">
        <f t="shared" ref="A24:T24" si="17">A237</f>
        <v>26.9</v>
      </c>
      <c r="B24" s="176" t="str">
        <f t="shared" si="17"/>
        <v>07-04 п.52-57</v>
      </c>
      <c r="C24" s="176" t="str">
        <f t="shared" si="17"/>
        <v>Устройство покрытия тип 4</v>
      </c>
      <c r="D24" s="175" t="str">
        <f t="shared" si="17"/>
        <v>м2</v>
      </c>
      <c r="E24" s="175">
        <f t="shared" si="17"/>
        <v>82</v>
      </c>
      <c r="F24" s="177">
        <f t="shared" si="17"/>
        <v>18320</v>
      </c>
      <c r="G24" s="177">
        <f t="shared" si="17"/>
        <v>0</v>
      </c>
      <c r="H24" s="177">
        <f t="shared" si="17"/>
        <v>0</v>
      </c>
      <c r="I24" s="177">
        <f t="shared" si="17"/>
        <v>420</v>
      </c>
      <c r="J24" s="177">
        <f t="shared" si="17"/>
        <v>18740</v>
      </c>
      <c r="K24" s="177">
        <f t="shared" si="17"/>
        <v>100</v>
      </c>
      <c r="L24" s="177">
        <f t="shared" si="17"/>
        <v>-60</v>
      </c>
      <c r="M24" s="177">
        <f t="shared" si="17"/>
        <v>18780</v>
      </c>
      <c r="N24" s="177">
        <f t="shared" si="17"/>
        <v>131460</v>
      </c>
      <c r="O24" s="177">
        <f t="shared" si="17"/>
        <v>0</v>
      </c>
      <c r="P24" s="177">
        <f t="shared" si="17"/>
        <v>0</v>
      </c>
      <c r="Q24" s="177">
        <f t="shared" si="17"/>
        <v>131460</v>
      </c>
      <c r="R24" s="177">
        <f t="shared" si="17"/>
        <v>138770</v>
      </c>
      <c r="S24" s="177">
        <f t="shared" si="17"/>
        <v>1692</v>
      </c>
      <c r="T24" s="177">
        <f t="shared" si="17"/>
        <v>138744</v>
      </c>
      <c r="U24" s="139"/>
    </row>
    <row r="25" spans="1:21" hidden="1" outlineLevel="1" x14ac:dyDescent="0.25">
      <c r="A25" s="175" t="str">
        <f t="shared" ref="A25:T25" si="18">A238</f>
        <v>26.10</v>
      </c>
      <c r="B25" s="176" t="str">
        <f t="shared" si="18"/>
        <v>07-04 п.58</v>
      </c>
      <c r="C25" s="176" t="str">
        <f t="shared" si="18"/>
        <v>Устройство покрытия тип 8</v>
      </c>
      <c r="D25" s="175" t="str">
        <f t="shared" si="18"/>
        <v>м2</v>
      </c>
      <c r="E25" s="175">
        <f t="shared" si="18"/>
        <v>222</v>
      </c>
      <c r="F25" s="177">
        <f t="shared" si="18"/>
        <v>76400</v>
      </c>
      <c r="G25" s="177">
        <f t="shared" si="18"/>
        <v>0</v>
      </c>
      <c r="H25" s="177">
        <f t="shared" si="18"/>
        <v>0</v>
      </c>
      <c r="I25" s="177">
        <f t="shared" si="18"/>
        <v>1760</v>
      </c>
      <c r="J25" s="177">
        <f t="shared" si="18"/>
        <v>78160</v>
      </c>
      <c r="K25" s="177">
        <f t="shared" si="18"/>
        <v>430</v>
      </c>
      <c r="L25" s="177">
        <f t="shared" si="18"/>
        <v>-260</v>
      </c>
      <c r="M25" s="177">
        <f t="shared" si="18"/>
        <v>78330</v>
      </c>
      <c r="N25" s="177">
        <f t="shared" si="18"/>
        <v>548310</v>
      </c>
      <c r="O25" s="177">
        <f t="shared" si="18"/>
        <v>0</v>
      </c>
      <c r="P25" s="177">
        <f t="shared" si="18"/>
        <v>0</v>
      </c>
      <c r="Q25" s="177">
        <f t="shared" si="18"/>
        <v>548310</v>
      </c>
      <c r="R25" s="177">
        <f t="shared" si="18"/>
        <v>578800</v>
      </c>
      <c r="S25" s="177">
        <f t="shared" si="18"/>
        <v>2607</v>
      </c>
      <c r="T25" s="177">
        <f t="shared" si="18"/>
        <v>578754</v>
      </c>
      <c r="U25" s="139"/>
    </row>
    <row r="26" spans="1:21" hidden="1" outlineLevel="1" x14ac:dyDescent="0.25">
      <c r="A26" s="178">
        <f>A151</f>
        <v>13</v>
      </c>
      <c r="B26" s="176" t="str">
        <f>B151</f>
        <v>02-08</v>
      </c>
      <c r="C26" s="176" t="s">
        <v>600</v>
      </c>
      <c r="D26" s="178" t="str">
        <f>D151</f>
        <v>комплекс</v>
      </c>
      <c r="E26" s="178">
        <f>E151</f>
        <v>1</v>
      </c>
      <c r="F26" s="177">
        <f t="shared" ref="F26:T26" si="19">F151*$U$26</f>
        <v>78763</v>
      </c>
      <c r="G26" s="177">
        <f t="shared" si="19"/>
        <v>0</v>
      </c>
      <c r="H26" s="177">
        <f t="shared" si="19"/>
        <v>0</v>
      </c>
      <c r="I26" s="177">
        <f t="shared" si="19"/>
        <v>1809</v>
      </c>
      <c r="J26" s="177">
        <f t="shared" si="19"/>
        <v>80571</v>
      </c>
      <c r="K26" s="177">
        <f t="shared" si="19"/>
        <v>437</v>
      </c>
      <c r="L26" s="177">
        <f t="shared" si="19"/>
        <v>-270</v>
      </c>
      <c r="M26" s="177">
        <f t="shared" si="19"/>
        <v>80739</v>
      </c>
      <c r="N26" s="177">
        <f t="shared" si="19"/>
        <v>565170</v>
      </c>
      <c r="O26" s="177">
        <f t="shared" si="19"/>
        <v>0</v>
      </c>
      <c r="P26" s="177">
        <f t="shared" si="19"/>
        <v>0</v>
      </c>
      <c r="Q26" s="177">
        <f t="shared" si="19"/>
        <v>565170</v>
      </c>
      <c r="R26" s="177">
        <f t="shared" si="19"/>
        <v>596598</v>
      </c>
      <c r="S26" s="177">
        <f t="shared" si="19"/>
        <v>316837</v>
      </c>
      <c r="T26" s="177">
        <f t="shared" si="19"/>
        <v>596599</v>
      </c>
      <c r="U26" s="139">
        <f>9/24</f>
        <v>0.38</v>
      </c>
    </row>
    <row r="27" spans="1:21" hidden="1" outlineLevel="1" x14ac:dyDescent="0.25">
      <c r="A27" s="178">
        <f>A139</f>
        <v>7</v>
      </c>
      <c r="B27" s="176" t="str">
        <f>B139</f>
        <v>02-02</v>
      </c>
      <c r="C27" s="176" t="str">
        <f>C139</f>
        <v>водоотводные сооружения</v>
      </c>
      <c r="D27" s="178" t="str">
        <f>D139</f>
        <v>комплекс</v>
      </c>
      <c r="E27" s="178">
        <f>E139</f>
        <v>1</v>
      </c>
      <c r="F27" s="177">
        <f t="shared" ref="F27:T27" si="20">F139*$U$12</f>
        <v>200746</v>
      </c>
      <c r="G27" s="177">
        <f t="shared" si="20"/>
        <v>0</v>
      </c>
      <c r="H27" s="177">
        <f t="shared" si="20"/>
        <v>0</v>
      </c>
      <c r="I27" s="177">
        <f t="shared" si="20"/>
        <v>4620</v>
      </c>
      <c r="J27" s="177">
        <f t="shared" si="20"/>
        <v>205366</v>
      </c>
      <c r="K27" s="177">
        <f t="shared" si="20"/>
        <v>1129</v>
      </c>
      <c r="L27" s="177">
        <f t="shared" si="20"/>
        <v>-693</v>
      </c>
      <c r="M27" s="177">
        <f t="shared" si="20"/>
        <v>205801</v>
      </c>
      <c r="N27" s="177">
        <f t="shared" si="20"/>
        <v>1440608</v>
      </c>
      <c r="O27" s="177">
        <f t="shared" si="20"/>
        <v>0</v>
      </c>
      <c r="P27" s="177">
        <f t="shared" si="20"/>
        <v>0</v>
      </c>
      <c r="Q27" s="177">
        <f t="shared" si="20"/>
        <v>1440608</v>
      </c>
      <c r="R27" s="177">
        <f t="shared" si="20"/>
        <v>1520717</v>
      </c>
      <c r="S27" s="177">
        <f t="shared" si="20"/>
        <v>1520717</v>
      </c>
      <c r="T27" s="177">
        <f t="shared" si="20"/>
        <v>1520717</v>
      </c>
      <c r="U27" s="139"/>
    </row>
    <row r="28" spans="1:21" ht="25.5" hidden="1" outlineLevel="1" x14ac:dyDescent="0.25">
      <c r="A28" s="178">
        <f t="shared" ref="A28:E29" si="21">A183</f>
        <v>19</v>
      </c>
      <c r="B28" s="176" t="str">
        <f t="shared" si="21"/>
        <v>04-02</v>
      </c>
      <c r="C28" s="176" t="str">
        <f t="shared" si="21"/>
        <v>внутриплощадочные сети электроснабжения площадок отдыха</v>
      </c>
      <c r="D28" s="178" t="str">
        <f t="shared" si="21"/>
        <v>комплекс</v>
      </c>
      <c r="E28" s="178">
        <f t="shared" si="21"/>
        <v>1</v>
      </c>
      <c r="F28" s="177">
        <f>F183*0.5</f>
        <v>8975</v>
      </c>
      <c r="G28" s="177">
        <f t="shared" ref="G28:T28" si="22">G183*0.5</f>
        <v>0</v>
      </c>
      <c r="H28" s="177">
        <f t="shared" si="22"/>
        <v>0</v>
      </c>
      <c r="I28" s="177">
        <f t="shared" si="22"/>
        <v>205</v>
      </c>
      <c r="J28" s="177">
        <f t="shared" si="22"/>
        <v>9180</v>
      </c>
      <c r="K28" s="177">
        <f t="shared" si="22"/>
        <v>50</v>
      </c>
      <c r="L28" s="177">
        <f t="shared" si="22"/>
        <v>-30</v>
      </c>
      <c r="M28" s="177">
        <f t="shared" si="22"/>
        <v>9200</v>
      </c>
      <c r="N28" s="177">
        <f t="shared" si="22"/>
        <v>64400</v>
      </c>
      <c r="O28" s="177">
        <f t="shared" si="22"/>
        <v>0</v>
      </c>
      <c r="P28" s="177">
        <f t="shared" si="22"/>
        <v>0</v>
      </c>
      <c r="Q28" s="177">
        <f t="shared" si="22"/>
        <v>64400</v>
      </c>
      <c r="R28" s="177">
        <f t="shared" si="22"/>
        <v>67981</v>
      </c>
      <c r="S28" s="177">
        <f t="shared" si="22"/>
        <v>67981</v>
      </c>
      <c r="T28" s="177">
        <f t="shared" si="22"/>
        <v>67981</v>
      </c>
      <c r="U28" s="139"/>
    </row>
    <row r="29" spans="1:21" hidden="1" outlineLevel="1" x14ac:dyDescent="0.25">
      <c r="A29" s="178">
        <f t="shared" si="21"/>
        <v>20</v>
      </c>
      <c r="B29" s="176" t="str">
        <f t="shared" si="21"/>
        <v>04-03</v>
      </c>
      <c r="C29" s="176" t="str">
        <f t="shared" si="21"/>
        <v>внутриплощадочные сети по заземлению площадок отдыха</v>
      </c>
      <c r="D29" s="178" t="str">
        <f t="shared" si="21"/>
        <v>комплекс</v>
      </c>
      <c r="E29" s="178">
        <f t="shared" si="21"/>
        <v>1</v>
      </c>
      <c r="F29" s="177">
        <f>F184*0.5</f>
        <v>3375</v>
      </c>
      <c r="G29" s="177">
        <f t="shared" ref="G29:T29" si="23">G184*0.5</f>
        <v>0</v>
      </c>
      <c r="H29" s="177">
        <f t="shared" si="23"/>
        <v>0</v>
      </c>
      <c r="I29" s="177">
        <f t="shared" si="23"/>
        <v>80</v>
      </c>
      <c r="J29" s="177">
        <f t="shared" si="23"/>
        <v>3455</v>
      </c>
      <c r="K29" s="177">
        <f t="shared" si="23"/>
        <v>20</v>
      </c>
      <c r="L29" s="177">
        <f t="shared" si="23"/>
        <v>-10</v>
      </c>
      <c r="M29" s="177">
        <f t="shared" si="23"/>
        <v>3465</v>
      </c>
      <c r="N29" s="177">
        <f t="shared" si="23"/>
        <v>24255</v>
      </c>
      <c r="O29" s="177">
        <f t="shared" si="23"/>
        <v>0</v>
      </c>
      <c r="P29" s="177">
        <f t="shared" si="23"/>
        <v>0</v>
      </c>
      <c r="Q29" s="177">
        <f t="shared" si="23"/>
        <v>24255</v>
      </c>
      <c r="R29" s="177">
        <f t="shared" si="23"/>
        <v>25604</v>
      </c>
      <c r="S29" s="177">
        <f t="shared" si="23"/>
        <v>25604</v>
      </c>
      <c r="T29" s="177">
        <f t="shared" si="23"/>
        <v>25604</v>
      </c>
      <c r="U29" s="139"/>
    </row>
    <row r="30" spans="1:21" hidden="1" outlineLevel="1" x14ac:dyDescent="0.25">
      <c r="A30" s="178">
        <f>A182</f>
        <v>18</v>
      </c>
      <c r="B30" s="176" t="str">
        <f>B182</f>
        <v>04-01</v>
      </c>
      <c r="C30" s="176" t="str">
        <f>C182</f>
        <v>сети электроснабжения</v>
      </c>
      <c r="D30" s="178" t="str">
        <f>D182</f>
        <v>комплекс</v>
      </c>
      <c r="E30" s="178">
        <f>E182</f>
        <v>1</v>
      </c>
      <c r="F30" s="177">
        <f t="shared" ref="F30:T30" si="24">F182*$U$12</f>
        <v>16084</v>
      </c>
      <c r="G30" s="177">
        <f t="shared" si="24"/>
        <v>1617</v>
      </c>
      <c r="H30" s="177">
        <f t="shared" si="24"/>
        <v>0</v>
      </c>
      <c r="I30" s="177">
        <f t="shared" si="24"/>
        <v>370</v>
      </c>
      <c r="J30" s="177">
        <f t="shared" si="24"/>
        <v>16454</v>
      </c>
      <c r="K30" s="177">
        <f t="shared" si="24"/>
        <v>89</v>
      </c>
      <c r="L30" s="177">
        <f t="shared" si="24"/>
        <v>-56</v>
      </c>
      <c r="M30" s="177">
        <f t="shared" si="24"/>
        <v>16487</v>
      </c>
      <c r="N30" s="177">
        <f t="shared" si="24"/>
        <v>115408</v>
      </c>
      <c r="O30" s="177">
        <f t="shared" si="24"/>
        <v>6435</v>
      </c>
      <c r="P30" s="177">
        <f t="shared" si="24"/>
        <v>0</v>
      </c>
      <c r="Q30" s="177">
        <f t="shared" si="24"/>
        <v>121843</v>
      </c>
      <c r="R30" s="177">
        <f t="shared" si="24"/>
        <v>128618</v>
      </c>
      <c r="S30" s="177">
        <f t="shared" si="24"/>
        <v>128618</v>
      </c>
      <c r="T30" s="177">
        <f t="shared" si="24"/>
        <v>128618</v>
      </c>
      <c r="U30" s="139"/>
    </row>
    <row r="31" spans="1:21" ht="69" customHeight="1" collapsed="1" x14ac:dyDescent="0.25">
      <c r="A31" s="182">
        <v>6</v>
      </c>
      <c r="B31" s="183" t="s">
        <v>616</v>
      </c>
      <c r="C31" s="183" t="s">
        <v>597</v>
      </c>
      <c r="D31" s="182" t="s">
        <v>262</v>
      </c>
      <c r="E31" s="182">
        <v>1</v>
      </c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>
        <f>SUM(R32:R43)</f>
        <v>11046553</v>
      </c>
      <c r="S31" s="184">
        <f>R31/E31</f>
        <v>11046553</v>
      </c>
      <c r="T31" s="184">
        <f>E31*S31</f>
        <v>11046553</v>
      </c>
      <c r="U31" s="139">
        <f>343.31/1100.47</f>
        <v>0.31</v>
      </c>
    </row>
    <row r="32" spans="1:21" hidden="1" outlineLevel="1" x14ac:dyDescent="0.25">
      <c r="A32" s="175" t="str">
        <f>A124</f>
        <v>6.1</v>
      </c>
      <c r="B32" s="176" t="str">
        <f>B124</f>
        <v>02-01-01</v>
      </c>
      <c r="C32" s="176" t="str">
        <f>C124</f>
        <v>земляные работы для устройства пешеходной дорожки</v>
      </c>
      <c r="D32" s="175" t="str">
        <f>D124</f>
        <v>комплекс</v>
      </c>
      <c r="E32" s="175">
        <f>E124</f>
        <v>1</v>
      </c>
      <c r="F32" s="177">
        <f t="shared" ref="F32:T32" si="25">F124*$U$31</f>
        <v>199079</v>
      </c>
      <c r="G32" s="177">
        <f t="shared" si="25"/>
        <v>0</v>
      </c>
      <c r="H32" s="177">
        <f t="shared" si="25"/>
        <v>0</v>
      </c>
      <c r="I32" s="177">
        <f t="shared" si="25"/>
        <v>4579</v>
      </c>
      <c r="J32" s="177">
        <f t="shared" si="25"/>
        <v>203658</v>
      </c>
      <c r="K32" s="177">
        <f t="shared" si="25"/>
        <v>1119</v>
      </c>
      <c r="L32" s="177">
        <f t="shared" si="25"/>
        <v>-688</v>
      </c>
      <c r="M32" s="177">
        <f t="shared" si="25"/>
        <v>204089</v>
      </c>
      <c r="N32" s="177">
        <f t="shared" si="25"/>
        <v>1428620</v>
      </c>
      <c r="O32" s="177">
        <f t="shared" si="25"/>
        <v>0</v>
      </c>
      <c r="P32" s="177">
        <f t="shared" si="25"/>
        <v>0</v>
      </c>
      <c r="Q32" s="177">
        <f t="shared" si="25"/>
        <v>1428620</v>
      </c>
      <c r="R32" s="177">
        <f t="shared" si="25"/>
        <v>1508061</v>
      </c>
      <c r="S32" s="177">
        <f t="shared" si="25"/>
        <v>1508061</v>
      </c>
      <c r="T32" s="177">
        <f t="shared" si="25"/>
        <v>1508061</v>
      </c>
      <c r="U32" s="139"/>
    </row>
    <row r="33" spans="1:21" hidden="1" outlineLevel="1" x14ac:dyDescent="0.25">
      <c r="A33" s="175" t="str">
        <f t="shared" ref="A33:E37" si="26">A126</f>
        <v>6.2.1</v>
      </c>
      <c r="B33" s="176" t="str">
        <f t="shared" si="26"/>
        <v>02-01-02 п.1-2</v>
      </c>
      <c r="C33" s="176" t="str">
        <f t="shared" si="26"/>
        <v>демонтаж существующего покрытия</v>
      </c>
      <c r="D33" s="175" t="str">
        <f t="shared" si="26"/>
        <v>м2</v>
      </c>
      <c r="E33" s="175">
        <f t="shared" si="26"/>
        <v>423</v>
      </c>
      <c r="F33" s="177">
        <f t="shared" ref="F33:T33" si="27">F126*$U$31</f>
        <v>15140</v>
      </c>
      <c r="G33" s="177">
        <f t="shared" si="27"/>
        <v>0</v>
      </c>
      <c r="H33" s="177">
        <f t="shared" si="27"/>
        <v>0</v>
      </c>
      <c r="I33" s="177">
        <f t="shared" si="27"/>
        <v>347</v>
      </c>
      <c r="J33" s="177">
        <f t="shared" si="27"/>
        <v>15488</v>
      </c>
      <c r="K33" s="177">
        <f t="shared" si="27"/>
        <v>84</v>
      </c>
      <c r="L33" s="177">
        <f t="shared" si="27"/>
        <v>-53</v>
      </c>
      <c r="M33" s="177">
        <f t="shared" si="27"/>
        <v>15519</v>
      </c>
      <c r="N33" s="177">
        <f t="shared" si="27"/>
        <v>108630</v>
      </c>
      <c r="O33" s="177">
        <f t="shared" si="27"/>
        <v>0</v>
      </c>
      <c r="P33" s="177">
        <f t="shared" si="27"/>
        <v>0</v>
      </c>
      <c r="Q33" s="177">
        <f t="shared" si="27"/>
        <v>108630</v>
      </c>
      <c r="R33" s="177">
        <f t="shared" si="27"/>
        <v>114671</v>
      </c>
      <c r="S33" s="177">
        <f t="shared" si="27"/>
        <v>271</v>
      </c>
      <c r="T33" s="177">
        <f t="shared" si="27"/>
        <v>114608</v>
      </c>
      <c r="U33" s="139"/>
    </row>
    <row r="34" spans="1:21" hidden="1" outlineLevel="1" x14ac:dyDescent="0.25">
      <c r="A34" s="175" t="str">
        <f t="shared" si="26"/>
        <v>6.2.2</v>
      </c>
      <c r="B34" s="176" t="str">
        <f t="shared" si="26"/>
        <v>02-01-02 п.3-8</v>
      </c>
      <c r="C34" s="176" t="str">
        <f t="shared" si="26"/>
        <v>Устройство покрытия из тротуарной плитки тип 1</v>
      </c>
      <c r="D34" s="175" t="str">
        <f t="shared" si="26"/>
        <v>м2</v>
      </c>
      <c r="E34" s="175">
        <f t="shared" si="26"/>
        <v>1650</v>
      </c>
      <c r="F34" s="177">
        <f t="shared" ref="F34:T34" si="28">F127*$U$31</f>
        <v>93068</v>
      </c>
      <c r="G34" s="177">
        <f t="shared" si="28"/>
        <v>0</v>
      </c>
      <c r="H34" s="177">
        <f t="shared" si="28"/>
        <v>0</v>
      </c>
      <c r="I34" s="177">
        <f t="shared" si="28"/>
        <v>2142</v>
      </c>
      <c r="J34" s="177">
        <f t="shared" si="28"/>
        <v>95210</v>
      </c>
      <c r="K34" s="177">
        <f t="shared" si="28"/>
        <v>527</v>
      </c>
      <c r="L34" s="177">
        <f t="shared" si="28"/>
        <v>-322</v>
      </c>
      <c r="M34" s="177">
        <f t="shared" si="28"/>
        <v>95415</v>
      </c>
      <c r="N34" s="177">
        <f t="shared" si="28"/>
        <v>667904</v>
      </c>
      <c r="O34" s="177">
        <f t="shared" si="28"/>
        <v>0</v>
      </c>
      <c r="P34" s="177">
        <f t="shared" si="28"/>
        <v>0</v>
      </c>
      <c r="Q34" s="177">
        <f t="shared" si="28"/>
        <v>667904</v>
      </c>
      <c r="R34" s="177">
        <f t="shared" si="28"/>
        <v>705045</v>
      </c>
      <c r="S34" s="177">
        <f t="shared" si="28"/>
        <v>427</v>
      </c>
      <c r="T34" s="177">
        <f t="shared" si="28"/>
        <v>704847</v>
      </c>
      <c r="U34" s="139"/>
    </row>
    <row r="35" spans="1:21" hidden="1" outlineLevel="1" x14ac:dyDescent="0.25">
      <c r="A35" s="175" t="str">
        <f t="shared" si="26"/>
        <v>6.2.3</v>
      </c>
      <c r="B35" s="176" t="str">
        <f t="shared" si="26"/>
        <v>02-01-02 п.9-14</v>
      </c>
      <c r="C35" s="176" t="str">
        <f t="shared" si="26"/>
        <v>Устройство покрытия из тротуарной плитки тип 2</v>
      </c>
      <c r="D35" s="175" t="str">
        <f t="shared" si="26"/>
        <v>м2</v>
      </c>
      <c r="E35" s="175">
        <f t="shared" si="26"/>
        <v>2695</v>
      </c>
      <c r="F35" s="177">
        <f t="shared" ref="F35:T35" si="29">F128*$U$31</f>
        <v>158491</v>
      </c>
      <c r="G35" s="177">
        <f t="shared" si="29"/>
        <v>0</v>
      </c>
      <c r="H35" s="177">
        <f t="shared" si="29"/>
        <v>0</v>
      </c>
      <c r="I35" s="177">
        <f t="shared" si="29"/>
        <v>3646</v>
      </c>
      <c r="J35" s="177">
        <f t="shared" si="29"/>
        <v>162136</v>
      </c>
      <c r="K35" s="177">
        <f t="shared" si="29"/>
        <v>899</v>
      </c>
      <c r="L35" s="177">
        <f t="shared" si="29"/>
        <v>-546</v>
      </c>
      <c r="M35" s="177">
        <f t="shared" si="29"/>
        <v>162490</v>
      </c>
      <c r="N35" s="177">
        <f t="shared" si="29"/>
        <v>1137421</v>
      </c>
      <c r="O35" s="177">
        <f t="shared" si="29"/>
        <v>0</v>
      </c>
      <c r="P35" s="177">
        <f t="shared" si="29"/>
        <v>0</v>
      </c>
      <c r="Q35" s="177">
        <f t="shared" si="29"/>
        <v>1137421</v>
      </c>
      <c r="R35" s="177">
        <f t="shared" si="29"/>
        <v>1200670</v>
      </c>
      <c r="S35" s="177">
        <f t="shared" si="29"/>
        <v>445</v>
      </c>
      <c r="T35" s="177">
        <f t="shared" si="29"/>
        <v>1200542</v>
      </c>
      <c r="U35" s="139"/>
    </row>
    <row r="36" spans="1:21" ht="25.5" hidden="1" outlineLevel="1" x14ac:dyDescent="0.25">
      <c r="A36" s="175" t="str">
        <f t="shared" si="26"/>
        <v>6.2.4</v>
      </c>
      <c r="B36" s="176" t="str">
        <f t="shared" si="26"/>
        <v>02-01-02 п.15-19</v>
      </c>
      <c r="C36" s="176" t="str">
        <f t="shared" si="26"/>
        <v>Устройство покрытия из тротуарной плитки тип 9 (перекладка демонтированной плитки)</v>
      </c>
      <c r="D36" s="175" t="str">
        <f t="shared" si="26"/>
        <v>м2</v>
      </c>
      <c r="E36" s="175">
        <f t="shared" si="26"/>
        <v>423</v>
      </c>
      <c r="F36" s="177">
        <f t="shared" ref="F36:T36" si="30">F129*$U$31</f>
        <v>14300</v>
      </c>
      <c r="G36" s="177">
        <f t="shared" si="30"/>
        <v>0</v>
      </c>
      <c r="H36" s="177">
        <f t="shared" si="30"/>
        <v>0</v>
      </c>
      <c r="I36" s="177">
        <f t="shared" si="30"/>
        <v>329</v>
      </c>
      <c r="J36" s="177">
        <f t="shared" si="30"/>
        <v>14629</v>
      </c>
      <c r="K36" s="177">
        <f t="shared" si="30"/>
        <v>81</v>
      </c>
      <c r="L36" s="177">
        <f t="shared" si="30"/>
        <v>-50</v>
      </c>
      <c r="M36" s="177">
        <f t="shared" si="30"/>
        <v>14660</v>
      </c>
      <c r="N36" s="177">
        <f t="shared" si="30"/>
        <v>102619</v>
      </c>
      <c r="O36" s="177">
        <f t="shared" si="30"/>
        <v>0</v>
      </c>
      <c r="P36" s="177">
        <f t="shared" si="30"/>
        <v>0</v>
      </c>
      <c r="Q36" s="177">
        <f t="shared" si="30"/>
        <v>102619</v>
      </c>
      <c r="R36" s="177">
        <f t="shared" si="30"/>
        <v>108326</v>
      </c>
      <c r="S36" s="177">
        <f t="shared" si="30"/>
        <v>256</v>
      </c>
      <c r="T36" s="177">
        <f t="shared" si="30"/>
        <v>108313</v>
      </c>
      <c r="U36" s="139"/>
    </row>
    <row r="37" spans="1:21" hidden="1" outlineLevel="1" x14ac:dyDescent="0.25">
      <c r="A37" s="175" t="str">
        <f t="shared" si="26"/>
        <v>6.2.5</v>
      </c>
      <c r="B37" s="176" t="str">
        <f t="shared" si="26"/>
        <v>02-01-02 п.20-22</v>
      </c>
      <c r="C37" s="176" t="str">
        <f t="shared" si="26"/>
        <v>Установка бортовых камней</v>
      </c>
      <c r="D37" s="175" t="str">
        <f t="shared" si="26"/>
        <v>м</v>
      </c>
      <c r="E37" s="175">
        <f t="shared" si="26"/>
        <v>2200</v>
      </c>
      <c r="F37" s="177">
        <f t="shared" ref="F37:T37" si="31">F130*$U$31</f>
        <v>105040</v>
      </c>
      <c r="G37" s="177">
        <f t="shared" si="31"/>
        <v>0</v>
      </c>
      <c r="H37" s="177">
        <f t="shared" si="31"/>
        <v>0</v>
      </c>
      <c r="I37" s="177">
        <f t="shared" si="31"/>
        <v>2415</v>
      </c>
      <c r="J37" s="177">
        <f t="shared" si="31"/>
        <v>107455</v>
      </c>
      <c r="K37" s="177">
        <f t="shared" si="31"/>
        <v>592</v>
      </c>
      <c r="L37" s="177">
        <f t="shared" si="31"/>
        <v>-363</v>
      </c>
      <c r="M37" s="177">
        <f t="shared" si="31"/>
        <v>107685</v>
      </c>
      <c r="N37" s="177">
        <f t="shared" si="31"/>
        <v>753793</v>
      </c>
      <c r="O37" s="177">
        <f t="shared" si="31"/>
        <v>0</v>
      </c>
      <c r="P37" s="177">
        <f t="shared" si="31"/>
        <v>0</v>
      </c>
      <c r="Q37" s="177">
        <f t="shared" si="31"/>
        <v>753793</v>
      </c>
      <c r="R37" s="177">
        <f t="shared" si="31"/>
        <v>795709</v>
      </c>
      <c r="S37" s="177">
        <f t="shared" si="31"/>
        <v>362</v>
      </c>
      <c r="T37" s="177">
        <f t="shared" si="31"/>
        <v>795894</v>
      </c>
      <c r="U37" s="139"/>
    </row>
    <row r="38" spans="1:21" hidden="1" outlineLevel="1" x14ac:dyDescent="0.25">
      <c r="A38" s="178">
        <f t="shared" ref="A38:E39" si="32">A139</f>
        <v>7</v>
      </c>
      <c r="B38" s="176" t="str">
        <f t="shared" si="32"/>
        <v>02-02</v>
      </c>
      <c r="C38" s="176" t="str">
        <f t="shared" si="32"/>
        <v>водоотводные сооружения</v>
      </c>
      <c r="D38" s="178" t="str">
        <f t="shared" si="32"/>
        <v>комплекс</v>
      </c>
      <c r="E38" s="178">
        <f t="shared" si="32"/>
        <v>1</v>
      </c>
      <c r="F38" s="177">
        <f t="shared" ref="F38:T38" si="33">F139*$U$31</f>
        <v>188579</v>
      </c>
      <c r="G38" s="177">
        <f t="shared" si="33"/>
        <v>0</v>
      </c>
      <c r="H38" s="177">
        <f t="shared" si="33"/>
        <v>0</v>
      </c>
      <c r="I38" s="177">
        <f t="shared" si="33"/>
        <v>4340</v>
      </c>
      <c r="J38" s="177">
        <f t="shared" si="33"/>
        <v>192919</v>
      </c>
      <c r="K38" s="177">
        <f t="shared" si="33"/>
        <v>1060</v>
      </c>
      <c r="L38" s="177">
        <f t="shared" si="33"/>
        <v>-651</v>
      </c>
      <c r="M38" s="177">
        <f t="shared" si="33"/>
        <v>193328</v>
      </c>
      <c r="N38" s="177">
        <f t="shared" si="33"/>
        <v>1353299</v>
      </c>
      <c r="O38" s="177">
        <f t="shared" si="33"/>
        <v>0</v>
      </c>
      <c r="P38" s="177">
        <f t="shared" si="33"/>
        <v>0</v>
      </c>
      <c r="Q38" s="177">
        <f t="shared" si="33"/>
        <v>1353299</v>
      </c>
      <c r="R38" s="177">
        <f t="shared" si="33"/>
        <v>1428552</v>
      </c>
      <c r="S38" s="177">
        <f t="shared" si="33"/>
        <v>1428552</v>
      </c>
      <c r="T38" s="177">
        <f t="shared" si="33"/>
        <v>1428552</v>
      </c>
      <c r="U38" s="139"/>
    </row>
    <row r="39" spans="1:21" hidden="1" outlineLevel="1" x14ac:dyDescent="0.25">
      <c r="A39" s="178">
        <f t="shared" si="32"/>
        <v>8</v>
      </c>
      <c r="B39" s="176" t="str">
        <f t="shared" si="32"/>
        <v>02-03</v>
      </c>
      <c r="C39" s="176" t="str">
        <f t="shared" si="32"/>
        <v>водопропускное сооружение</v>
      </c>
      <c r="D39" s="178" t="str">
        <f t="shared" si="32"/>
        <v>комплекс</v>
      </c>
      <c r="E39" s="178">
        <f t="shared" si="32"/>
        <v>1</v>
      </c>
      <c r="F39" s="177">
        <f t="shared" ref="F39:T39" si="34">F140</f>
        <v>602250</v>
      </c>
      <c r="G39" s="177">
        <f t="shared" si="34"/>
        <v>0</v>
      </c>
      <c r="H39" s="177">
        <f t="shared" si="34"/>
        <v>0</v>
      </c>
      <c r="I39" s="177">
        <f t="shared" si="34"/>
        <v>13850</v>
      </c>
      <c r="J39" s="177">
        <f t="shared" si="34"/>
        <v>616100</v>
      </c>
      <c r="K39" s="177">
        <f t="shared" si="34"/>
        <v>3400</v>
      </c>
      <c r="L39" s="177">
        <f t="shared" si="34"/>
        <v>-2080</v>
      </c>
      <c r="M39" s="177">
        <f t="shared" si="34"/>
        <v>617420</v>
      </c>
      <c r="N39" s="177">
        <f t="shared" si="34"/>
        <v>4321940</v>
      </c>
      <c r="O39" s="177">
        <f t="shared" si="34"/>
        <v>0</v>
      </c>
      <c r="P39" s="177">
        <f t="shared" si="34"/>
        <v>0</v>
      </c>
      <c r="Q39" s="177">
        <f t="shared" si="34"/>
        <v>4321940</v>
      </c>
      <c r="R39" s="177">
        <f t="shared" si="34"/>
        <v>4562272</v>
      </c>
      <c r="S39" s="177">
        <f t="shared" si="34"/>
        <v>4562272</v>
      </c>
      <c r="T39" s="177">
        <f t="shared" si="34"/>
        <v>4562272</v>
      </c>
      <c r="U39" s="139"/>
    </row>
    <row r="40" spans="1:21" hidden="1" outlineLevel="1" x14ac:dyDescent="0.25">
      <c r="A40" s="178">
        <f>A142</f>
        <v>10</v>
      </c>
      <c r="B40" s="176" t="str">
        <f>B142</f>
        <v>02-05</v>
      </c>
      <c r="C40" s="176" t="s">
        <v>606</v>
      </c>
      <c r="D40" s="178" t="str">
        <f>D142</f>
        <v>комплекс</v>
      </c>
      <c r="E40" s="178">
        <f>E142</f>
        <v>1</v>
      </c>
      <c r="F40" s="177">
        <f t="shared" ref="F40:T40" si="35">F142*$U$40</f>
        <v>30003</v>
      </c>
      <c r="G40" s="177">
        <f t="shared" si="35"/>
        <v>0</v>
      </c>
      <c r="H40" s="177">
        <f t="shared" si="35"/>
        <v>0</v>
      </c>
      <c r="I40" s="177">
        <f t="shared" si="35"/>
        <v>690</v>
      </c>
      <c r="J40" s="177">
        <f t="shared" si="35"/>
        <v>30693</v>
      </c>
      <c r="K40" s="177">
        <f t="shared" si="35"/>
        <v>168</v>
      </c>
      <c r="L40" s="177">
        <f t="shared" si="35"/>
        <v>-101</v>
      </c>
      <c r="M40" s="177">
        <f t="shared" si="35"/>
        <v>30760</v>
      </c>
      <c r="N40" s="177">
        <f t="shared" si="35"/>
        <v>215318</v>
      </c>
      <c r="O40" s="177">
        <f t="shared" si="35"/>
        <v>0</v>
      </c>
      <c r="P40" s="177">
        <f t="shared" si="35"/>
        <v>0</v>
      </c>
      <c r="Q40" s="177">
        <f t="shared" si="35"/>
        <v>215318</v>
      </c>
      <c r="R40" s="177">
        <f t="shared" si="35"/>
        <v>227291</v>
      </c>
      <c r="S40" s="177">
        <f t="shared" si="35"/>
        <v>227291</v>
      </c>
      <c r="T40" s="177">
        <f t="shared" si="35"/>
        <v>227291</v>
      </c>
      <c r="U40" s="139">
        <f>2/3</f>
        <v>0.67</v>
      </c>
    </row>
    <row r="41" spans="1:21" hidden="1" outlineLevel="1" x14ac:dyDescent="0.25">
      <c r="A41" s="178">
        <f>A151</f>
        <v>13</v>
      </c>
      <c r="B41" s="176" t="str">
        <f>B151</f>
        <v>02-08</v>
      </c>
      <c r="C41" s="176" t="s">
        <v>601</v>
      </c>
      <c r="D41" s="178" t="str">
        <f>D151</f>
        <v>комплекс</v>
      </c>
      <c r="E41" s="178">
        <f>E151</f>
        <v>1</v>
      </c>
      <c r="F41" s="177">
        <f t="shared" ref="F41:T41" si="36">F151*$U$41</f>
        <v>6218</v>
      </c>
      <c r="G41" s="177">
        <f t="shared" si="36"/>
        <v>0</v>
      </c>
      <c r="H41" s="177">
        <f t="shared" si="36"/>
        <v>0</v>
      </c>
      <c r="I41" s="177">
        <f t="shared" si="36"/>
        <v>143</v>
      </c>
      <c r="J41" s="177">
        <f t="shared" si="36"/>
        <v>6361</v>
      </c>
      <c r="K41" s="177">
        <f t="shared" si="36"/>
        <v>35</v>
      </c>
      <c r="L41" s="177">
        <f t="shared" si="36"/>
        <v>-21</v>
      </c>
      <c r="M41" s="177">
        <f t="shared" si="36"/>
        <v>6374</v>
      </c>
      <c r="N41" s="177">
        <f t="shared" si="36"/>
        <v>44619</v>
      </c>
      <c r="O41" s="177">
        <f t="shared" si="36"/>
        <v>0</v>
      </c>
      <c r="P41" s="177">
        <f t="shared" si="36"/>
        <v>0</v>
      </c>
      <c r="Q41" s="177">
        <f t="shared" si="36"/>
        <v>44619</v>
      </c>
      <c r="R41" s="177">
        <f t="shared" si="36"/>
        <v>47100</v>
      </c>
      <c r="S41" s="177">
        <f t="shared" si="36"/>
        <v>25013</v>
      </c>
      <c r="T41" s="177">
        <f t="shared" si="36"/>
        <v>47100</v>
      </c>
      <c r="U41" s="139">
        <f>1/24-0.01</f>
        <v>0.03</v>
      </c>
    </row>
    <row r="42" spans="1:21" hidden="1" outlineLevel="1" x14ac:dyDescent="0.25">
      <c r="A42" s="175" t="str">
        <f t="shared" ref="A42:T42" si="37">A136</f>
        <v>6.3</v>
      </c>
      <c r="B42" s="176" t="str">
        <f t="shared" si="37"/>
        <v>02-01-03</v>
      </c>
      <c r="C42" s="176" t="str">
        <f t="shared" si="37"/>
        <v>расстановка дорожных знаков и нанесение разметки</v>
      </c>
      <c r="D42" s="175" t="str">
        <f t="shared" si="37"/>
        <v>комплекс</v>
      </c>
      <c r="E42" s="175">
        <f t="shared" si="37"/>
        <v>1</v>
      </c>
      <c r="F42" s="177">
        <f t="shared" si="37"/>
        <v>30090</v>
      </c>
      <c r="G42" s="177">
        <f t="shared" si="37"/>
        <v>0</v>
      </c>
      <c r="H42" s="177">
        <f t="shared" si="37"/>
        <v>0</v>
      </c>
      <c r="I42" s="177">
        <f t="shared" si="37"/>
        <v>700</v>
      </c>
      <c r="J42" s="177">
        <f t="shared" si="37"/>
        <v>30790</v>
      </c>
      <c r="K42" s="177">
        <f t="shared" si="37"/>
        <v>170</v>
      </c>
      <c r="L42" s="177">
        <f t="shared" si="37"/>
        <v>-100</v>
      </c>
      <c r="M42" s="177">
        <f t="shared" si="37"/>
        <v>30860</v>
      </c>
      <c r="N42" s="177">
        <f t="shared" si="37"/>
        <v>216020</v>
      </c>
      <c r="O42" s="177">
        <f t="shared" si="37"/>
        <v>0</v>
      </c>
      <c r="P42" s="177">
        <f t="shared" si="37"/>
        <v>0</v>
      </c>
      <c r="Q42" s="177">
        <f t="shared" si="37"/>
        <v>216020</v>
      </c>
      <c r="R42" s="177">
        <f t="shared" si="37"/>
        <v>228033</v>
      </c>
      <c r="S42" s="177">
        <f t="shared" si="37"/>
        <v>141535</v>
      </c>
      <c r="T42" s="177">
        <f t="shared" si="37"/>
        <v>228028</v>
      </c>
      <c r="U42" s="139"/>
    </row>
    <row r="43" spans="1:21" hidden="1" outlineLevel="1" x14ac:dyDescent="0.25">
      <c r="A43" s="178">
        <f>A182</f>
        <v>18</v>
      </c>
      <c r="B43" s="176" t="str">
        <f>B182</f>
        <v>04-01</v>
      </c>
      <c r="C43" s="176" t="str">
        <f>C182</f>
        <v>сети электроснабжения</v>
      </c>
      <c r="D43" s="178" t="str">
        <f>D182</f>
        <v>комплекс</v>
      </c>
      <c r="E43" s="178">
        <f>E182</f>
        <v>1</v>
      </c>
      <c r="F43" s="177">
        <f t="shared" ref="F43:T43" si="38">F182*$U$31</f>
        <v>15109</v>
      </c>
      <c r="G43" s="177">
        <f t="shared" si="38"/>
        <v>1519</v>
      </c>
      <c r="H43" s="177">
        <f t="shared" si="38"/>
        <v>0</v>
      </c>
      <c r="I43" s="177">
        <f t="shared" si="38"/>
        <v>347</v>
      </c>
      <c r="J43" s="177">
        <f t="shared" si="38"/>
        <v>15457</v>
      </c>
      <c r="K43" s="177">
        <f t="shared" si="38"/>
        <v>84</v>
      </c>
      <c r="L43" s="177">
        <f t="shared" si="38"/>
        <v>-53</v>
      </c>
      <c r="M43" s="177">
        <f t="shared" si="38"/>
        <v>15488</v>
      </c>
      <c r="N43" s="177">
        <f t="shared" si="38"/>
        <v>108413</v>
      </c>
      <c r="O43" s="177">
        <f t="shared" si="38"/>
        <v>6045</v>
      </c>
      <c r="P43" s="177">
        <f t="shared" si="38"/>
        <v>0</v>
      </c>
      <c r="Q43" s="177">
        <f t="shared" si="38"/>
        <v>114458</v>
      </c>
      <c r="R43" s="177">
        <f t="shared" si="38"/>
        <v>120823</v>
      </c>
      <c r="S43" s="177">
        <f t="shared" si="38"/>
        <v>120823</v>
      </c>
      <c r="T43" s="177">
        <f t="shared" si="38"/>
        <v>120823</v>
      </c>
      <c r="U43" s="139"/>
    </row>
    <row r="44" spans="1:21" ht="52.5" customHeight="1" collapsed="1" x14ac:dyDescent="0.25">
      <c r="A44" s="182">
        <v>7</v>
      </c>
      <c r="B44" s="183" t="s">
        <v>617</v>
      </c>
      <c r="C44" s="183" t="s">
        <v>598</v>
      </c>
      <c r="D44" s="182" t="s">
        <v>262</v>
      </c>
      <c r="E44" s="182">
        <v>1</v>
      </c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>
        <f>SUM(R45:R59)</f>
        <v>10141568</v>
      </c>
      <c r="S44" s="184">
        <f>R44/E44</f>
        <v>10141568</v>
      </c>
      <c r="T44" s="184">
        <f>E44*S44</f>
        <v>10141568</v>
      </c>
      <c r="U44" s="139">
        <f>235.35/1100.47</f>
        <v>0.21</v>
      </c>
    </row>
    <row r="45" spans="1:21" hidden="1" outlineLevel="1" x14ac:dyDescent="0.25">
      <c r="A45" s="179" t="str">
        <f>A124</f>
        <v>6.1</v>
      </c>
      <c r="B45" s="180" t="str">
        <f>B124</f>
        <v>02-01-01</v>
      </c>
      <c r="C45" s="180" t="str">
        <f>C124</f>
        <v>земляные работы для устройства пешеходной дорожки</v>
      </c>
      <c r="D45" s="179" t="str">
        <f>D124</f>
        <v>комплекс</v>
      </c>
      <c r="E45" s="179">
        <f>E124</f>
        <v>1</v>
      </c>
      <c r="F45" s="181">
        <f t="shared" ref="F45:T45" si="39">F124*$U$44</f>
        <v>134860</v>
      </c>
      <c r="G45" s="181">
        <f t="shared" si="39"/>
        <v>0</v>
      </c>
      <c r="H45" s="181">
        <f t="shared" si="39"/>
        <v>0</v>
      </c>
      <c r="I45" s="181">
        <f t="shared" si="39"/>
        <v>3102</v>
      </c>
      <c r="J45" s="181">
        <f t="shared" si="39"/>
        <v>137962</v>
      </c>
      <c r="K45" s="181">
        <f t="shared" si="39"/>
        <v>758</v>
      </c>
      <c r="L45" s="181">
        <f t="shared" si="39"/>
        <v>-466</v>
      </c>
      <c r="M45" s="181">
        <f t="shared" si="39"/>
        <v>138254</v>
      </c>
      <c r="N45" s="181">
        <f t="shared" si="39"/>
        <v>967775</v>
      </c>
      <c r="O45" s="181">
        <f t="shared" si="39"/>
        <v>0</v>
      </c>
      <c r="P45" s="181">
        <f t="shared" si="39"/>
        <v>0</v>
      </c>
      <c r="Q45" s="181">
        <f t="shared" si="39"/>
        <v>967775</v>
      </c>
      <c r="R45" s="181">
        <f t="shared" si="39"/>
        <v>1021590</v>
      </c>
      <c r="S45" s="181">
        <f t="shared" si="39"/>
        <v>1021590</v>
      </c>
      <c r="T45" s="181">
        <f t="shared" si="39"/>
        <v>1021590</v>
      </c>
      <c r="U45" s="139"/>
    </row>
    <row r="46" spans="1:21" hidden="1" outlineLevel="1" x14ac:dyDescent="0.25">
      <c r="A46" s="175" t="str">
        <f t="shared" ref="A46:E50" si="40">A126</f>
        <v>6.2.1</v>
      </c>
      <c r="B46" s="176" t="str">
        <f t="shared" si="40"/>
        <v>02-01-02 п.1-2</v>
      </c>
      <c r="C46" s="176" t="str">
        <f t="shared" si="40"/>
        <v>демонтаж существующего покрытия</v>
      </c>
      <c r="D46" s="175" t="str">
        <f t="shared" si="40"/>
        <v>м2</v>
      </c>
      <c r="E46" s="175">
        <f t="shared" si="40"/>
        <v>423</v>
      </c>
      <c r="F46" s="177">
        <f t="shared" ref="F46:T46" si="41">F126*$U$44</f>
        <v>10256</v>
      </c>
      <c r="G46" s="177">
        <f t="shared" si="41"/>
        <v>0</v>
      </c>
      <c r="H46" s="177">
        <f t="shared" si="41"/>
        <v>0</v>
      </c>
      <c r="I46" s="177">
        <f t="shared" si="41"/>
        <v>235</v>
      </c>
      <c r="J46" s="177">
        <f t="shared" si="41"/>
        <v>10492</v>
      </c>
      <c r="K46" s="177">
        <f t="shared" si="41"/>
        <v>57</v>
      </c>
      <c r="L46" s="177">
        <f t="shared" si="41"/>
        <v>-36</v>
      </c>
      <c r="M46" s="177">
        <f t="shared" si="41"/>
        <v>10513</v>
      </c>
      <c r="N46" s="177">
        <f t="shared" si="41"/>
        <v>73588</v>
      </c>
      <c r="O46" s="177">
        <f t="shared" si="41"/>
        <v>0</v>
      </c>
      <c r="P46" s="177">
        <f t="shared" si="41"/>
        <v>0</v>
      </c>
      <c r="Q46" s="177">
        <f t="shared" si="41"/>
        <v>73588</v>
      </c>
      <c r="R46" s="177">
        <f t="shared" si="41"/>
        <v>77680</v>
      </c>
      <c r="S46" s="177">
        <f t="shared" si="41"/>
        <v>184</v>
      </c>
      <c r="T46" s="177">
        <f t="shared" si="41"/>
        <v>77637</v>
      </c>
      <c r="U46" s="139"/>
    </row>
    <row r="47" spans="1:21" hidden="1" outlineLevel="1" x14ac:dyDescent="0.25">
      <c r="A47" s="175" t="str">
        <f t="shared" si="40"/>
        <v>6.2.2</v>
      </c>
      <c r="B47" s="176" t="str">
        <f t="shared" si="40"/>
        <v>02-01-02 п.3-8</v>
      </c>
      <c r="C47" s="176" t="str">
        <f t="shared" si="40"/>
        <v>Устройство покрытия из тротуарной плитки тип 1</v>
      </c>
      <c r="D47" s="175" t="str">
        <f t="shared" si="40"/>
        <v>м2</v>
      </c>
      <c r="E47" s="175">
        <f t="shared" si="40"/>
        <v>1650</v>
      </c>
      <c r="F47" s="177">
        <f t="shared" ref="F47:T47" si="42">F127*$U$44</f>
        <v>63046</v>
      </c>
      <c r="G47" s="177">
        <f t="shared" si="42"/>
        <v>0</v>
      </c>
      <c r="H47" s="177">
        <f t="shared" si="42"/>
        <v>0</v>
      </c>
      <c r="I47" s="177">
        <f t="shared" si="42"/>
        <v>1451</v>
      </c>
      <c r="J47" s="177">
        <f t="shared" si="42"/>
        <v>64497</v>
      </c>
      <c r="K47" s="177">
        <f t="shared" si="42"/>
        <v>357</v>
      </c>
      <c r="L47" s="177">
        <f t="shared" si="42"/>
        <v>-218</v>
      </c>
      <c r="M47" s="177">
        <f t="shared" si="42"/>
        <v>64636</v>
      </c>
      <c r="N47" s="177">
        <f t="shared" si="42"/>
        <v>452451</v>
      </c>
      <c r="O47" s="177">
        <f t="shared" si="42"/>
        <v>0</v>
      </c>
      <c r="P47" s="177">
        <f t="shared" si="42"/>
        <v>0</v>
      </c>
      <c r="Q47" s="177">
        <f t="shared" si="42"/>
        <v>452451</v>
      </c>
      <c r="R47" s="177">
        <f t="shared" si="42"/>
        <v>477611</v>
      </c>
      <c r="S47" s="177">
        <f t="shared" si="42"/>
        <v>289</v>
      </c>
      <c r="T47" s="177">
        <f t="shared" si="42"/>
        <v>477477</v>
      </c>
      <c r="U47" s="139"/>
    </row>
    <row r="48" spans="1:21" hidden="1" outlineLevel="1" x14ac:dyDescent="0.25">
      <c r="A48" s="175" t="str">
        <f t="shared" si="40"/>
        <v>6.2.3</v>
      </c>
      <c r="B48" s="176" t="str">
        <f t="shared" si="40"/>
        <v>02-01-02 п.9-14</v>
      </c>
      <c r="C48" s="176" t="str">
        <f t="shared" si="40"/>
        <v>Устройство покрытия из тротуарной плитки тип 2</v>
      </c>
      <c r="D48" s="175" t="str">
        <f t="shared" si="40"/>
        <v>м2</v>
      </c>
      <c r="E48" s="175">
        <f t="shared" si="40"/>
        <v>2695</v>
      </c>
      <c r="F48" s="177">
        <f t="shared" ref="F48:T48" si="43">F128*$U$44</f>
        <v>107365</v>
      </c>
      <c r="G48" s="177">
        <f t="shared" si="43"/>
        <v>0</v>
      </c>
      <c r="H48" s="177">
        <f t="shared" si="43"/>
        <v>0</v>
      </c>
      <c r="I48" s="177">
        <f t="shared" si="43"/>
        <v>2470</v>
      </c>
      <c r="J48" s="177">
        <f t="shared" si="43"/>
        <v>109834</v>
      </c>
      <c r="K48" s="177">
        <f t="shared" si="43"/>
        <v>609</v>
      </c>
      <c r="L48" s="177">
        <f t="shared" si="43"/>
        <v>-370</v>
      </c>
      <c r="M48" s="177">
        <f t="shared" si="43"/>
        <v>110074</v>
      </c>
      <c r="N48" s="177">
        <f t="shared" si="43"/>
        <v>770511</v>
      </c>
      <c r="O48" s="177">
        <f t="shared" si="43"/>
        <v>0</v>
      </c>
      <c r="P48" s="177">
        <f t="shared" si="43"/>
        <v>0</v>
      </c>
      <c r="Q48" s="177">
        <f t="shared" si="43"/>
        <v>770511</v>
      </c>
      <c r="R48" s="177">
        <f t="shared" si="43"/>
        <v>813357</v>
      </c>
      <c r="S48" s="177">
        <f t="shared" si="43"/>
        <v>302</v>
      </c>
      <c r="T48" s="177">
        <f t="shared" si="43"/>
        <v>813270</v>
      </c>
      <c r="U48" s="139"/>
    </row>
    <row r="49" spans="1:21" ht="25.5" hidden="1" outlineLevel="1" x14ac:dyDescent="0.25">
      <c r="A49" s="175" t="str">
        <f t="shared" si="40"/>
        <v>6.2.4</v>
      </c>
      <c r="B49" s="176" t="str">
        <f t="shared" si="40"/>
        <v>02-01-02 п.15-19</v>
      </c>
      <c r="C49" s="176" t="str">
        <f t="shared" si="40"/>
        <v>Устройство покрытия из тротуарной плитки тип 9 (перекладка демонтированной плитки)</v>
      </c>
      <c r="D49" s="175" t="str">
        <f t="shared" si="40"/>
        <v>м2</v>
      </c>
      <c r="E49" s="175">
        <f t="shared" si="40"/>
        <v>423</v>
      </c>
      <c r="F49" s="177">
        <f t="shared" ref="F49:T49" si="44">F129*$U$44</f>
        <v>9687</v>
      </c>
      <c r="G49" s="177">
        <f t="shared" si="44"/>
        <v>0</v>
      </c>
      <c r="H49" s="177">
        <f t="shared" si="44"/>
        <v>0</v>
      </c>
      <c r="I49" s="177">
        <f t="shared" si="44"/>
        <v>223</v>
      </c>
      <c r="J49" s="177">
        <f t="shared" si="44"/>
        <v>9910</v>
      </c>
      <c r="K49" s="177">
        <f t="shared" si="44"/>
        <v>55</v>
      </c>
      <c r="L49" s="177">
        <f t="shared" si="44"/>
        <v>-34</v>
      </c>
      <c r="M49" s="177">
        <f t="shared" si="44"/>
        <v>9931</v>
      </c>
      <c r="N49" s="177">
        <f t="shared" si="44"/>
        <v>69516</v>
      </c>
      <c r="O49" s="177">
        <f t="shared" si="44"/>
        <v>0</v>
      </c>
      <c r="P49" s="177">
        <f t="shared" si="44"/>
        <v>0</v>
      </c>
      <c r="Q49" s="177">
        <f t="shared" si="44"/>
        <v>69516</v>
      </c>
      <c r="R49" s="177">
        <f t="shared" si="44"/>
        <v>73382</v>
      </c>
      <c r="S49" s="177">
        <f t="shared" si="44"/>
        <v>173</v>
      </c>
      <c r="T49" s="177">
        <f t="shared" si="44"/>
        <v>73374</v>
      </c>
      <c r="U49" s="139"/>
    </row>
    <row r="50" spans="1:21" hidden="1" outlineLevel="1" x14ac:dyDescent="0.25">
      <c r="A50" s="175" t="str">
        <f t="shared" si="40"/>
        <v>6.2.5</v>
      </c>
      <c r="B50" s="176" t="str">
        <f t="shared" si="40"/>
        <v>02-01-02 п.20-22</v>
      </c>
      <c r="C50" s="176" t="str">
        <f t="shared" si="40"/>
        <v>Установка бортовых камней</v>
      </c>
      <c r="D50" s="175" t="str">
        <f t="shared" si="40"/>
        <v>м</v>
      </c>
      <c r="E50" s="175">
        <f t="shared" si="40"/>
        <v>2200</v>
      </c>
      <c r="F50" s="177">
        <f t="shared" ref="F50:T50" si="45">F130*$U$44</f>
        <v>71156</v>
      </c>
      <c r="G50" s="177">
        <f t="shared" si="45"/>
        <v>0</v>
      </c>
      <c r="H50" s="177">
        <f t="shared" si="45"/>
        <v>0</v>
      </c>
      <c r="I50" s="177">
        <f t="shared" si="45"/>
        <v>1636</v>
      </c>
      <c r="J50" s="177">
        <f t="shared" si="45"/>
        <v>72792</v>
      </c>
      <c r="K50" s="177">
        <f t="shared" si="45"/>
        <v>401</v>
      </c>
      <c r="L50" s="177">
        <f t="shared" si="45"/>
        <v>-246</v>
      </c>
      <c r="M50" s="177">
        <f t="shared" si="45"/>
        <v>72948</v>
      </c>
      <c r="N50" s="177">
        <f t="shared" si="45"/>
        <v>510634</v>
      </c>
      <c r="O50" s="177">
        <f t="shared" si="45"/>
        <v>0</v>
      </c>
      <c r="P50" s="177">
        <f t="shared" si="45"/>
        <v>0</v>
      </c>
      <c r="Q50" s="177">
        <f t="shared" si="45"/>
        <v>510634</v>
      </c>
      <c r="R50" s="177">
        <f t="shared" si="45"/>
        <v>539029</v>
      </c>
      <c r="S50" s="177">
        <f t="shared" si="45"/>
        <v>245</v>
      </c>
      <c r="T50" s="177">
        <f t="shared" si="45"/>
        <v>539154</v>
      </c>
      <c r="U50" s="139"/>
    </row>
    <row r="51" spans="1:21" hidden="1" outlineLevel="1" x14ac:dyDescent="0.25">
      <c r="A51" s="175" t="str">
        <f t="shared" ref="A51:T51" si="46">A216</f>
        <v>25.4</v>
      </c>
      <c r="B51" s="176" t="str">
        <f t="shared" si="46"/>
        <v>07-03 п.36-40</v>
      </c>
      <c r="C51" s="176" t="str">
        <f t="shared" si="46"/>
        <v>Установка бортовых гранитных камней 4ГП</v>
      </c>
      <c r="D51" s="175" t="str">
        <f t="shared" si="46"/>
        <v>м</v>
      </c>
      <c r="E51" s="175">
        <f t="shared" si="46"/>
        <v>247</v>
      </c>
      <c r="F51" s="177">
        <f t="shared" si="46"/>
        <v>94800</v>
      </c>
      <c r="G51" s="177">
        <f t="shared" si="46"/>
        <v>0</v>
      </c>
      <c r="H51" s="177">
        <f t="shared" si="46"/>
        <v>0</v>
      </c>
      <c r="I51" s="177">
        <f t="shared" si="46"/>
        <v>2180</v>
      </c>
      <c r="J51" s="177">
        <f t="shared" si="46"/>
        <v>96980</v>
      </c>
      <c r="K51" s="177">
        <f t="shared" si="46"/>
        <v>530</v>
      </c>
      <c r="L51" s="177">
        <f t="shared" si="46"/>
        <v>-330</v>
      </c>
      <c r="M51" s="177">
        <f t="shared" si="46"/>
        <v>97180</v>
      </c>
      <c r="N51" s="177">
        <f t="shared" si="46"/>
        <v>680260</v>
      </c>
      <c r="O51" s="177">
        <f t="shared" si="46"/>
        <v>0</v>
      </c>
      <c r="P51" s="177">
        <f t="shared" si="46"/>
        <v>0</v>
      </c>
      <c r="Q51" s="177">
        <f t="shared" si="46"/>
        <v>680260</v>
      </c>
      <c r="R51" s="177">
        <f t="shared" si="46"/>
        <v>718088</v>
      </c>
      <c r="S51" s="177">
        <f t="shared" si="46"/>
        <v>2907</v>
      </c>
      <c r="T51" s="177">
        <f t="shared" si="46"/>
        <v>718029</v>
      </c>
      <c r="U51" s="139"/>
    </row>
    <row r="52" spans="1:21" hidden="1" outlineLevel="1" x14ac:dyDescent="0.25">
      <c r="A52" s="175" t="str">
        <f t="shared" ref="A52:T52" si="47">A217</f>
        <v>25.5</v>
      </c>
      <c r="B52" s="176" t="str">
        <f t="shared" si="47"/>
        <v>07-03 п.41-46</v>
      </c>
      <c r="C52" s="176" t="str">
        <f t="shared" si="47"/>
        <v>Устройство покрытия тип 5</v>
      </c>
      <c r="D52" s="175" t="str">
        <f t="shared" si="47"/>
        <v>м2</v>
      </c>
      <c r="E52" s="175">
        <f t="shared" si="47"/>
        <v>103</v>
      </c>
      <c r="F52" s="177">
        <f t="shared" si="47"/>
        <v>64410</v>
      </c>
      <c r="G52" s="177">
        <f t="shared" si="47"/>
        <v>0</v>
      </c>
      <c r="H52" s="177">
        <f t="shared" si="47"/>
        <v>0</v>
      </c>
      <c r="I52" s="177">
        <f t="shared" si="47"/>
        <v>1480</v>
      </c>
      <c r="J52" s="177">
        <f t="shared" si="47"/>
        <v>65890</v>
      </c>
      <c r="K52" s="177">
        <f t="shared" si="47"/>
        <v>360</v>
      </c>
      <c r="L52" s="177">
        <f t="shared" si="47"/>
        <v>-220</v>
      </c>
      <c r="M52" s="177">
        <f t="shared" si="47"/>
        <v>66030</v>
      </c>
      <c r="N52" s="177">
        <f t="shared" si="47"/>
        <v>462210</v>
      </c>
      <c r="O52" s="177">
        <f t="shared" si="47"/>
        <v>0</v>
      </c>
      <c r="P52" s="177">
        <f t="shared" si="47"/>
        <v>0</v>
      </c>
      <c r="Q52" s="177">
        <f t="shared" si="47"/>
        <v>462210</v>
      </c>
      <c r="R52" s="177">
        <f t="shared" si="47"/>
        <v>487912</v>
      </c>
      <c r="S52" s="177">
        <f t="shared" si="47"/>
        <v>4737</v>
      </c>
      <c r="T52" s="177">
        <f t="shared" si="47"/>
        <v>487911</v>
      </c>
      <c r="U52" s="139"/>
    </row>
    <row r="53" spans="1:21" hidden="1" outlineLevel="1" x14ac:dyDescent="0.25">
      <c r="A53" s="175" t="str">
        <f t="shared" ref="A53:T53" si="48">A218</f>
        <v>25.6</v>
      </c>
      <c r="B53" s="176" t="str">
        <f t="shared" si="48"/>
        <v>07-03 п.47-52</v>
      </c>
      <c r="C53" s="176" t="str">
        <f t="shared" si="48"/>
        <v>Устройство покрытия тип 6</v>
      </c>
      <c r="D53" s="175" t="str">
        <f t="shared" si="48"/>
        <v>м2</v>
      </c>
      <c r="E53" s="175">
        <f t="shared" si="48"/>
        <v>29</v>
      </c>
      <c r="F53" s="177">
        <f t="shared" si="48"/>
        <v>18130</v>
      </c>
      <c r="G53" s="177">
        <f t="shared" si="48"/>
        <v>0</v>
      </c>
      <c r="H53" s="177">
        <f t="shared" si="48"/>
        <v>0</v>
      </c>
      <c r="I53" s="177">
        <f t="shared" si="48"/>
        <v>420</v>
      </c>
      <c r="J53" s="177">
        <f t="shared" si="48"/>
        <v>18550</v>
      </c>
      <c r="K53" s="177">
        <f t="shared" si="48"/>
        <v>100</v>
      </c>
      <c r="L53" s="177">
        <f t="shared" si="48"/>
        <v>-60</v>
      </c>
      <c r="M53" s="177">
        <f t="shared" si="48"/>
        <v>18590</v>
      </c>
      <c r="N53" s="177">
        <f t="shared" si="48"/>
        <v>130130</v>
      </c>
      <c r="O53" s="177">
        <f t="shared" si="48"/>
        <v>0</v>
      </c>
      <c r="P53" s="177">
        <f t="shared" si="48"/>
        <v>0</v>
      </c>
      <c r="Q53" s="177">
        <f t="shared" si="48"/>
        <v>130130</v>
      </c>
      <c r="R53" s="177">
        <f t="shared" si="48"/>
        <v>137366</v>
      </c>
      <c r="S53" s="177">
        <f t="shared" si="48"/>
        <v>4737</v>
      </c>
      <c r="T53" s="177">
        <f t="shared" si="48"/>
        <v>137373</v>
      </c>
      <c r="U53" s="139"/>
    </row>
    <row r="54" spans="1:21" hidden="1" outlineLevel="1" x14ac:dyDescent="0.25">
      <c r="A54" s="175" t="str">
        <f t="shared" ref="A54:T54" si="49">A219</f>
        <v>25.7</v>
      </c>
      <c r="B54" s="176" t="str">
        <f t="shared" si="49"/>
        <v>07-03 п.53-58</v>
      </c>
      <c r="C54" s="176" t="str">
        <f t="shared" si="49"/>
        <v>Устройство покрытия тип 7</v>
      </c>
      <c r="D54" s="175" t="str">
        <f t="shared" si="49"/>
        <v>м2</v>
      </c>
      <c r="E54" s="175">
        <f t="shared" si="49"/>
        <v>827</v>
      </c>
      <c r="F54" s="177">
        <f t="shared" si="49"/>
        <v>518820</v>
      </c>
      <c r="G54" s="177">
        <f t="shared" si="49"/>
        <v>0</v>
      </c>
      <c r="H54" s="177">
        <f t="shared" si="49"/>
        <v>0</v>
      </c>
      <c r="I54" s="177">
        <f t="shared" si="49"/>
        <v>11930</v>
      </c>
      <c r="J54" s="177">
        <f t="shared" si="49"/>
        <v>530750</v>
      </c>
      <c r="K54" s="177">
        <f t="shared" si="49"/>
        <v>2920</v>
      </c>
      <c r="L54" s="177">
        <f t="shared" si="49"/>
        <v>-1790</v>
      </c>
      <c r="M54" s="177">
        <f t="shared" si="49"/>
        <v>531880</v>
      </c>
      <c r="N54" s="177">
        <f t="shared" si="49"/>
        <v>3723160</v>
      </c>
      <c r="O54" s="177">
        <f t="shared" si="49"/>
        <v>0</v>
      </c>
      <c r="P54" s="177">
        <f t="shared" si="49"/>
        <v>0</v>
      </c>
      <c r="Q54" s="177">
        <f t="shared" si="49"/>
        <v>3723160</v>
      </c>
      <c r="R54" s="177">
        <f t="shared" si="49"/>
        <v>3930195</v>
      </c>
      <c r="S54" s="177">
        <f t="shared" si="49"/>
        <v>4752</v>
      </c>
      <c r="T54" s="177">
        <f t="shared" si="49"/>
        <v>3929904</v>
      </c>
      <c r="U54" s="139"/>
    </row>
    <row r="55" spans="1:21" hidden="1" outlineLevel="1" x14ac:dyDescent="0.25">
      <c r="A55" s="178">
        <f>A151</f>
        <v>13</v>
      </c>
      <c r="B55" s="176" t="str">
        <f>B151</f>
        <v>02-08</v>
      </c>
      <c r="C55" s="176" t="s">
        <v>602</v>
      </c>
      <c r="D55" s="178" t="str">
        <f>D151</f>
        <v>комплекс</v>
      </c>
      <c r="E55" s="178">
        <f>E151</f>
        <v>1</v>
      </c>
      <c r="F55" s="177">
        <f t="shared" ref="F55:T55" si="50">F151*$U$55</f>
        <v>95344</v>
      </c>
      <c r="G55" s="177">
        <f t="shared" si="50"/>
        <v>0</v>
      </c>
      <c r="H55" s="177">
        <f t="shared" si="50"/>
        <v>0</v>
      </c>
      <c r="I55" s="177">
        <f t="shared" si="50"/>
        <v>2190</v>
      </c>
      <c r="J55" s="177">
        <f t="shared" si="50"/>
        <v>97534</v>
      </c>
      <c r="K55" s="177">
        <f t="shared" si="50"/>
        <v>529</v>
      </c>
      <c r="L55" s="177">
        <f t="shared" si="50"/>
        <v>-327</v>
      </c>
      <c r="M55" s="177">
        <f t="shared" si="50"/>
        <v>97736</v>
      </c>
      <c r="N55" s="177">
        <f t="shared" si="50"/>
        <v>684153</v>
      </c>
      <c r="O55" s="177">
        <f t="shared" si="50"/>
        <v>0</v>
      </c>
      <c r="P55" s="177">
        <f t="shared" si="50"/>
        <v>0</v>
      </c>
      <c r="Q55" s="177">
        <f t="shared" si="50"/>
        <v>684153</v>
      </c>
      <c r="R55" s="177">
        <f t="shared" si="50"/>
        <v>722197</v>
      </c>
      <c r="S55" s="177">
        <f t="shared" si="50"/>
        <v>383540</v>
      </c>
      <c r="T55" s="177">
        <f t="shared" si="50"/>
        <v>722199</v>
      </c>
      <c r="U55" s="139">
        <f>11/24</f>
        <v>0.46</v>
      </c>
    </row>
    <row r="56" spans="1:21" hidden="1" outlineLevel="1" x14ac:dyDescent="0.25">
      <c r="A56" s="178">
        <f>A139</f>
        <v>7</v>
      </c>
      <c r="B56" s="176" t="str">
        <f>B139</f>
        <v>02-02</v>
      </c>
      <c r="C56" s="176" t="str">
        <f>C139</f>
        <v>водоотводные сооружения</v>
      </c>
      <c r="D56" s="178" t="str">
        <f>D139</f>
        <v>комплекс</v>
      </c>
      <c r="E56" s="178">
        <f>E139</f>
        <v>1</v>
      </c>
      <c r="F56" s="177">
        <f t="shared" ref="F56:T56" si="51">F139*$U$44</f>
        <v>127747</v>
      </c>
      <c r="G56" s="177">
        <f t="shared" si="51"/>
        <v>0</v>
      </c>
      <c r="H56" s="177">
        <f t="shared" si="51"/>
        <v>0</v>
      </c>
      <c r="I56" s="177">
        <f t="shared" si="51"/>
        <v>2940</v>
      </c>
      <c r="J56" s="177">
        <f t="shared" si="51"/>
        <v>130687</v>
      </c>
      <c r="K56" s="177">
        <f t="shared" si="51"/>
        <v>718</v>
      </c>
      <c r="L56" s="177">
        <f t="shared" si="51"/>
        <v>-441</v>
      </c>
      <c r="M56" s="177">
        <f t="shared" si="51"/>
        <v>130964</v>
      </c>
      <c r="N56" s="177">
        <f t="shared" si="51"/>
        <v>916751</v>
      </c>
      <c r="O56" s="177">
        <f t="shared" si="51"/>
        <v>0</v>
      </c>
      <c r="P56" s="177">
        <f t="shared" si="51"/>
        <v>0</v>
      </c>
      <c r="Q56" s="177">
        <f t="shared" si="51"/>
        <v>916751</v>
      </c>
      <c r="R56" s="177">
        <f t="shared" si="51"/>
        <v>967729</v>
      </c>
      <c r="S56" s="177">
        <f t="shared" si="51"/>
        <v>967729</v>
      </c>
      <c r="T56" s="177">
        <f t="shared" si="51"/>
        <v>967729</v>
      </c>
      <c r="U56" s="139"/>
    </row>
    <row r="57" spans="1:21" ht="25.5" hidden="1" outlineLevel="1" x14ac:dyDescent="0.25">
      <c r="A57" s="178">
        <f t="shared" ref="A57:E58" si="52">A183</f>
        <v>19</v>
      </c>
      <c r="B57" s="176" t="str">
        <f t="shared" si="52"/>
        <v>04-02</v>
      </c>
      <c r="C57" s="176" t="str">
        <f t="shared" si="52"/>
        <v>внутриплощадочные сети электроснабжения площадок отдыха</v>
      </c>
      <c r="D57" s="178" t="str">
        <f t="shared" si="52"/>
        <v>комплекс</v>
      </c>
      <c r="E57" s="178">
        <f t="shared" si="52"/>
        <v>1</v>
      </c>
      <c r="F57" s="177">
        <f t="shared" ref="F57:Q57" si="53">F183*0.5</f>
        <v>8975</v>
      </c>
      <c r="G57" s="177">
        <f t="shared" si="53"/>
        <v>0</v>
      </c>
      <c r="H57" s="177">
        <f t="shared" si="53"/>
        <v>0</v>
      </c>
      <c r="I57" s="177">
        <f t="shared" si="53"/>
        <v>205</v>
      </c>
      <c r="J57" s="177">
        <f t="shared" si="53"/>
        <v>9180</v>
      </c>
      <c r="K57" s="177">
        <f t="shared" si="53"/>
        <v>50</v>
      </c>
      <c r="L57" s="177">
        <f t="shared" si="53"/>
        <v>-30</v>
      </c>
      <c r="M57" s="177">
        <f t="shared" si="53"/>
        <v>9200</v>
      </c>
      <c r="N57" s="177">
        <f t="shared" si="53"/>
        <v>64400</v>
      </c>
      <c r="O57" s="177">
        <f t="shared" si="53"/>
        <v>0</v>
      </c>
      <c r="P57" s="177">
        <f t="shared" si="53"/>
        <v>0</v>
      </c>
      <c r="Q57" s="177">
        <f t="shared" si="53"/>
        <v>64400</v>
      </c>
      <c r="R57" s="177">
        <f>R183*0.5-1</f>
        <v>67980</v>
      </c>
      <c r="S57" s="177">
        <f>S183*0.5</f>
        <v>67981</v>
      </c>
      <c r="T57" s="177">
        <f>T183*0.5</f>
        <v>67981</v>
      </c>
      <c r="U57" s="139"/>
    </row>
    <row r="58" spans="1:21" hidden="1" outlineLevel="1" x14ac:dyDescent="0.25">
      <c r="A58" s="178">
        <f t="shared" si="52"/>
        <v>20</v>
      </c>
      <c r="B58" s="176" t="str">
        <f t="shared" si="52"/>
        <v>04-03</v>
      </c>
      <c r="C58" s="176" t="str">
        <f t="shared" si="52"/>
        <v>внутриплощадочные сети по заземлению площадок отдыха</v>
      </c>
      <c r="D58" s="178" t="str">
        <f t="shared" si="52"/>
        <v>комплекс</v>
      </c>
      <c r="E58" s="178">
        <f t="shared" si="52"/>
        <v>1</v>
      </c>
      <c r="F58" s="177">
        <f>F184*0.5</f>
        <v>3375</v>
      </c>
      <c r="G58" s="177">
        <f t="shared" ref="G58:T58" si="54">G184*0.5</f>
        <v>0</v>
      </c>
      <c r="H58" s="177">
        <f t="shared" si="54"/>
        <v>0</v>
      </c>
      <c r="I58" s="177">
        <f t="shared" si="54"/>
        <v>80</v>
      </c>
      <c r="J58" s="177">
        <f t="shared" si="54"/>
        <v>3455</v>
      </c>
      <c r="K58" s="177">
        <f t="shared" si="54"/>
        <v>20</v>
      </c>
      <c r="L58" s="177">
        <f t="shared" si="54"/>
        <v>-10</v>
      </c>
      <c r="M58" s="177">
        <f t="shared" si="54"/>
        <v>3465</v>
      </c>
      <c r="N58" s="177">
        <f t="shared" si="54"/>
        <v>24255</v>
      </c>
      <c r="O58" s="177">
        <f t="shared" si="54"/>
        <v>0</v>
      </c>
      <c r="P58" s="177">
        <f t="shared" si="54"/>
        <v>0</v>
      </c>
      <c r="Q58" s="177">
        <f t="shared" si="54"/>
        <v>24255</v>
      </c>
      <c r="R58" s="177">
        <f t="shared" si="54"/>
        <v>25604</v>
      </c>
      <c r="S58" s="177">
        <f t="shared" si="54"/>
        <v>25604</v>
      </c>
      <c r="T58" s="177">
        <f t="shared" si="54"/>
        <v>25604</v>
      </c>
      <c r="U58" s="139"/>
    </row>
    <row r="59" spans="1:21" hidden="1" outlineLevel="1" x14ac:dyDescent="0.25">
      <c r="A59" s="178">
        <f>A182</f>
        <v>18</v>
      </c>
      <c r="B59" s="176" t="str">
        <f>B182</f>
        <v>04-01</v>
      </c>
      <c r="C59" s="176" t="str">
        <f>C182</f>
        <v>сети электроснабжения</v>
      </c>
      <c r="D59" s="178" t="str">
        <f>D182</f>
        <v>комплекс</v>
      </c>
      <c r="E59" s="178">
        <f>E182</f>
        <v>1</v>
      </c>
      <c r="F59" s="177">
        <f t="shared" ref="F59:T59" si="55">F182*$U$44</f>
        <v>10235</v>
      </c>
      <c r="G59" s="177">
        <f t="shared" si="55"/>
        <v>1029</v>
      </c>
      <c r="H59" s="177">
        <f t="shared" si="55"/>
        <v>0</v>
      </c>
      <c r="I59" s="177">
        <f t="shared" si="55"/>
        <v>235</v>
      </c>
      <c r="J59" s="177">
        <f t="shared" si="55"/>
        <v>10471</v>
      </c>
      <c r="K59" s="177">
        <f t="shared" si="55"/>
        <v>57</v>
      </c>
      <c r="L59" s="177">
        <f t="shared" si="55"/>
        <v>-36</v>
      </c>
      <c r="M59" s="177">
        <f t="shared" si="55"/>
        <v>10492</v>
      </c>
      <c r="N59" s="177">
        <f t="shared" si="55"/>
        <v>73441</v>
      </c>
      <c r="O59" s="177">
        <f t="shared" si="55"/>
        <v>4095</v>
      </c>
      <c r="P59" s="177">
        <f t="shared" si="55"/>
        <v>0</v>
      </c>
      <c r="Q59" s="177">
        <f t="shared" si="55"/>
        <v>77536</v>
      </c>
      <c r="R59" s="177">
        <f t="shared" si="55"/>
        <v>81848</v>
      </c>
      <c r="S59" s="177">
        <f t="shared" si="55"/>
        <v>81848</v>
      </c>
      <c r="T59" s="177">
        <f t="shared" si="55"/>
        <v>81848</v>
      </c>
      <c r="U59" s="139"/>
    </row>
    <row r="60" spans="1:21" ht="53.25" customHeight="1" collapsed="1" x14ac:dyDescent="0.25">
      <c r="A60" s="182">
        <v>8</v>
      </c>
      <c r="B60" s="183" t="s">
        <v>618</v>
      </c>
      <c r="C60" s="183" t="s">
        <v>599</v>
      </c>
      <c r="D60" s="182" t="s">
        <v>262</v>
      </c>
      <c r="E60" s="182">
        <v>1</v>
      </c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>
        <f>SUM(R61:R72)</f>
        <v>6013240</v>
      </c>
      <c r="S60" s="184">
        <f>R60/E60</f>
        <v>6013240</v>
      </c>
      <c r="T60" s="184">
        <f>E60*S60</f>
        <v>6013240</v>
      </c>
      <c r="U60" s="139">
        <f>160.01/1100.47</f>
        <v>0.15</v>
      </c>
    </row>
    <row r="61" spans="1:21" hidden="1" outlineLevel="1" x14ac:dyDescent="0.25">
      <c r="A61" s="175" t="str">
        <f>A124</f>
        <v>6.1</v>
      </c>
      <c r="B61" s="176" t="str">
        <f>B124</f>
        <v>02-01-01</v>
      </c>
      <c r="C61" s="176" t="str">
        <f>C124</f>
        <v>земляные работы для устройства пешеходной дорожки</v>
      </c>
      <c r="D61" s="175" t="str">
        <f>D124</f>
        <v>комплекс</v>
      </c>
      <c r="E61" s="175">
        <f>E124</f>
        <v>1</v>
      </c>
      <c r="F61" s="177">
        <f>F124*$U$60</f>
        <v>96329</v>
      </c>
      <c r="G61" s="177">
        <f t="shared" ref="G61:T61" si="56">G124*$U$60</f>
        <v>0</v>
      </c>
      <c r="H61" s="177">
        <f t="shared" si="56"/>
        <v>0</v>
      </c>
      <c r="I61" s="177">
        <f t="shared" si="56"/>
        <v>2216</v>
      </c>
      <c r="J61" s="177">
        <f t="shared" si="56"/>
        <v>98544</v>
      </c>
      <c r="K61" s="177">
        <f t="shared" si="56"/>
        <v>542</v>
      </c>
      <c r="L61" s="177">
        <f t="shared" si="56"/>
        <v>-333</v>
      </c>
      <c r="M61" s="177">
        <f t="shared" si="56"/>
        <v>98753</v>
      </c>
      <c r="N61" s="177">
        <f t="shared" si="56"/>
        <v>691268</v>
      </c>
      <c r="O61" s="177">
        <f t="shared" si="56"/>
        <v>0</v>
      </c>
      <c r="P61" s="177">
        <f t="shared" si="56"/>
        <v>0</v>
      </c>
      <c r="Q61" s="177">
        <f t="shared" si="56"/>
        <v>691268</v>
      </c>
      <c r="R61" s="177">
        <f t="shared" si="56"/>
        <v>729707</v>
      </c>
      <c r="S61" s="177">
        <f t="shared" si="56"/>
        <v>729707</v>
      </c>
      <c r="T61" s="177">
        <f t="shared" si="56"/>
        <v>729707</v>
      </c>
      <c r="U61" s="139"/>
    </row>
    <row r="62" spans="1:21" hidden="1" outlineLevel="1" x14ac:dyDescent="0.25">
      <c r="A62" s="179" t="str">
        <f t="shared" ref="A62:E66" si="57">A126</f>
        <v>6.2.1</v>
      </c>
      <c r="B62" s="180" t="str">
        <f t="shared" si="57"/>
        <v>02-01-02 п.1-2</v>
      </c>
      <c r="C62" s="180" t="str">
        <f t="shared" si="57"/>
        <v>демонтаж существующего покрытия</v>
      </c>
      <c r="D62" s="179" t="str">
        <f t="shared" si="57"/>
        <v>м2</v>
      </c>
      <c r="E62" s="179">
        <f t="shared" si="57"/>
        <v>423</v>
      </c>
      <c r="F62" s="181">
        <f>F126*$U$60</f>
        <v>7326</v>
      </c>
      <c r="G62" s="181">
        <f t="shared" ref="G62:T62" si="58">G126*$U$60</f>
        <v>0</v>
      </c>
      <c r="H62" s="181">
        <f t="shared" si="58"/>
        <v>0</v>
      </c>
      <c r="I62" s="181">
        <f t="shared" si="58"/>
        <v>168</v>
      </c>
      <c r="J62" s="181">
        <f t="shared" si="58"/>
        <v>7494</v>
      </c>
      <c r="K62" s="181">
        <f t="shared" si="58"/>
        <v>41</v>
      </c>
      <c r="L62" s="181">
        <f t="shared" si="58"/>
        <v>-26</v>
      </c>
      <c r="M62" s="181">
        <f t="shared" si="58"/>
        <v>7509</v>
      </c>
      <c r="N62" s="181">
        <f t="shared" si="58"/>
        <v>52563</v>
      </c>
      <c r="O62" s="181">
        <f t="shared" si="58"/>
        <v>0</v>
      </c>
      <c r="P62" s="181">
        <f t="shared" si="58"/>
        <v>0</v>
      </c>
      <c r="Q62" s="181">
        <f t="shared" si="58"/>
        <v>52563</v>
      </c>
      <c r="R62" s="181">
        <f t="shared" si="58"/>
        <v>55486</v>
      </c>
      <c r="S62" s="181">
        <f t="shared" si="58"/>
        <v>131</v>
      </c>
      <c r="T62" s="181">
        <f t="shared" si="58"/>
        <v>55455</v>
      </c>
      <c r="U62" s="139"/>
    </row>
    <row r="63" spans="1:21" hidden="1" outlineLevel="1" x14ac:dyDescent="0.25">
      <c r="A63" s="179" t="str">
        <f t="shared" si="57"/>
        <v>6.2.2</v>
      </c>
      <c r="B63" s="180" t="str">
        <f t="shared" si="57"/>
        <v>02-01-02 п.3-8</v>
      </c>
      <c r="C63" s="180" t="str">
        <f t="shared" si="57"/>
        <v>Устройство покрытия из тротуарной плитки тип 1</v>
      </c>
      <c r="D63" s="179" t="str">
        <f t="shared" si="57"/>
        <v>м2</v>
      </c>
      <c r="E63" s="179">
        <f t="shared" si="57"/>
        <v>1650</v>
      </c>
      <c r="F63" s="181">
        <f>F127*$U$60</f>
        <v>45033</v>
      </c>
      <c r="G63" s="181">
        <f t="shared" ref="G63:T63" si="59">G127*$U$60</f>
        <v>0</v>
      </c>
      <c r="H63" s="181">
        <f t="shared" si="59"/>
        <v>0</v>
      </c>
      <c r="I63" s="181">
        <f t="shared" si="59"/>
        <v>1037</v>
      </c>
      <c r="J63" s="181">
        <f t="shared" si="59"/>
        <v>46070</v>
      </c>
      <c r="K63" s="181">
        <f t="shared" si="59"/>
        <v>255</v>
      </c>
      <c r="L63" s="181">
        <f t="shared" si="59"/>
        <v>-156</v>
      </c>
      <c r="M63" s="181">
        <f t="shared" si="59"/>
        <v>46169</v>
      </c>
      <c r="N63" s="181">
        <f t="shared" si="59"/>
        <v>323180</v>
      </c>
      <c r="O63" s="181">
        <f t="shared" si="59"/>
        <v>0</v>
      </c>
      <c r="P63" s="181">
        <f t="shared" si="59"/>
        <v>0</v>
      </c>
      <c r="Q63" s="181">
        <f t="shared" si="59"/>
        <v>323180</v>
      </c>
      <c r="R63" s="181">
        <f t="shared" si="59"/>
        <v>341151</v>
      </c>
      <c r="S63" s="181">
        <f t="shared" si="59"/>
        <v>207</v>
      </c>
      <c r="T63" s="181">
        <f t="shared" si="59"/>
        <v>341055</v>
      </c>
      <c r="U63" s="139"/>
    </row>
    <row r="64" spans="1:21" hidden="1" outlineLevel="1" x14ac:dyDescent="0.25">
      <c r="A64" s="179" t="str">
        <f t="shared" si="57"/>
        <v>6.2.3</v>
      </c>
      <c r="B64" s="180" t="str">
        <f t="shared" si="57"/>
        <v>02-01-02 п.9-14</v>
      </c>
      <c r="C64" s="180" t="str">
        <f t="shared" si="57"/>
        <v>Устройство покрытия из тротуарной плитки тип 2</v>
      </c>
      <c r="D64" s="179" t="str">
        <f t="shared" si="57"/>
        <v>м2</v>
      </c>
      <c r="E64" s="179">
        <f t="shared" si="57"/>
        <v>2695</v>
      </c>
      <c r="F64" s="181">
        <f>F128*$U$60</f>
        <v>76689</v>
      </c>
      <c r="G64" s="181">
        <f t="shared" ref="G64:T64" si="60">G128*$U$60</f>
        <v>0</v>
      </c>
      <c r="H64" s="181">
        <f t="shared" si="60"/>
        <v>0</v>
      </c>
      <c r="I64" s="181">
        <f t="shared" si="60"/>
        <v>1764</v>
      </c>
      <c r="J64" s="181">
        <f t="shared" si="60"/>
        <v>78453</v>
      </c>
      <c r="K64" s="181">
        <f t="shared" si="60"/>
        <v>435</v>
      </c>
      <c r="L64" s="181">
        <f t="shared" si="60"/>
        <v>-264</v>
      </c>
      <c r="M64" s="181">
        <f t="shared" si="60"/>
        <v>78624</v>
      </c>
      <c r="N64" s="181">
        <f t="shared" si="60"/>
        <v>550365</v>
      </c>
      <c r="O64" s="181">
        <f t="shared" si="60"/>
        <v>0</v>
      </c>
      <c r="P64" s="181">
        <f t="shared" si="60"/>
        <v>0</v>
      </c>
      <c r="Q64" s="181">
        <f t="shared" si="60"/>
        <v>550365</v>
      </c>
      <c r="R64" s="181">
        <f t="shared" si="60"/>
        <v>580969</v>
      </c>
      <c r="S64" s="181">
        <f t="shared" si="60"/>
        <v>216</v>
      </c>
      <c r="T64" s="181">
        <f t="shared" si="60"/>
        <v>580907</v>
      </c>
      <c r="U64" s="139"/>
    </row>
    <row r="65" spans="1:21" ht="25.5" hidden="1" outlineLevel="1" x14ac:dyDescent="0.25">
      <c r="A65" s="179" t="str">
        <f t="shared" si="57"/>
        <v>6.2.4</v>
      </c>
      <c r="B65" s="180" t="str">
        <f t="shared" si="57"/>
        <v>02-01-02 п.15-19</v>
      </c>
      <c r="C65" s="180" t="str">
        <f t="shared" si="57"/>
        <v>Устройство покрытия из тротуарной плитки тип 9 (перекладка демонтированной плитки)</v>
      </c>
      <c r="D65" s="179" t="str">
        <f t="shared" si="57"/>
        <v>м2</v>
      </c>
      <c r="E65" s="179">
        <f t="shared" si="57"/>
        <v>423</v>
      </c>
      <c r="F65" s="181">
        <f>F129*$U$60</f>
        <v>6920</v>
      </c>
      <c r="G65" s="181">
        <f t="shared" ref="G65:T65" si="61">G129*$U$60</f>
        <v>0</v>
      </c>
      <c r="H65" s="181">
        <f t="shared" si="61"/>
        <v>0</v>
      </c>
      <c r="I65" s="181">
        <f t="shared" si="61"/>
        <v>159</v>
      </c>
      <c r="J65" s="181">
        <f t="shared" si="61"/>
        <v>7079</v>
      </c>
      <c r="K65" s="181">
        <f t="shared" si="61"/>
        <v>39</v>
      </c>
      <c r="L65" s="181">
        <f t="shared" si="61"/>
        <v>-24</v>
      </c>
      <c r="M65" s="181">
        <f t="shared" si="61"/>
        <v>7094</v>
      </c>
      <c r="N65" s="181">
        <f t="shared" si="61"/>
        <v>49655</v>
      </c>
      <c r="O65" s="181">
        <f t="shared" si="61"/>
        <v>0</v>
      </c>
      <c r="P65" s="181">
        <f t="shared" si="61"/>
        <v>0</v>
      </c>
      <c r="Q65" s="181">
        <f t="shared" si="61"/>
        <v>49655</v>
      </c>
      <c r="R65" s="181">
        <f t="shared" si="61"/>
        <v>52416</v>
      </c>
      <c r="S65" s="181">
        <f t="shared" si="61"/>
        <v>124</v>
      </c>
      <c r="T65" s="181">
        <f t="shared" si="61"/>
        <v>52410</v>
      </c>
      <c r="U65" s="139"/>
    </row>
    <row r="66" spans="1:21" hidden="1" outlineLevel="1" x14ac:dyDescent="0.25">
      <c r="A66" s="179" t="str">
        <f t="shared" si="57"/>
        <v>6.2.5</v>
      </c>
      <c r="B66" s="180" t="str">
        <f t="shared" si="57"/>
        <v>02-01-02 п.20-22</v>
      </c>
      <c r="C66" s="180" t="str">
        <f t="shared" si="57"/>
        <v>Установка бортовых камней</v>
      </c>
      <c r="D66" s="179" t="str">
        <f t="shared" si="57"/>
        <v>м</v>
      </c>
      <c r="E66" s="179">
        <f t="shared" si="57"/>
        <v>2200</v>
      </c>
      <c r="F66" s="181">
        <f>F130*$U$60</f>
        <v>50826</v>
      </c>
      <c r="G66" s="181">
        <f t="shared" ref="G66:T66" si="62">G130*$U$60</f>
        <v>0</v>
      </c>
      <c r="H66" s="181">
        <f t="shared" si="62"/>
        <v>0</v>
      </c>
      <c r="I66" s="181">
        <f t="shared" si="62"/>
        <v>1169</v>
      </c>
      <c r="J66" s="181">
        <f t="shared" si="62"/>
        <v>51995</v>
      </c>
      <c r="K66" s="181">
        <f t="shared" si="62"/>
        <v>287</v>
      </c>
      <c r="L66" s="181">
        <f t="shared" si="62"/>
        <v>-176</v>
      </c>
      <c r="M66" s="181">
        <f t="shared" si="62"/>
        <v>52106</v>
      </c>
      <c r="N66" s="181">
        <f t="shared" si="62"/>
        <v>364739</v>
      </c>
      <c r="O66" s="181">
        <f t="shared" si="62"/>
        <v>0</v>
      </c>
      <c r="P66" s="181">
        <f t="shared" si="62"/>
        <v>0</v>
      </c>
      <c r="Q66" s="181">
        <f t="shared" si="62"/>
        <v>364739</v>
      </c>
      <c r="R66" s="181">
        <f t="shared" si="62"/>
        <v>385021</v>
      </c>
      <c r="S66" s="181">
        <f t="shared" si="62"/>
        <v>175</v>
      </c>
      <c r="T66" s="181">
        <f t="shared" si="62"/>
        <v>385110</v>
      </c>
      <c r="U66" s="139"/>
    </row>
    <row r="67" spans="1:21" hidden="1" outlineLevel="1" x14ac:dyDescent="0.25">
      <c r="A67" s="178">
        <f t="shared" ref="A67:T67" si="63">A143</f>
        <v>11</v>
      </c>
      <c r="B67" s="176" t="str">
        <f t="shared" si="63"/>
        <v>02-06</v>
      </c>
      <c r="C67" s="176" t="str">
        <f t="shared" si="63"/>
        <v>берегоукрепление ручья</v>
      </c>
      <c r="D67" s="178" t="str">
        <f t="shared" si="63"/>
        <v>комплекс</v>
      </c>
      <c r="E67" s="178">
        <f t="shared" si="63"/>
        <v>1</v>
      </c>
      <c r="F67" s="177">
        <f t="shared" si="63"/>
        <v>222670</v>
      </c>
      <c r="G67" s="177">
        <f t="shared" si="63"/>
        <v>0</v>
      </c>
      <c r="H67" s="177">
        <f t="shared" si="63"/>
        <v>0</v>
      </c>
      <c r="I67" s="177">
        <f t="shared" si="63"/>
        <v>5120</v>
      </c>
      <c r="J67" s="177">
        <f t="shared" si="63"/>
        <v>227790</v>
      </c>
      <c r="K67" s="177">
        <f t="shared" si="63"/>
        <v>1260</v>
      </c>
      <c r="L67" s="177">
        <f t="shared" si="63"/>
        <v>-770</v>
      </c>
      <c r="M67" s="177">
        <f t="shared" si="63"/>
        <v>228280</v>
      </c>
      <c r="N67" s="177">
        <f t="shared" si="63"/>
        <v>1597960</v>
      </c>
      <c r="O67" s="177">
        <f t="shared" si="63"/>
        <v>0</v>
      </c>
      <c r="P67" s="177">
        <f t="shared" si="63"/>
        <v>0</v>
      </c>
      <c r="Q67" s="177">
        <f t="shared" si="63"/>
        <v>1597960</v>
      </c>
      <c r="R67" s="177">
        <f t="shared" si="63"/>
        <v>1686818</v>
      </c>
      <c r="S67" s="177">
        <f t="shared" si="63"/>
        <v>1686818</v>
      </c>
      <c r="T67" s="177">
        <f t="shared" si="63"/>
        <v>1686818</v>
      </c>
      <c r="U67" s="139"/>
    </row>
    <row r="68" spans="1:21" hidden="1" outlineLevel="1" x14ac:dyDescent="0.25">
      <c r="A68" s="178">
        <f t="shared" ref="A68:T68" si="64">A141</f>
        <v>9</v>
      </c>
      <c r="B68" s="176" t="str">
        <f t="shared" si="64"/>
        <v>02-04</v>
      </c>
      <c r="C68" s="176" t="str">
        <f t="shared" si="64"/>
        <v>мостовой переход</v>
      </c>
      <c r="D68" s="178" t="str">
        <f t="shared" si="64"/>
        <v>комплекс</v>
      </c>
      <c r="E68" s="178">
        <f t="shared" si="64"/>
        <v>1</v>
      </c>
      <c r="F68" s="177">
        <f t="shared" si="64"/>
        <v>147310</v>
      </c>
      <c r="G68" s="177">
        <f t="shared" si="64"/>
        <v>0</v>
      </c>
      <c r="H68" s="177">
        <f t="shared" si="64"/>
        <v>0</v>
      </c>
      <c r="I68" s="177">
        <f t="shared" si="64"/>
        <v>3390</v>
      </c>
      <c r="J68" s="177">
        <f t="shared" si="64"/>
        <v>150700</v>
      </c>
      <c r="K68" s="177">
        <f t="shared" si="64"/>
        <v>830</v>
      </c>
      <c r="L68" s="177">
        <f t="shared" si="64"/>
        <v>-510</v>
      </c>
      <c r="M68" s="177">
        <f t="shared" si="64"/>
        <v>151020</v>
      </c>
      <c r="N68" s="177">
        <f t="shared" si="64"/>
        <v>1057140</v>
      </c>
      <c r="O68" s="177">
        <f t="shared" si="64"/>
        <v>0</v>
      </c>
      <c r="P68" s="177">
        <f t="shared" si="64"/>
        <v>0</v>
      </c>
      <c r="Q68" s="177">
        <f t="shared" si="64"/>
        <v>1057140</v>
      </c>
      <c r="R68" s="177">
        <f t="shared" si="64"/>
        <v>1115925</v>
      </c>
      <c r="S68" s="177">
        <f t="shared" si="64"/>
        <v>1115925</v>
      </c>
      <c r="T68" s="177">
        <f t="shared" si="64"/>
        <v>1115925</v>
      </c>
      <c r="U68" s="139"/>
    </row>
    <row r="69" spans="1:21" hidden="1" outlineLevel="1" x14ac:dyDescent="0.25">
      <c r="A69" s="178">
        <f>A139</f>
        <v>7</v>
      </c>
      <c r="B69" s="176" t="str">
        <f>B139</f>
        <v>02-02</v>
      </c>
      <c r="C69" s="176" t="str">
        <f>C139</f>
        <v>водоотводные сооружения</v>
      </c>
      <c r="D69" s="178" t="str">
        <f>D139</f>
        <v>комплекс</v>
      </c>
      <c r="E69" s="178">
        <f>E139</f>
        <v>1</v>
      </c>
      <c r="F69" s="177">
        <f>F139*$U$60</f>
        <v>91248</v>
      </c>
      <c r="G69" s="177">
        <f t="shared" ref="G69:T69" si="65">G139*$U$60</f>
        <v>0</v>
      </c>
      <c r="H69" s="177">
        <f t="shared" si="65"/>
        <v>0</v>
      </c>
      <c r="I69" s="177">
        <f t="shared" si="65"/>
        <v>2100</v>
      </c>
      <c r="J69" s="177">
        <f t="shared" si="65"/>
        <v>93348</v>
      </c>
      <c r="K69" s="177">
        <f t="shared" si="65"/>
        <v>513</v>
      </c>
      <c r="L69" s="177">
        <f t="shared" si="65"/>
        <v>-315</v>
      </c>
      <c r="M69" s="177">
        <f t="shared" si="65"/>
        <v>93546</v>
      </c>
      <c r="N69" s="177">
        <f t="shared" si="65"/>
        <v>654822</v>
      </c>
      <c r="O69" s="177">
        <f t="shared" si="65"/>
        <v>0</v>
      </c>
      <c r="P69" s="177">
        <f t="shared" si="65"/>
        <v>0</v>
      </c>
      <c r="Q69" s="177">
        <f t="shared" si="65"/>
        <v>654822</v>
      </c>
      <c r="R69" s="177">
        <f t="shared" si="65"/>
        <v>691235</v>
      </c>
      <c r="S69" s="177">
        <f t="shared" si="65"/>
        <v>691235</v>
      </c>
      <c r="T69" s="177">
        <f t="shared" si="65"/>
        <v>691235</v>
      </c>
      <c r="U69" s="139"/>
    </row>
    <row r="70" spans="1:21" hidden="1" outlineLevel="1" x14ac:dyDescent="0.25">
      <c r="A70" s="178">
        <f>A142</f>
        <v>10</v>
      </c>
      <c r="B70" s="176" t="str">
        <f>B142</f>
        <v>02-05</v>
      </c>
      <c r="C70" s="176" t="s">
        <v>607</v>
      </c>
      <c r="D70" s="178" t="str">
        <f>D142</f>
        <v>комплекс</v>
      </c>
      <c r="E70" s="178">
        <f>E142</f>
        <v>1</v>
      </c>
      <c r="F70" s="177">
        <f>F142*$U$70</f>
        <v>14777</v>
      </c>
      <c r="G70" s="177">
        <f t="shared" ref="G70:T70" si="66">G142*$U$70</f>
        <v>0</v>
      </c>
      <c r="H70" s="177">
        <f t="shared" si="66"/>
        <v>0</v>
      </c>
      <c r="I70" s="177">
        <f t="shared" si="66"/>
        <v>340</v>
      </c>
      <c r="J70" s="177">
        <f t="shared" si="66"/>
        <v>15117</v>
      </c>
      <c r="K70" s="177">
        <f t="shared" si="66"/>
        <v>83</v>
      </c>
      <c r="L70" s="177">
        <f t="shared" si="66"/>
        <v>-50</v>
      </c>
      <c r="M70" s="177">
        <f t="shared" si="66"/>
        <v>15150</v>
      </c>
      <c r="N70" s="177">
        <f t="shared" si="66"/>
        <v>106052</v>
      </c>
      <c r="O70" s="177">
        <f t="shared" si="66"/>
        <v>0</v>
      </c>
      <c r="P70" s="177">
        <f t="shared" si="66"/>
        <v>0</v>
      </c>
      <c r="Q70" s="177">
        <f t="shared" si="66"/>
        <v>106052</v>
      </c>
      <c r="R70" s="177">
        <f t="shared" si="66"/>
        <v>111950</v>
      </c>
      <c r="S70" s="177">
        <f t="shared" si="66"/>
        <v>111950</v>
      </c>
      <c r="T70" s="177">
        <f t="shared" si="66"/>
        <v>111950</v>
      </c>
      <c r="U70" s="139">
        <f>1/3</f>
        <v>0.33</v>
      </c>
    </row>
    <row r="71" spans="1:21" hidden="1" outlineLevel="1" x14ac:dyDescent="0.25">
      <c r="A71" s="178">
        <f>A151</f>
        <v>13</v>
      </c>
      <c r="B71" s="176" t="str">
        <f>B151</f>
        <v>02-08</v>
      </c>
      <c r="C71" s="176" t="s">
        <v>603</v>
      </c>
      <c r="D71" s="178" t="str">
        <f>D151</f>
        <v>комплекс</v>
      </c>
      <c r="E71" s="178">
        <f>E151</f>
        <v>1</v>
      </c>
      <c r="F71" s="177">
        <f>F151*$U$71</f>
        <v>26945</v>
      </c>
      <c r="G71" s="177">
        <f t="shared" ref="G71:T71" si="67">G151*$U$71</f>
        <v>0</v>
      </c>
      <c r="H71" s="177">
        <f t="shared" si="67"/>
        <v>0</v>
      </c>
      <c r="I71" s="177">
        <f t="shared" si="67"/>
        <v>619</v>
      </c>
      <c r="J71" s="177">
        <f t="shared" si="67"/>
        <v>27564</v>
      </c>
      <c r="K71" s="177">
        <f t="shared" si="67"/>
        <v>150</v>
      </c>
      <c r="L71" s="177">
        <f t="shared" si="67"/>
        <v>-92</v>
      </c>
      <c r="M71" s="177">
        <f t="shared" si="67"/>
        <v>27621</v>
      </c>
      <c r="N71" s="177">
        <f t="shared" si="67"/>
        <v>193348</v>
      </c>
      <c r="O71" s="177">
        <f t="shared" si="67"/>
        <v>0</v>
      </c>
      <c r="P71" s="177">
        <f t="shared" si="67"/>
        <v>0</v>
      </c>
      <c r="Q71" s="177">
        <f t="shared" si="67"/>
        <v>193348</v>
      </c>
      <c r="R71" s="177">
        <f t="shared" si="67"/>
        <v>204099</v>
      </c>
      <c r="S71" s="177">
        <f t="shared" si="67"/>
        <v>108392</v>
      </c>
      <c r="T71" s="177">
        <f t="shared" si="67"/>
        <v>204100</v>
      </c>
      <c r="U71" s="139">
        <f>3/24</f>
        <v>0.13</v>
      </c>
    </row>
    <row r="72" spans="1:21" hidden="1" outlineLevel="1" x14ac:dyDescent="0.25">
      <c r="A72" s="178">
        <f>A182</f>
        <v>18</v>
      </c>
      <c r="B72" s="176" t="str">
        <f>B182</f>
        <v>04-01</v>
      </c>
      <c r="C72" s="176" t="str">
        <f>C182</f>
        <v>сети электроснабжения</v>
      </c>
      <c r="D72" s="178" t="str">
        <f>D182</f>
        <v>комплекс</v>
      </c>
      <c r="E72" s="178">
        <f>E182</f>
        <v>1</v>
      </c>
      <c r="F72" s="177">
        <f>F182*$U$60</f>
        <v>7311</v>
      </c>
      <c r="G72" s="177">
        <f t="shared" ref="G72:T72" si="68">G182*$U$60</f>
        <v>735</v>
      </c>
      <c r="H72" s="177">
        <f t="shared" si="68"/>
        <v>0</v>
      </c>
      <c r="I72" s="177">
        <f t="shared" si="68"/>
        <v>168</v>
      </c>
      <c r="J72" s="177">
        <f t="shared" si="68"/>
        <v>7479</v>
      </c>
      <c r="K72" s="177">
        <f t="shared" si="68"/>
        <v>41</v>
      </c>
      <c r="L72" s="177">
        <f t="shared" si="68"/>
        <v>-26</v>
      </c>
      <c r="M72" s="177">
        <f t="shared" si="68"/>
        <v>7494</v>
      </c>
      <c r="N72" s="177">
        <f t="shared" si="68"/>
        <v>52458</v>
      </c>
      <c r="O72" s="177">
        <f t="shared" si="68"/>
        <v>2925</v>
      </c>
      <c r="P72" s="177">
        <f t="shared" si="68"/>
        <v>0</v>
      </c>
      <c r="Q72" s="177">
        <f t="shared" si="68"/>
        <v>55383</v>
      </c>
      <c r="R72" s="177">
        <f t="shared" si="68"/>
        <v>58463</v>
      </c>
      <c r="S72" s="177">
        <f t="shared" si="68"/>
        <v>58463</v>
      </c>
      <c r="T72" s="177">
        <f t="shared" si="68"/>
        <v>58463</v>
      </c>
      <c r="U72" s="139"/>
    </row>
    <row r="73" spans="1:21" ht="15.75" collapsed="1" x14ac:dyDescent="0.25">
      <c r="A73" s="182">
        <v>9</v>
      </c>
      <c r="B73" s="183" t="s">
        <v>619</v>
      </c>
      <c r="C73" s="183" t="s">
        <v>605</v>
      </c>
      <c r="D73" s="182" t="s">
        <v>262</v>
      </c>
      <c r="E73" s="182">
        <v>1</v>
      </c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>
        <f>SUM(R74:R75)</f>
        <v>4054978</v>
      </c>
      <c r="S73" s="184">
        <f>R73/E73</f>
        <v>4054978</v>
      </c>
      <c r="T73" s="184">
        <f>E73*S73</f>
        <v>4054978</v>
      </c>
      <c r="U73" s="139"/>
    </row>
    <row r="74" spans="1:21" hidden="1" outlineLevel="1" x14ac:dyDescent="0.25">
      <c r="A74" s="178">
        <f t="shared" ref="A74:T74" si="69">A146</f>
        <v>12</v>
      </c>
      <c r="B74" s="176" t="str">
        <f t="shared" si="69"/>
        <v>02-07</v>
      </c>
      <c r="C74" s="176" t="str">
        <f t="shared" si="69"/>
        <v>устройство фонтана</v>
      </c>
      <c r="D74" s="178" t="str">
        <f t="shared" si="69"/>
        <v>комплекс</v>
      </c>
      <c r="E74" s="178">
        <f t="shared" si="69"/>
        <v>1</v>
      </c>
      <c r="F74" s="177">
        <f t="shared" si="69"/>
        <v>271790</v>
      </c>
      <c r="G74" s="177">
        <f t="shared" si="69"/>
        <v>115510</v>
      </c>
      <c r="H74" s="177">
        <f t="shared" si="69"/>
        <v>0</v>
      </c>
      <c r="I74" s="177">
        <f t="shared" si="69"/>
        <v>6250</v>
      </c>
      <c r="J74" s="177">
        <f t="shared" si="69"/>
        <v>278040</v>
      </c>
      <c r="K74" s="177">
        <f t="shared" si="69"/>
        <v>1530</v>
      </c>
      <c r="L74" s="177">
        <f t="shared" si="69"/>
        <v>-940</v>
      </c>
      <c r="M74" s="177">
        <f t="shared" si="69"/>
        <v>278630</v>
      </c>
      <c r="N74" s="177">
        <f t="shared" si="69"/>
        <v>1950410</v>
      </c>
      <c r="O74" s="177">
        <f t="shared" si="69"/>
        <v>459730</v>
      </c>
      <c r="P74" s="177">
        <f t="shared" si="69"/>
        <v>0</v>
      </c>
      <c r="Q74" s="177">
        <f t="shared" si="69"/>
        <v>2410140</v>
      </c>
      <c r="R74" s="177">
        <f t="shared" si="69"/>
        <v>2544161</v>
      </c>
      <c r="S74" s="177">
        <f t="shared" si="69"/>
        <v>2532391</v>
      </c>
      <c r="T74" s="177">
        <f t="shared" si="69"/>
        <v>2544173</v>
      </c>
      <c r="U74" s="139"/>
    </row>
    <row r="75" spans="1:21" hidden="1" outlineLevel="1" x14ac:dyDescent="0.25">
      <c r="A75" s="178">
        <f t="shared" ref="A75:T75" si="70">A185</f>
        <v>21</v>
      </c>
      <c r="B75" s="176" t="str">
        <f t="shared" si="70"/>
        <v>04-04</v>
      </c>
      <c r="C75" s="176" t="str">
        <f t="shared" si="70"/>
        <v>прокладка электрокоммуникаций фонтана</v>
      </c>
      <c r="D75" s="178" t="str">
        <f t="shared" si="70"/>
        <v>комплекс</v>
      </c>
      <c r="E75" s="178">
        <f t="shared" si="70"/>
        <v>1</v>
      </c>
      <c r="F75" s="177">
        <f t="shared" si="70"/>
        <v>36490</v>
      </c>
      <c r="G75" s="177">
        <f t="shared" si="70"/>
        <v>293810</v>
      </c>
      <c r="H75" s="177">
        <f t="shared" si="70"/>
        <v>0</v>
      </c>
      <c r="I75" s="177">
        <f t="shared" si="70"/>
        <v>840</v>
      </c>
      <c r="J75" s="177">
        <f t="shared" si="70"/>
        <v>37330</v>
      </c>
      <c r="K75" s="177">
        <f t="shared" si="70"/>
        <v>210</v>
      </c>
      <c r="L75" s="177">
        <f t="shared" si="70"/>
        <v>-130</v>
      </c>
      <c r="M75" s="177">
        <f t="shared" si="70"/>
        <v>37410</v>
      </c>
      <c r="N75" s="177">
        <f t="shared" si="70"/>
        <v>261870</v>
      </c>
      <c r="O75" s="177">
        <f t="shared" si="70"/>
        <v>1169360</v>
      </c>
      <c r="P75" s="177">
        <f t="shared" si="70"/>
        <v>0</v>
      </c>
      <c r="Q75" s="177">
        <f t="shared" si="70"/>
        <v>1431230</v>
      </c>
      <c r="R75" s="177">
        <f t="shared" si="70"/>
        <v>1510817</v>
      </c>
      <c r="S75" s="177">
        <f t="shared" si="70"/>
        <v>1510817</v>
      </c>
      <c r="T75" s="177">
        <f t="shared" si="70"/>
        <v>1510817</v>
      </c>
      <c r="U75" s="139"/>
    </row>
    <row r="76" spans="1:21" ht="15.75" collapsed="1" x14ac:dyDescent="0.25">
      <c r="A76" s="182">
        <v>10</v>
      </c>
      <c r="B76" s="183" t="s">
        <v>620</v>
      </c>
      <c r="C76" s="183" t="s">
        <v>608</v>
      </c>
      <c r="D76" s="182" t="s">
        <v>262</v>
      </c>
      <c r="E76" s="182">
        <v>1</v>
      </c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>
        <f>SUM(R77:R79)</f>
        <v>6149546</v>
      </c>
      <c r="S76" s="184">
        <f>R76/E76</f>
        <v>6149546</v>
      </c>
      <c r="T76" s="184">
        <f>E76*S76</f>
        <v>6149546</v>
      </c>
      <c r="U76" s="139"/>
    </row>
    <row r="77" spans="1:21" hidden="1" outlineLevel="1" x14ac:dyDescent="0.25">
      <c r="A77" s="178">
        <f t="shared" ref="A77:T77" si="71">A192</f>
        <v>23</v>
      </c>
      <c r="B77" s="176" t="str">
        <f t="shared" si="71"/>
        <v>07-01</v>
      </c>
      <c r="C77" s="176" t="str">
        <f t="shared" si="71"/>
        <v>наружное освещение</v>
      </c>
      <c r="D77" s="178" t="str">
        <f t="shared" si="71"/>
        <v>комплекс</v>
      </c>
      <c r="E77" s="178">
        <f t="shared" si="71"/>
        <v>1</v>
      </c>
      <c r="F77" s="177">
        <f t="shared" si="71"/>
        <v>738370</v>
      </c>
      <c r="G77" s="177">
        <f t="shared" si="71"/>
        <v>26590</v>
      </c>
      <c r="H77" s="177">
        <f t="shared" si="71"/>
        <v>0</v>
      </c>
      <c r="I77" s="177">
        <f t="shared" si="71"/>
        <v>16980</v>
      </c>
      <c r="J77" s="177">
        <f t="shared" si="71"/>
        <v>755350</v>
      </c>
      <c r="K77" s="177">
        <f t="shared" si="71"/>
        <v>4160</v>
      </c>
      <c r="L77" s="177">
        <f t="shared" si="71"/>
        <v>-2540</v>
      </c>
      <c r="M77" s="177">
        <f t="shared" si="71"/>
        <v>756970</v>
      </c>
      <c r="N77" s="177">
        <f t="shared" si="71"/>
        <v>5298790</v>
      </c>
      <c r="O77" s="177">
        <f t="shared" si="71"/>
        <v>105830</v>
      </c>
      <c r="P77" s="177">
        <f t="shared" si="71"/>
        <v>0</v>
      </c>
      <c r="Q77" s="177">
        <f t="shared" si="71"/>
        <v>5404620</v>
      </c>
      <c r="R77" s="177">
        <f t="shared" si="71"/>
        <v>5705157</v>
      </c>
      <c r="S77" s="177">
        <f t="shared" si="71"/>
        <v>5705157</v>
      </c>
      <c r="T77" s="177">
        <f t="shared" si="71"/>
        <v>5705157</v>
      </c>
      <c r="U77" s="139"/>
    </row>
    <row r="78" spans="1:21" hidden="1" outlineLevel="1" x14ac:dyDescent="0.25">
      <c r="A78" s="178">
        <f t="shared" ref="A78:T78" si="72">A239</f>
        <v>27</v>
      </c>
      <c r="B78" s="176" t="str">
        <f t="shared" si="72"/>
        <v>07-05</v>
      </c>
      <c r="C78" s="176" t="str">
        <f t="shared" si="72"/>
        <v>наружное освещение площадки отдыха №1</v>
      </c>
      <c r="D78" s="178" t="str">
        <f t="shared" si="72"/>
        <v>комплекс</v>
      </c>
      <c r="E78" s="178">
        <f t="shared" si="72"/>
        <v>1</v>
      </c>
      <c r="F78" s="177">
        <f t="shared" si="72"/>
        <v>37270</v>
      </c>
      <c r="G78" s="177">
        <f t="shared" si="72"/>
        <v>0</v>
      </c>
      <c r="H78" s="177">
        <f t="shared" si="72"/>
        <v>0</v>
      </c>
      <c r="I78" s="177">
        <f t="shared" si="72"/>
        <v>860</v>
      </c>
      <c r="J78" s="177">
        <f t="shared" si="72"/>
        <v>38130</v>
      </c>
      <c r="K78" s="177">
        <f t="shared" si="72"/>
        <v>210</v>
      </c>
      <c r="L78" s="177">
        <f t="shared" si="72"/>
        <v>-130</v>
      </c>
      <c r="M78" s="177">
        <f t="shared" si="72"/>
        <v>38210</v>
      </c>
      <c r="N78" s="177">
        <f t="shared" si="72"/>
        <v>267470</v>
      </c>
      <c r="O78" s="177">
        <f t="shared" si="72"/>
        <v>0</v>
      </c>
      <c r="P78" s="177">
        <f t="shared" si="72"/>
        <v>0</v>
      </c>
      <c r="Q78" s="177">
        <f t="shared" si="72"/>
        <v>267470</v>
      </c>
      <c r="R78" s="177">
        <f t="shared" si="72"/>
        <v>282343</v>
      </c>
      <c r="S78" s="177">
        <f t="shared" si="72"/>
        <v>282343</v>
      </c>
      <c r="T78" s="177">
        <f t="shared" si="72"/>
        <v>282343</v>
      </c>
      <c r="U78" s="139"/>
    </row>
    <row r="79" spans="1:21" hidden="1" outlineLevel="1" x14ac:dyDescent="0.25">
      <c r="A79" s="178">
        <f t="shared" ref="A79:T79" si="73">A240</f>
        <v>28</v>
      </c>
      <c r="B79" s="176" t="str">
        <f t="shared" si="73"/>
        <v>07-06</v>
      </c>
      <c r="C79" s="176" t="str">
        <f t="shared" si="73"/>
        <v>наружное освещение детской площадки</v>
      </c>
      <c r="D79" s="178" t="str">
        <f t="shared" si="73"/>
        <v>комплекс</v>
      </c>
      <c r="E79" s="178">
        <f t="shared" si="73"/>
        <v>1</v>
      </c>
      <c r="F79" s="177">
        <f t="shared" si="73"/>
        <v>21390</v>
      </c>
      <c r="G79" s="177">
        <f t="shared" si="73"/>
        <v>0</v>
      </c>
      <c r="H79" s="177">
        <f t="shared" si="73"/>
        <v>0</v>
      </c>
      <c r="I79" s="177">
        <f t="shared" si="73"/>
        <v>490</v>
      </c>
      <c r="J79" s="177">
        <f t="shared" si="73"/>
        <v>21880</v>
      </c>
      <c r="K79" s="177">
        <f t="shared" si="73"/>
        <v>120</v>
      </c>
      <c r="L79" s="177">
        <f t="shared" si="73"/>
        <v>-70</v>
      </c>
      <c r="M79" s="177">
        <f t="shared" si="73"/>
        <v>21930</v>
      </c>
      <c r="N79" s="177">
        <f t="shared" si="73"/>
        <v>153510</v>
      </c>
      <c r="O79" s="177">
        <f t="shared" si="73"/>
        <v>0</v>
      </c>
      <c r="P79" s="177">
        <f t="shared" si="73"/>
        <v>0</v>
      </c>
      <c r="Q79" s="177">
        <f t="shared" si="73"/>
        <v>153510</v>
      </c>
      <c r="R79" s="177">
        <f t="shared" si="73"/>
        <v>162046</v>
      </c>
      <c r="S79" s="177">
        <f t="shared" si="73"/>
        <v>162046</v>
      </c>
      <c r="T79" s="177">
        <f t="shared" si="73"/>
        <v>162046</v>
      </c>
      <c r="U79" s="139"/>
    </row>
    <row r="80" spans="1:21" ht="15.75" collapsed="1" x14ac:dyDescent="0.25">
      <c r="A80" s="182">
        <v>11</v>
      </c>
      <c r="B80" s="183" t="str">
        <f>B186</f>
        <v>05-01</v>
      </c>
      <c r="C80" s="183" t="s">
        <v>604</v>
      </c>
      <c r="D80" s="182" t="str">
        <f>D186</f>
        <v>комплекс</v>
      </c>
      <c r="E80" s="182">
        <f>E186</f>
        <v>1</v>
      </c>
      <c r="F80" s="184">
        <f t="shared" ref="F80:T80" si="74">F186-F81</f>
        <v>616690</v>
      </c>
      <c r="G80" s="184">
        <f t="shared" si="74"/>
        <v>280</v>
      </c>
      <c r="H80" s="184">
        <f t="shared" si="74"/>
        <v>0</v>
      </c>
      <c r="I80" s="184">
        <f t="shared" si="74"/>
        <v>14180</v>
      </c>
      <c r="J80" s="184">
        <f t="shared" si="74"/>
        <v>630870</v>
      </c>
      <c r="K80" s="184">
        <f t="shared" si="74"/>
        <v>3490</v>
      </c>
      <c r="L80" s="184">
        <f t="shared" si="74"/>
        <v>-2120</v>
      </c>
      <c r="M80" s="184">
        <f t="shared" si="74"/>
        <v>632240</v>
      </c>
      <c r="N80" s="184">
        <f t="shared" si="74"/>
        <v>4425680</v>
      </c>
      <c r="O80" s="184">
        <f t="shared" si="74"/>
        <v>1110</v>
      </c>
      <c r="P80" s="184">
        <f t="shared" si="74"/>
        <v>0</v>
      </c>
      <c r="Q80" s="184">
        <f t="shared" si="74"/>
        <v>4426790</v>
      </c>
      <c r="R80" s="184">
        <f t="shared" si="74"/>
        <v>4672952</v>
      </c>
      <c r="S80" s="184">
        <f t="shared" si="74"/>
        <v>4672952</v>
      </c>
      <c r="T80" s="184">
        <f t="shared" si="74"/>
        <v>4672952</v>
      </c>
      <c r="U80" s="139"/>
    </row>
    <row r="81" spans="1:21" ht="15.75" x14ac:dyDescent="0.25">
      <c r="A81" s="182">
        <v>12</v>
      </c>
      <c r="B81" s="183" t="s">
        <v>437</v>
      </c>
      <c r="C81" s="183" t="s">
        <v>436</v>
      </c>
      <c r="D81" s="182" t="s">
        <v>262</v>
      </c>
      <c r="E81" s="182">
        <v>1</v>
      </c>
      <c r="F81" s="184">
        <f>300553-3</f>
        <v>300550</v>
      </c>
      <c r="G81" s="184">
        <f>94472+8</f>
        <v>94480</v>
      </c>
      <c r="H81" s="184"/>
      <c r="I81" s="184">
        <f t="shared" ref="I81" si="75">ROUND(F81*2.3%,-1)</f>
        <v>6910</v>
      </c>
      <c r="J81" s="184">
        <f t="shared" ref="J81" si="76">F81+I81</f>
        <v>307460</v>
      </c>
      <c r="K81" s="184">
        <f>ROUND(J81*0.55%,-1)+10</f>
        <v>1700</v>
      </c>
      <c r="L81" s="184">
        <f t="shared" ref="L81" si="77">-ROUND(I81*15%,-1)</f>
        <v>-1040</v>
      </c>
      <c r="M81" s="184">
        <f t="shared" ref="M81" si="78">J81+K81+L81</f>
        <v>308120</v>
      </c>
      <c r="N81" s="184">
        <f t="shared" ref="N81" si="79">M81*7</f>
        <v>2156840</v>
      </c>
      <c r="O81" s="184">
        <f t="shared" ref="O81" si="80">ROUND(G81*3.98,-1)</f>
        <v>376030</v>
      </c>
      <c r="P81" s="184">
        <f t="shared" ref="P81" si="81">H81*10.51</f>
        <v>0</v>
      </c>
      <c r="Q81" s="184">
        <f t="shared" ref="Q81" si="82">N81+O81+P81</f>
        <v>2532870</v>
      </c>
      <c r="R81" s="184">
        <f>Q81*'Расчет НМЦК'!$C$14*'Расчет НМЦК'!$E$14*'Расчет НМЦК'!$J$14</f>
        <v>2673716</v>
      </c>
      <c r="S81" s="184">
        <f t="shared" ref="S81" si="83">R81/E81</f>
        <v>2673716</v>
      </c>
      <c r="T81" s="184">
        <f>E81*S81</f>
        <v>2673716</v>
      </c>
      <c r="U81" s="139"/>
    </row>
    <row r="82" spans="1:21" ht="15.75" x14ac:dyDescent="0.25">
      <c r="A82" s="182">
        <v>13</v>
      </c>
      <c r="B82" s="183"/>
      <c r="C82" s="183" t="s">
        <v>612</v>
      </c>
      <c r="D82" s="182"/>
      <c r="E82" s="182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>
        <f>R83+R89+R96</f>
        <v>23082927</v>
      </c>
      <c r="S82" s="184"/>
      <c r="T82" s="184"/>
      <c r="U82" s="139"/>
    </row>
    <row r="83" spans="1:21" ht="31.5" x14ac:dyDescent="0.25">
      <c r="A83" s="185" t="s">
        <v>426</v>
      </c>
      <c r="B83" s="183" t="s">
        <v>621</v>
      </c>
      <c r="C83" s="183" t="s">
        <v>609</v>
      </c>
      <c r="D83" s="182" t="s">
        <v>262</v>
      </c>
      <c r="E83" s="182">
        <v>1</v>
      </c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>
        <f>SUM(R84:R88)</f>
        <v>12645090</v>
      </c>
      <c r="S83" s="184">
        <f>R83/E83</f>
        <v>12645090</v>
      </c>
      <c r="T83" s="184">
        <f>E83*S83</f>
        <v>12645090</v>
      </c>
      <c r="U83" s="139"/>
    </row>
    <row r="84" spans="1:21" hidden="1" outlineLevel="1" x14ac:dyDescent="0.25">
      <c r="A84" s="178">
        <f t="shared" ref="A84:T84" si="84">A162</f>
        <v>14</v>
      </c>
      <c r="B84" s="176" t="str">
        <f t="shared" si="84"/>
        <v>03-01</v>
      </c>
      <c r="C84" s="176" t="str">
        <f t="shared" si="84"/>
        <v>сувенирный ларек № 1 на площадке отдыха № 1</v>
      </c>
      <c r="D84" s="178" t="str">
        <f t="shared" si="84"/>
        <v>комплекс</v>
      </c>
      <c r="E84" s="178">
        <f t="shared" si="84"/>
        <v>1</v>
      </c>
      <c r="F84" s="177">
        <f t="shared" si="84"/>
        <v>215670</v>
      </c>
      <c r="G84" s="177">
        <f t="shared" si="84"/>
        <v>11630</v>
      </c>
      <c r="H84" s="177">
        <f t="shared" si="84"/>
        <v>0</v>
      </c>
      <c r="I84" s="177">
        <f t="shared" si="84"/>
        <v>4960</v>
      </c>
      <c r="J84" s="177">
        <f t="shared" si="84"/>
        <v>220630</v>
      </c>
      <c r="K84" s="177">
        <f t="shared" si="84"/>
        <v>1200</v>
      </c>
      <c r="L84" s="177">
        <f t="shared" si="84"/>
        <v>-740</v>
      </c>
      <c r="M84" s="177">
        <f t="shared" si="84"/>
        <v>221090</v>
      </c>
      <c r="N84" s="177">
        <f t="shared" si="84"/>
        <v>1547630</v>
      </c>
      <c r="O84" s="177">
        <f t="shared" si="84"/>
        <v>46290</v>
      </c>
      <c r="P84" s="177">
        <f t="shared" si="84"/>
        <v>0</v>
      </c>
      <c r="Q84" s="177">
        <f t="shared" si="84"/>
        <v>1593920</v>
      </c>
      <c r="R84" s="177">
        <f t="shared" si="84"/>
        <v>1682554</v>
      </c>
      <c r="S84" s="177">
        <f t="shared" si="84"/>
        <v>1682554</v>
      </c>
      <c r="T84" s="177">
        <f t="shared" si="84"/>
        <v>1682554</v>
      </c>
      <c r="U84" s="139"/>
    </row>
    <row r="85" spans="1:21" hidden="1" outlineLevel="1" x14ac:dyDescent="0.25">
      <c r="A85" s="178">
        <f t="shared" ref="A85:T85" si="85">A167</f>
        <v>15</v>
      </c>
      <c r="B85" s="176" t="str">
        <f t="shared" si="85"/>
        <v>03-02</v>
      </c>
      <c r="C85" s="176" t="str">
        <f t="shared" si="85"/>
        <v>сувенирный ларек № 2 на площадке отдыха № 1</v>
      </c>
      <c r="D85" s="178" t="str">
        <f t="shared" si="85"/>
        <v>комплекс</v>
      </c>
      <c r="E85" s="178">
        <f t="shared" si="85"/>
        <v>1</v>
      </c>
      <c r="F85" s="177">
        <f t="shared" si="85"/>
        <v>163270</v>
      </c>
      <c r="G85" s="177">
        <f t="shared" si="85"/>
        <v>7750</v>
      </c>
      <c r="H85" s="177">
        <f t="shared" si="85"/>
        <v>0</v>
      </c>
      <c r="I85" s="177">
        <f t="shared" si="85"/>
        <v>3750</v>
      </c>
      <c r="J85" s="177">
        <f t="shared" si="85"/>
        <v>167020</v>
      </c>
      <c r="K85" s="177">
        <f t="shared" si="85"/>
        <v>910</v>
      </c>
      <c r="L85" s="177">
        <f t="shared" si="85"/>
        <v>-560</v>
      </c>
      <c r="M85" s="177">
        <f t="shared" si="85"/>
        <v>167370</v>
      </c>
      <c r="N85" s="177">
        <f t="shared" si="85"/>
        <v>1171590</v>
      </c>
      <c r="O85" s="177">
        <f t="shared" si="85"/>
        <v>30850</v>
      </c>
      <c r="P85" s="177">
        <f t="shared" si="85"/>
        <v>0</v>
      </c>
      <c r="Q85" s="177">
        <f t="shared" si="85"/>
        <v>1202440</v>
      </c>
      <c r="R85" s="177">
        <f t="shared" si="85"/>
        <v>1269304</v>
      </c>
      <c r="S85" s="177">
        <f t="shared" si="85"/>
        <v>1269304</v>
      </c>
      <c r="T85" s="177">
        <f t="shared" si="85"/>
        <v>1269304</v>
      </c>
      <c r="U85" s="139"/>
    </row>
    <row r="86" spans="1:21" hidden="1" outlineLevel="1" x14ac:dyDescent="0.25">
      <c r="A86" s="178">
        <f t="shared" ref="A86:T86" si="86">A172</f>
        <v>16</v>
      </c>
      <c r="B86" s="176" t="str">
        <f t="shared" si="86"/>
        <v>03-03</v>
      </c>
      <c r="C86" s="176" t="str">
        <f t="shared" si="86"/>
        <v>сувенирный ларек № 1 на площадке отдыха № 2</v>
      </c>
      <c r="D86" s="178" t="str">
        <f t="shared" si="86"/>
        <v>комплекс</v>
      </c>
      <c r="E86" s="178">
        <f t="shared" si="86"/>
        <v>1</v>
      </c>
      <c r="F86" s="177">
        <f t="shared" si="86"/>
        <v>209200</v>
      </c>
      <c r="G86" s="177">
        <f t="shared" si="86"/>
        <v>11630</v>
      </c>
      <c r="H86" s="177">
        <f t="shared" si="86"/>
        <v>0</v>
      </c>
      <c r="I86" s="177">
        <f t="shared" si="86"/>
        <v>4820</v>
      </c>
      <c r="J86" s="177">
        <f t="shared" si="86"/>
        <v>214020</v>
      </c>
      <c r="K86" s="177">
        <f t="shared" si="86"/>
        <v>1170</v>
      </c>
      <c r="L86" s="177">
        <f t="shared" si="86"/>
        <v>-720</v>
      </c>
      <c r="M86" s="177">
        <f t="shared" si="86"/>
        <v>214470</v>
      </c>
      <c r="N86" s="177">
        <f t="shared" si="86"/>
        <v>1501290</v>
      </c>
      <c r="O86" s="177">
        <f t="shared" si="86"/>
        <v>46290</v>
      </c>
      <c r="P86" s="177">
        <f t="shared" si="86"/>
        <v>0</v>
      </c>
      <c r="Q86" s="177">
        <f t="shared" si="86"/>
        <v>1547580</v>
      </c>
      <c r="R86" s="177">
        <f t="shared" si="86"/>
        <v>1633637</v>
      </c>
      <c r="S86" s="177">
        <f t="shared" si="86"/>
        <v>1633637</v>
      </c>
      <c r="T86" s="177">
        <f t="shared" si="86"/>
        <v>1633637</v>
      </c>
      <c r="U86" s="139"/>
    </row>
    <row r="87" spans="1:21" hidden="1" outlineLevel="1" x14ac:dyDescent="0.25">
      <c r="A87" s="178">
        <f t="shared" ref="A87:T87" si="87">A177</f>
        <v>17</v>
      </c>
      <c r="B87" s="176" t="str">
        <f t="shared" si="87"/>
        <v>03-04</v>
      </c>
      <c r="C87" s="176" t="str">
        <f t="shared" si="87"/>
        <v>сувенирный ларек № 2 на площадке отдыха № 2</v>
      </c>
      <c r="D87" s="178" t="str">
        <f t="shared" si="87"/>
        <v>комплекс</v>
      </c>
      <c r="E87" s="178">
        <f t="shared" si="87"/>
        <v>1</v>
      </c>
      <c r="F87" s="177">
        <f t="shared" si="87"/>
        <v>339470</v>
      </c>
      <c r="G87" s="177">
        <f t="shared" si="87"/>
        <v>19380</v>
      </c>
      <c r="H87" s="177">
        <f t="shared" si="87"/>
        <v>0</v>
      </c>
      <c r="I87" s="177">
        <f t="shared" si="87"/>
        <v>7800</v>
      </c>
      <c r="J87" s="177">
        <f t="shared" si="87"/>
        <v>347270</v>
      </c>
      <c r="K87" s="177">
        <f t="shared" si="87"/>
        <v>1930</v>
      </c>
      <c r="L87" s="177">
        <f t="shared" si="87"/>
        <v>-1150</v>
      </c>
      <c r="M87" s="177">
        <f t="shared" si="87"/>
        <v>348050</v>
      </c>
      <c r="N87" s="177">
        <f t="shared" si="87"/>
        <v>2436350</v>
      </c>
      <c r="O87" s="177">
        <f t="shared" si="87"/>
        <v>77130</v>
      </c>
      <c r="P87" s="177">
        <f t="shared" si="87"/>
        <v>0</v>
      </c>
      <c r="Q87" s="177">
        <f t="shared" si="87"/>
        <v>2513480</v>
      </c>
      <c r="R87" s="177">
        <f t="shared" si="87"/>
        <v>2653249</v>
      </c>
      <c r="S87" s="177">
        <f t="shared" si="87"/>
        <v>2653249</v>
      </c>
      <c r="T87" s="177">
        <f t="shared" si="87"/>
        <v>2653249</v>
      </c>
      <c r="U87" s="139"/>
    </row>
    <row r="88" spans="1:21" hidden="1" outlineLevel="1" x14ac:dyDescent="0.25">
      <c r="A88" s="178">
        <f t="shared" ref="A88:T88" si="88">A196</f>
        <v>24</v>
      </c>
      <c r="B88" s="176" t="str">
        <f t="shared" si="88"/>
        <v>07-02</v>
      </c>
      <c r="C88" s="176" t="str">
        <f t="shared" si="88"/>
        <v>устройство декоративных арок №1-11</v>
      </c>
      <c r="D88" s="178" t="str">
        <f t="shared" si="88"/>
        <v>шт</v>
      </c>
      <c r="E88" s="178">
        <f t="shared" si="88"/>
        <v>11</v>
      </c>
      <c r="F88" s="177">
        <f t="shared" si="88"/>
        <v>713680</v>
      </c>
      <c r="G88" s="177">
        <f t="shared" si="88"/>
        <v>0</v>
      </c>
      <c r="H88" s="177">
        <f t="shared" si="88"/>
        <v>0</v>
      </c>
      <c r="I88" s="177">
        <f t="shared" si="88"/>
        <v>16410</v>
      </c>
      <c r="J88" s="177">
        <f t="shared" si="88"/>
        <v>730090</v>
      </c>
      <c r="K88" s="177">
        <f t="shared" si="88"/>
        <v>4020</v>
      </c>
      <c r="L88" s="177">
        <f t="shared" si="88"/>
        <v>-2460</v>
      </c>
      <c r="M88" s="177">
        <f t="shared" si="88"/>
        <v>731650</v>
      </c>
      <c r="N88" s="177">
        <f t="shared" si="88"/>
        <v>5121550</v>
      </c>
      <c r="O88" s="177">
        <f t="shared" si="88"/>
        <v>0</v>
      </c>
      <c r="P88" s="177">
        <f t="shared" si="88"/>
        <v>0</v>
      </c>
      <c r="Q88" s="177">
        <f t="shared" si="88"/>
        <v>5121550</v>
      </c>
      <c r="R88" s="177">
        <f t="shared" si="88"/>
        <v>5406346</v>
      </c>
      <c r="S88" s="177">
        <f t="shared" si="88"/>
        <v>491486</v>
      </c>
      <c r="T88" s="177">
        <f t="shared" si="88"/>
        <v>5406346</v>
      </c>
      <c r="U88" s="139"/>
    </row>
    <row r="89" spans="1:21" ht="31.5" collapsed="1" x14ac:dyDescent="0.25">
      <c r="A89" s="185" t="s">
        <v>427</v>
      </c>
      <c r="B89" s="183" t="s">
        <v>622</v>
      </c>
      <c r="C89" s="183" t="s">
        <v>361</v>
      </c>
      <c r="D89" s="182" t="s">
        <v>262</v>
      </c>
      <c r="E89" s="182">
        <v>1</v>
      </c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>
        <f>SUM(R90:R95)</f>
        <v>8121232</v>
      </c>
      <c r="S89" s="184">
        <f>R89/E89</f>
        <v>8121232</v>
      </c>
      <c r="T89" s="184">
        <f>E89*S89</f>
        <v>8121232</v>
      </c>
      <c r="U89" s="139"/>
    </row>
    <row r="90" spans="1:21" hidden="1" outlineLevel="1" x14ac:dyDescent="0.25">
      <c r="A90" s="175" t="str">
        <f t="shared" ref="A90:T90" si="89">A131</f>
        <v>6.2.6</v>
      </c>
      <c r="B90" s="176" t="str">
        <f t="shared" si="89"/>
        <v>02-01-02 п.23-25</v>
      </c>
      <c r="C90" s="176" t="str">
        <f t="shared" si="89"/>
        <v>Посев газонов</v>
      </c>
      <c r="D90" s="175" t="str">
        <f t="shared" si="89"/>
        <v>м2</v>
      </c>
      <c r="E90" s="175">
        <f t="shared" si="89"/>
        <v>5935</v>
      </c>
      <c r="F90" s="177">
        <f t="shared" si="89"/>
        <v>290010</v>
      </c>
      <c r="G90" s="177">
        <f t="shared" si="89"/>
        <v>0</v>
      </c>
      <c r="H90" s="177">
        <f t="shared" si="89"/>
        <v>0</v>
      </c>
      <c r="I90" s="177">
        <f t="shared" si="89"/>
        <v>6670</v>
      </c>
      <c r="J90" s="177">
        <f t="shared" si="89"/>
        <v>296680</v>
      </c>
      <c r="K90" s="177">
        <f t="shared" si="89"/>
        <v>1630</v>
      </c>
      <c r="L90" s="177">
        <f t="shared" si="89"/>
        <v>-1000</v>
      </c>
      <c r="M90" s="177">
        <f t="shared" si="89"/>
        <v>297310</v>
      </c>
      <c r="N90" s="177">
        <f t="shared" si="89"/>
        <v>2081170</v>
      </c>
      <c r="O90" s="177">
        <f t="shared" si="89"/>
        <v>0</v>
      </c>
      <c r="P90" s="177">
        <f t="shared" si="89"/>
        <v>0</v>
      </c>
      <c r="Q90" s="177">
        <f t="shared" si="89"/>
        <v>2081170</v>
      </c>
      <c r="R90" s="177">
        <f t="shared" si="89"/>
        <v>2196899</v>
      </c>
      <c r="S90" s="177">
        <f t="shared" si="89"/>
        <v>370</v>
      </c>
      <c r="T90" s="177">
        <f t="shared" si="89"/>
        <v>2195950</v>
      </c>
      <c r="U90" s="139"/>
    </row>
    <row r="91" spans="1:21" hidden="1" outlineLevel="1" x14ac:dyDescent="0.25">
      <c r="A91" s="175" t="str">
        <f t="shared" ref="A91:T91" si="90">A132</f>
        <v>6.2.7</v>
      </c>
      <c r="B91" s="176" t="str">
        <f t="shared" si="90"/>
        <v>02-01-02 п.26-27</v>
      </c>
      <c r="C91" s="176" t="str">
        <f t="shared" si="90"/>
        <v>Посадка деревьев (Туя западная, высота 1,0-1,5 м)</v>
      </c>
      <c r="D91" s="175" t="str">
        <f t="shared" si="90"/>
        <v>шт</v>
      </c>
      <c r="E91" s="175">
        <f t="shared" si="90"/>
        <v>575</v>
      </c>
      <c r="F91" s="177">
        <f t="shared" si="90"/>
        <v>411170</v>
      </c>
      <c r="G91" s="177">
        <f t="shared" si="90"/>
        <v>0</v>
      </c>
      <c r="H91" s="177">
        <f t="shared" si="90"/>
        <v>0</v>
      </c>
      <c r="I91" s="177">
        <f t="shared" si="90"/>
        <v>9460</v>
      </c>
      <c r="J91" s="177">
        <f t="shared" si="90"/>
        <v>420630</v>
      </c>
      <c r="K91" s="177">
        <f t="shared" si="90"/>
        <v>2310</v>
      </c>
      <c r="L91" s="177">
        <f t="shared" si="90"/>
        <v>-1420</v>
      </c>
      <c r="M91" s="177">
        <f t="shared" si="90"/>
        <v>421520</v>
      </c>
      <c r="N91" s="177">
        <f t="shared" si="90"/>
        <v>2950640</v>
      </c>
      <c r="O91" s="177">
        <f t="shared" si="90"/>
        <v>0</v>
      </c>
      <c r="P91" s="177">
        <f t="shared" si="90"/>
        <v>0</v>
      </c>
      <c r="Q91" s="177">
        <f t="shared" si="90"/>
        <v>2950640</v>
      </c>
      <c r="R91" s="177">
        <f t="shared" si="90"/>
        <v>3114718</v>
      </c>
      <c r="S91" s="177">
        <f t="shared" si="90"/>
        <v>5417</v>
      </c>
      <c r="T91" s="177">
        <f t="shared" si="90"/>
        <v>3114775</v>
      </c>
      <c r="U91" s="139"/>
    </row>
    <row r="92" spans="1:21" hidden="1" outlineLevel="1" x14ac:dyDescent="0.25">
      <c r="A92" s="175" t="str">
        <f t="shared" ref="A92:T92" si="91">A198</f>
        <v>25.1</v>
      </c>
      <c r="B92" s="176" t="str">
        <f t="shared" si="91"/>
        <v>07-03 п.1-10</v>
      </c>
      <c r="C92" s="176" t="str">
        <f t="shared" si="91"/>
        <v>Планировочные работы</v>
      </c>
      <c r="D92" s="175" t="str">
        <f t="shared" si="91"/>
        <v>комплекс</v>
      </c>
      <c r="E92" s="175">
        <f t="shared" si="91"/>
        <v>1</v>
      </c>
      <c r="F92" s="177">
        <f t="shared" si="91"/>
        <v>80210</v>
      </c>
      <c r="G92" s="177">
        <f t="shared" si="91"/>
        <v>0</v>
      </c>
      <c r="H92" s="177">
        <f t="shared" si="91"/>
        <v>0</v>
      </c>
      <c r="I92" s="177">
        <f t="shared" si="91"/>
        <v>1840</v>
      </c>
      <c r="J92" s="177">
        <f t="shared" si="91"/>
        <v>82050</v>
      </c>
      <c r="K92" s="177">
        <f t="shared" si="91"/>
        <v>450</v>
      </c>
      <c r="L92" s="177">
        <f t="shared" si="91"/>
        <v>-280</v>
      </c>
      <c r="M92" s="177">
        <f t="shared" si="91"/>
        <v>82220</v>
      </c>
      <c r="N92" s="177">
        <f t="shared" si="91"/>
        <v>575540</v>
      </c>
      <c r="O92" s="177">
        <f t="shared" si="91"/>
        <v>0</v>
      </c>
      <c r="P92" s="177">
        <f t="shared" si="91"/>
        <v>0</v>
      </c>
      <c r="Q92" s="177">
        <f t="shared" si="91"/>
        <v>575540</v>
      </c>
      <c r="R92" s="177">
        <f t="shared" si="91"/>
        <v>607544</v>
      </c>
      <c r="S92" s="177">
        <f t="shared" si="91"/>
        <v>607544</v>
      </c>
      <c r="T92" s="177">
        <f t="shared" si="91"/>
        <v>607544</v>
      </c>
      <c r="U92" s="139"/>
    </row>
    <row r="93" spans="1:21" hidden="1" outlineLevel="1" x14ac:dyDescent="0.25">
      <c r="A93" s="175" t="str">
        <f t="shared" ref="A93:T93" si="92">A199</f>
        <v>25.2</v>
      </c>
      <c r="B93" s="176" t="str">
        <f t="shared" si="92"/>
        <v>07-03 п.11-31</v>
      </c>
      <c r="C93" s="176" t="str">
        <f t="shared" si="92"/>
        <v>Озеленение</v>
      </c>
      <c r="D93" s="175" t="str">
        <f t="shared" si="92"/>
        <v>комплекс</v>
      </c>
      <c r="E93" s="175">
        <f t="shared" si="92"/>
        <v>1</v>
      </c>
      <c r="F93" s="177">
        <f t="shared" si="92"/>
        <v>190440</v>
      </c>
      <c r="G93" s="177">
        <f t="shared" si="92"/>
        <v>0</v>
      </c>
      <c r="H93" s="177">
        <f t="shared" si="92"/>
        <v>0</v>
      </c>
      <c r="I93" s="177">
        <f t="shared" si="92"/>
        <v>4370</v>
      </c>
      <c r="J93" s="177">
        <f t="shared" si="92"/>
        <v>194810</v>
      </c>
      <c r="K93" s="177">
        <f t="shared" si="92"/>
        <v>1060</v>
      </c>
      <c r="L93" s="177">
        <f t="shared" si="92"/>
        <v>-660</v>
      </c>
      <c r="M93" s="177">
        <f t="shared" si="92"/>
        <v>195210</v>
      </c>
      <c r="N93" s="177">
        <f t="shared" si="92"/>
        <v>1366470</v>
      </c>
      <c r="O93" s="177">
        <f t="shared" si="92"/>
        <v>0</v>
      </c>
      <c r="P93" s="177">
        <f t="shared" si="92"/>
        <v>0</v>
      </c>
      <c r="Q93" s="177">
        <f t="shared" si="92"/>
        <v>1366470</v>
      </c>
      <c r="R93" s="177">
        <f t="shared" si="92"/>
        <v>1442455</v>
      </c>
      <c r="S93" s="177">
        <f t="shared" si="92"/>
        <v>28234</v>
      </c>
      <c r="T93" s="177">
        <f t="shared" si="92"/>
        <v>1442722</v>
      </c>
      <c r="U93" s="139"/>
    </row>
    <row r="94" spans="1:21" hidden="1" outlineLevel="1" x14ac:dyDescent="0.25">
      <c r="A94" s="175" t="str">
        <f t="shared" ref="A94:T94" si="93">A221</f>
        <v>26.1</v>
      </c>
      <c r="B94" s="176" t="str">
        <f t="shared" si="93"/>
        <v>07-04 п.1-6</v>
      </c>
      <c r="C94" s="176" t="str">
        <f t="shared" si="93"/>
        <v>Планировочные работы</v>
      </c>
      <c r="D94" s="175" t="str">
        <f t="shared" si="93"/>
        <v>комплекс</v>
      </c>
      <c r="E94" s="175">
        <f t="shared" si="93"/>
        <v>1</v>
      </c>
      <c r="F94" s="177">
        <f t="shared" si="93"/>
        <v>28950</v>
      </c>
      <c r="G94" s="177">
        <f t="shared" si="93"/>
        <v>0</v>
      </c>
      <c r="H94" s="177">
        <f t="shared" si="93"/>
        <v>0</v>
      </c>
      <c r="I94" s="177">
        <f t="shared" si="93"/>
        <v>670</v>
      </c>
      <c r="J94" s="177">
        <f t="shared" si="93"/>
        <v>29620</v>
      </c>
      <c r="K94" s="177">
        <f t="shared" si="93"/>
        <v>160</v>
      </c>
      <c r="L94" s="177">
        <f t="shared" si="93"/>
        <v>-100</v>
      </c>
      <c r="M94" s="177">
        <f t="shared" si="93"/>
        <v>29680</v>
      </c>
      <c r="N94" s="177">
        <f t="shared" si="93"/>
        <v>207760</v>
      </c>
      <c r="O94" s="177">
        <f t="shared" si="93"/>
        <v>0</v>
      </c>
      <c r="P94" s="177">
        <f t="shared" si="93"/>
        <v>0</v>
      </c>
      <c r="Q94" s="177">
        <f t="shared" si="93"/>
        <v>207760</v>
      </c>
      <c r="R94" s="177">
        <f t="shared" si="93"/>
        <v>219313</v>
      </c>
      <c r="S94" s="177">
        <f t="shared" si="93"/>
        <v>219313</v>
      </c>
      <c r="T94" s="177">
        <f t="shared" si="93"/>
        <v>219313</v>
      </c>
      <c r="U94" s="139"/>
    </row>
    <row r="95" spans="1:21" hidden="1" outlineLevel="1" x14ac:dyDescent="0.25">
      <c r="A95" s="175" t="str">
        <f t="shared" ref="A95:T95" si="94">A222</f>
        <v>26.2</v>
      </c>
      <c r="B95" s="176" t="str">
        <f t="shared" si="94"/>
        <v>07-04 п.7-18</v>
      </c>
      <c r="C95" s="176" t="str">
        <f t="shared" si="94"/>
        <v>Озеленение</v>
      </c>
      <c r="D95" s="175" t="str">
        <f t="shared" si="94"/>
        <v>комплекс</v>
      </c>
      <c r="E95" s="175">
        <f t="shared" si="94"/>
        <v>1</v>
      </c>
      <c r="F95" s="177">
        <f t="shared" si="94"/>
        <v>71320</v>
      </c>
      <c r="G95" s="177">
        <f t="shared" si="94"/>
        <v>0</v>
      </c>
      <c r="H95" s="177">
        <f t="shared" si="94"/>
        <v>0</v>
      </c>
      <c r="I95" s="177">
        <f t="shared" si="94"/>
        <v>1650</v>
      </c>
      <c r="J95" s="177">
        <f t="shared" si="94"/>
        <v>72970</v>
      </c>
      <c r="K95" s="177">
        <f t="shared" si="94"/>
        <v>400</v>
      </c>
      <c r="L95" s="177">
        <f t="shared" si="94"/>
        <v>-250</v>
      </c>
      <c r="M95" s="177">
        <f t="shared" si="94"/>
        <v>73120</v>
      </c>
      <c r="N95" s="177">
        <f t="shared" si="94"/>
        <v>511840</v>
      </c>
      <c r="O95" s="177">
        <f t="shared" si="94"/>
        <v>0</v>
      </c>
      <c r="P95" s="177">
        <f t="shared" si="94"/>
        <v>0</v>
      </c>
      <c r="Q95" s="177">
        <f t="shared" si="94"/>
        <v>511840</v>
      </c>
      <c r="R95" s="177">
        <f t="shared" si="94"/>
        <v>540303</v>
      </c>
      <c r="S95" s="177">
        <f t="shared" si="94"/>
        <v>3202</v>
      </c>
      <c r="T95" s="177">
        <f t="shared" si="94"/>
        <v>540185</v>
      </c>
      <c r="U95" s="139"/>
    </row>
    <row r="96" spans="1:21" ht="31.5" collapsed="1" x14ac:dyDescent="0.25">
      <c r="A96" s="185" t="s">
        <v>428</v>
      </c>
      <c r="B96" s="183" t="s">
        <v>623</v>
      </c>
      <c r="C96" s="183" t="s">
        <v>453</v>
      </c>
      <c r="D96" s="182" t="s">
        <v>262</v>
      </c>
      <c r="E96" s="182">
        <v>1</v>
      </c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>
        <f>SUM(R97:R101)</f>
        <v>2316605</v>
      </c>
      <c r="S96" s="184">
        <f>R96/E96</f>
        <v>2316605</v>
      </c>
      <c r="T96" s="184">
        <f>E96*S96</f>
        <v>2316605</v>
      </c>
      <c r="U96" s="139"/>
    </row>
    <row r="97" spans="1:16384" ht="25.5" hidden="1" outlineLevel="1" x14ac:dyDescent="0.25">
      <c r="A97" s="175" t="str">
        <f t="shared" ref="A97:T97" si="95">A133</f>
        <v>6.2.8</v>
      </c>
      <c r="B97" s="176" t="str">
        <f t="shared" si="95"/>
        <v>02-01-02 п.28, 29</v>
      </c>
      <c r="C97" s="176" t="str">
        <f t="shared" si="95"/>
        <v>Установка скамеек "Романс" на чугунных опорах: размеры 2000х780х780 мм</v>
      </c>
      <c r="D97" s="175" t="str">
        <f t="shared" si="95"/>
        <v>шт</v>
      </c>
      <c r="E97" s="175">
        <f t="shared" si="95"/>
        <v>15</v>
      </c>
      <c r="F97" s="177">
        <f t="shared" si="95"/>
        <v>34110</v>
      </c>
      <c r="G97" s="177">
        <f t="shared" si="95"/>
        <v>0</v>
      </c>
      <c r="H97" s="177">
        <f t="shared" si="95"/>
        <v>0</v>
      </c>
      <c r="I97" s="177">
        <f t="shared" si="95"/>
        <v>780</v>
      </c>
      <c r="J97" s="177">
        <f t="shared" si="95"/>
        <v>34890</v>
      </c>
      <c r="K97" s="177">
        <f t="shared" si="95"/>
        <v>190</v>
      </c>
      <c r="L97" s="177">
        <f t="shared" si="95"/>
        <v>-120</v>
      </c>
      <c r="M97" s="177">
        <f t="shared" si="95"/>
        <v>34960</v>
      </c>
      <c r="N97" s="177">
        <f t="shared" si="95"/>
        <v>244720</v>
      </c>
      <c r="O97" s="177">
        <f t="shared" si="95"/>
        <v>0</v>
      </c>
      <c r="P97" s="177">
        <f t="shared" si="95"/>
        <v>0</v>
      </c>
      <c r="Q97" s="177">
        <f t="shared" si="95"/>
        <v>244720</v>
      </c>
      <c r="R97" s="177">
        <f t="shared" si="95"/>
        <v>258328</v>
      </c>
      <c r="S97" s="177">
        <f t="shared" si="95"/>
        <v>17222</v>
      </c>
      <c r="T97" s="177">
        <f t="shared" si="95"/>
        <v>258330</v>
      </c>
      <c r="U97" s="139"/>
    </row>
    <row r="98" spans="1:16384" hidden="1" outlineLevel="1" x14ac:dyDescent="0.25">
      <c r="A98" s="175" t="str">
        <f t="shared" ref="A98:T98" si="96">A134</f>
        <v>6.2.9</v>
      </c>
      <c r="B98" s="176" t="str">
        <f t="shared" si="96"/>
        <v>02-01-02 п.28, 30</v>
      </c>
      <c r="C98" s="176" t="str">
        <f t="shared" si="96"/>
        <v>Установка урн-пепельниц ПА014</v>
      </c>
      <c r="D98" s="175" t="str">
        <f t="shared" si="96"/>
        <v>шт</v>
      </c>
      <c r="E98" s="175">
        <f t="shared" si="96"/>
        <v>15</v>
      </c>
      <c r="F98" s="177">
        <f t="shared" si="96"/>
        <v>17140</v>
      </c>
      <c r="G98" s="177">
        <f t="shared" si="96"/>
        <v>0</v>
      </c>
      <c r="H98" s="177">
        <f t="shared" si="96"/>
        <v>0</v>
      </c>
      <c r="I98" s="177">
        <f t="shared" si="96"/>
        <v>390</v>
      </c>
      <c r="J98" s="177">
        <f t="shared" si="96"/>
        <v>17530</v>
      </c>
      <c r="K98" s="177">
        <f t="shared" si="96"/>
        <v>100</v>
      </c>
      <c r="L98" s="177">
        <f t="shared" si="96"/>
        <v>-60</v>
      </c>
      <c r="M98" s="177">
        <f t="shared" si="96"/>
        <v>17570</v>
      </c>
      <c r="N98" s="177">
        <f t="shared" si="96"/>
        <v>122990</v>
      </c>
      <c r="O98" s="177">
        <f t="shared" si="96"/>
        <v>0</v>
      </c>
      <c r="P98" s="177">
        <f t="shared" si="96"/>
        <v>0</v>
      </c>
      <c r="Q98" s="177">
        <f t="shared" si="96"/>
        <v>122990</v>
      </c>
      <c r="R98" s="177">
        <f t="shared" si="96"/>
        <v>129829</v>
      </c>
      <c r="S98" s="177">
        <f t="shared" si="96"/>
        <v>8655</v>
      </c>
      <c r="T98" s="177">
        <f t="shared" si="96"/>
        <v>129825</v>
      </c>
      <c r="U98" s="139"/>
    </row>
    <row r="99" spans="1:16384" ht="25.5" hidden="1" outlineLevel="1" x14ac:dyDescent="0.25">
      <c r="A99" s="175" t="str">
        <f t="shared" ref="A99:T99" si="97">A135</f>
        <v>6.2.10</v>
      </c>
      <c r="B99" s="176" t="str">
        <f t="shared" si="97"/>
        <v>02-01-02 п.31-33</v>
      </c>
      <c r="C99" s="176" t="str">
        <f t="shared" si="97"/>
        <v>Пожарная лестница и мероприятия для обслуживания фонтана</v>
      </c>
      <c r="D99" s="175" t="str">
        <f t="shared" si="97"/>
        <v>комплекс</v>
      </c>
      <c r="E99" s="175">
        <f t="shared" si="97"/>
        <v>1</v>
      </c>
      <c r="F99" s="177">
        <f t="shared" si="97"/>
        <v>3190</v>
      </c>
      <c r="G99" s="177">
        <f t="shared" si="97"/>
        <v>0</v>
      </c>
      <c r="H99" s="177">
        <f t="shared" si="97"/>
        <v>0</v>
      </c>
      <c r="I99" s="177">
        <f t="shared" si="97"/>
        <v>70</v>
      </c>
      <c r="J99" s="177">
        <f t="shared" si="97"/>
        <v>3260</v>
      </c>
      <c r="K99" s="177">
        <f t="shared" si="97"/>
        <v>20</v>
      </c>
      <c r="L99" s="177">
        <f t="shared" si="97"/>
        <v>-10</v>
      </c>
      <c r="M99" s="177">
        <f t="shared" si="97"/>
        <v>3270</v>
      </c>
      <c r="N99" s="177">
        <f t="shared" si="97"/>
        <v>22890</v>
      </c>
      <c r="O99" s="177">
        <f t="shared" si="97"/>
        <v>0</v>
      </c>
      <c r="P99" s="177">
        <f t="shared" si="97"/>
        <v>0</v>
      </c>
      <c r="Q99" s="177">
        <f t="shared" si="97"/>
        <v>22890</v>
      </c>
      <c r="R99" s="177">
        <f t="shared" si="97"/>
        <v>24163</v>
      </c>
      <c r="S99" s="177">
        <f t="shared" si="97"/>
        <v>24163</v>
      </c>
      <c r="T99" s="177">
        <f t="shared" si="97"/>
        <v>24163</v>
      </c>
      <c r="U99" s="139"/>
    </row>
    <row r="100" spans="1:16384" hidden="1" outlineLevel="1" x14ac:dyDescent="0.25">
      <c r="A100" s="175" t="str">
        <f t="shared" ref="A100:T100" si="98">A212</f>
        <v>25.3</v>
      </c>
      <c r="B100" s="176" t="str">
        <f t="shared" si="98"/>
        <v>07-03 п.32-35</v>
      </c>
      <c r="C100" s="176" t="str">
        <f t="shared" si="98"/>
        <v>Малые архитектурные формы</v>
      </c>
      <c r="D100" s="175" t="str">
        <f t="shared" si="98"/>
        <v>комплекс</v>
      </c>
      <c r="E100" s="175">
        <f t="shared" si="98"/>
        <v>1</v>
      </c>
      <c r="F100" s="177">
        <f t="shared" si="98"/>
        <v>99490</v>
      </c>
      <c r="G100" s="177">
        <f t="shared" si="98"/>
        <v>0</v>
      </c>
      <c r="H100" s="177">
        <f t="shared" si="98"/>
        <v>0</v>
      </c>
      <c r="I100" s="177">
        <f t="shared" si="98"/>
        <v>2300</v>
      </c>
      <c r="J100" s="177">
        <f t="shared" si="98"/>
        <v>101790</v>
      </c>
      <c r="K100" s="177">
        <f t="shared" si="98"/>
        <v>560</v>
      </c>
      <c r="L100" s="177">
        <f t="shared" si="98"/>
        <v>-350</v>
      </c>
      <c r="M100" s="177">
        <f t="shared" si="98"/>
        <v>102000</v>
      </c>
      <c r="N100" s="177">
        <f t="shared" si="98"/>
        <v>714000</v>
      </c>
      <c r="O100" s="177">
        <f t="shared" si="98"/>
        <v>0</v>
      </c>
      <c r="P100" s="177">
        <f t="shared" si="98"/>
        <v>0</v>
      </c>
      <c r="Q100" s="177">
        <f t="shared" si="98"/>
        <v>714000</v>
      </c>
      <c r="R100" s="177">
        <f t="shared" si="98"/>
        <v>753704</v>
      </c>
      <c r="S100" s="177">
        <f t="shared" si="98"/>
        <v>80900</v>
      </c>
      <c r="T100" s="177">
        <f t="shared" si="98"/>
        <v>753711</v>
      </c>
      <c r="U100" s="139"/>
    </row>
    <row r="101" spans="1:16384" hidden="1" outlineLevel="1" x14ac:dyDescent="0.25">
      <c r="A101" s="175" t="str">
        <f t="shared" ref="A101:T101" si="99">A226</f>
        <v>26.3</v>
      </c>
      <c r="B101" s="176" t="str">
        <f t="shared" si="99"/>
        <v>07-04 п.19-25</v>
      </c>
      <c r="C101" s="176" t="str">
        <f t="shared" si="99"/>
        <v>Малые архитектурные формы</v>
      </c>
      <c r="D101" s="175" t="str">
        <f t="shared" si="99"/>
        <v>комплекс</v>
      </c>
      <c r="E101" s="175">
        <f t="shared" si="99"/>
        <v>1</v>
      </c>
      <c r="F101" s="177">
        <f t="shared" si="99"/>
        <v>151910</v>
      </c>
      <c r="G101" s="177">
        <f t="shared" si="99"/>
        <v>0</v>
      </c>
      <c r="H101" s="177">
        <f t="shared" si="99"/>
        <v>0</v>
      </c>
      <c r="I101" s="177">
        <f t="shared" si="99"/>
        <v>3490</v>
      </c>
      <c r="J101" s="177">
        <f t="shared" si="99"/>
        <v>155400</v>
      </c>
      <c r="K101" s="177">
        <f t="shared" si="99"/>
        <v>840</v>
      </c>
      <c r="L101" s="177">
        <f t="shared" si="99"/>
        <v>-530</v>
      </c>
      <c r="M101" s="177">
        <f t="shared" si="99"/>
        <v>155710</v>
      </c>
      <c r="N101" s="177">
        <f t="shared" si="99"/>
        <v>1089970</v>
      </c>
      <c r="O101" s="177">
        <f t="shared" si="99"/>
        <v>0</v>
      </c>
      <c r="P101" s="177">
        <f t="shared" si="99"/>
        <v>0</v>
      </c>
      <c r="Q101" s="177">
        <f t="shared" si="99"/>
        <v>1089970</v>
      </c>
      <c r="R101" s="177">
        <f t="shared" si="99"/>
        <v>1150581</v>
      </c>
      <c r="S101" s="177">
        <f t="shared" si="99"/>
        <v>171641</v>
      </c>
      <c r="T101" s="177">
        <f t="shared" si="99"/>
        <v>1150580</v>
      </c>
      <c r="U101" s="139"/>
    </row>
    <row r="102" spans="1:16384" ht="15.75" collapsed="1" x14ac:dyDescent="0.25">
      <c r="A102" s="182">
        <v>14</v>
      </c>
      <c r="B102" s="183" t="str">
        <f t="shared" ref="B102:T102" si="100">B241</f>
        <v>09-01</v>
      </c>
      <c r="C102" s="183" t="str">
        <f t="shared" si="100"/>
        <v>Пусконаладочные работы. Этап 1</v>
      </c>
      <c r="D102" s="182" t="str">
        <f t="shared" si="100"/>
        <v>комплекс</v>
      </c>
      <c r="E102" s="182">
        <f t="shared" si="100"/>
        <v>1</v>
      </c>
      <c r="F102" s="184">
        <f t="shared" si="100"/>
        <v>0</v>
      </c>
      <c r="G102" s="184">
        <f t="shared" si="100"/>
        <v>0</v>
      </c>
      <c r="H102" s="184">
        <f t="shared" si="100"/>
        <v>8920</v>
      </c>
      <c r="I102" s="184">
        <f t="shared" si="100"/>
        <v>0</v>
      </c>
      <c r="J102" s="184">
        <f t="shared" si="100"/>
        <v>0</v>
      </c>
      <c r="K102" s="184">
        <f t="shared" si="100"/>
        <v>0</v>
      </c>
      <c r="L102" s="184">
        <f t="shared" si="100"/>
        <v>0</v>
      </c>
      <c r="M102" s="184">
        <f t="shared" si="100"/>
        <v>0</v>
      </c>
      <c r="N102" s="184">
        <f t="shared" si="100"/>
        <v>0</v>
      </c>
      <c r="O102" s="184">
        <f t="shared" si="100"/>
        <v>0</v>
      </c>
      <c r="P102" s="184">
        <f t="shared" si="100"/>
        <v>135140</v>
      </c>
      <c r="Q102" s="184">
        <f t="shared" si="100"/>
        <v>135140</v>
      </c>
      <c r="R102" s="184">
        <f t="shared" si="100"/>
        <v>142654</v>
      </c>
      <c r="S102" s="184">
        <f t="shared" si="100"/>
        <v>142654</v>
      </c>
      <c r="T102" s="184">
        <f t="shared" si="100"/>
        <v>142654</v>
      </c>
      <c r="U102" s="139"/>
    </row>
    <row r="103" spans="1:16384" ht="15.75" x14ac:dyDescent="0.25">
      <c r="A103" s="182">
        <v>15</v>
      </c>
      <c r="B103" s="183"/>
      <c r="C103" s="183" t="s">
        <v>611</v>
      </c>
      <c r="D103" s="182"/>
      <c r="E103" s="182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>
        <f>SUM(R104:R111)</f>
        <v>6048143</v>
      </c>
      <c r="S103" s="184"/>
      <c r="T103" s="184"/>
      <c r="U103" s="139"/>
    </row>
    <row r="104" spans="1:16384" ht="47.25" x14ac:dyDescent="0.25">
      <c r="A104" s="185" t="s">
        <v>273</v>
      </c>
      <c r="B104" s="183" t="str">
        <f t="shared" ref="B104:T104" si="101">B122</f>
        <v>01-05</v>
      </c>
      <c r="C104" s="183" t="str">
        <f t="shared" si="101"/>
        <v>Затраты на реализацию мероприятий по восстановлению нарушаемого состояния водных биоресурсов</v>
      </c>
      <c r="D104" s="182" t="str">
        <f t="shared" si="101"/>
        <v>комплекс</v>
      </c>
      <c r="E104" s="182">
        <f t="shared" si="101"/>
        <v>1</v>
      </c>
      <c r="F104" s="184">
        <f t="shared" si="101"/>
        <v>0</v>
      </c>
      <c r="G104" s="184">
        <f t="shared" si="101"/>
        <v>0</v>
      </c>
      <c r="H104" s="184">
        <f t="shared" si="101"/>
        <v>2610</v>
      </c>
      <c r="I104" s="184">
        <f t="shared" si="101"/>
        <v>0</v>
      </c>
      <c r="J104" s="184">
        <f t="shared" si="101"/>
        <v>0</v>
      </c>
      <c r="K104" s="184">
        <f t="shared" si="101"/>
        <v>0</v>
      </c>
      <c r="L104" s="184">
        <f t="shared" si="101"/>
        <v>0</v>
      </c>
      <c r="M104" s="184">
        <f t="shared" si="101"/>
        <v>0</v>
      </c>
      <c r="N104" s="184">
        <f t="shared" si="101"/>
        <v>0</v>
      </c>
      <c r="O104" s="184">
        <f t="shared" si="101"/>
        <v>0</v>
      </c>
      <c r="P104" s="184">
        <f t="shared" si="101"/>
        <v>27430</v>
      </c>
      <c r="Q104" s="184">
        <f t="shared" si="101"/>
        <v>27430</v>
      </c>
      <c r="R104" s="184">
        <f t="shared" si="101"/>
        <v>28956</v>
      </c>
      <c r="S104" s="184">
        <f t="shared" si="101"/>
        <v>28956</v>
      </c>
      <c r="T104" s="184">
        <f t="shared" si="101"/>
        <v>28956</v>
      </c>
      <c r="U104" s="139"/>
      <c r="AIE104" s="50">
        <f t="shared" ref="AIE104:AKP104" si="102">AIE122</f>
        <v>0</v>
      </c>
      <c r="AIF104" s="50">
        <f t="shared" si="102"/>
        <v>0</v>
      </c>
      <c r="AIG104" s="50">
        <f t="shared" si="102"/>
        <v>0</v>
      </c>
      <c r="AIH104" s="50">
        <f t="shared" si="102"/>
        <v>0</v>
      </c>
      <c r="AII104" s="50">
        <f t="shared" si="102"/>
        <v>0</v>
      </c>
      <c r="AIJ104" s="50">
        <f t="shared" si="102"/>
        <v>0</v>
      </c>
      <c r="AIK104" s="50">
        <f t="shared" si="102"/>
        <v>0</v>
      </c>
      <c r="AIL104" s="50">
        <f t="shared" si="102"/>
        <v>0</v>
      </c>
      <c r="AIM104" s="50">
        <f t="shared" si="102"/>
        <v>0</v>
      </c>
      <c r="AIN104" s="50">
        <f t="shared" si="102"/>
        <v>0</v>
      </c>
      <c r="AIO104" s="50">
        <f t="shared" si="102"/>
        <v>0</v>
      </c>
      <c r="AIP104" s="50">
        <f t="shared" si="102"/>
        <v>0</v>
      </c>
      <c r="AIQ104" s="50">
        <f t="shared" si="102"/>
        <v>0</v>
      </c>
      <c r="AIR104" s="50">
        <f t="shared" si="102"/>
        <v>0</v>
      </c>
      <c r="AIS104" s="50">
        <f t="shared" si="102"/>
        <v>0</v>
      </c>
      <c r="AIT104" s="50">
        <f t="shared" si="102"/>
        <v>0</v>
      </c>
      <c r="AIU104" s="50">
        <f t="shared" si="102"/>
        <v>0</v>
      </c>
      <c r="AIV104" s="50">
        <f t="shared" si="102"/>
        <v>0</v>
      </c>
      <c r="AIW104" s="50">
        <f t="shared" si="102"/>
        <v>0</v>
      </c>
      <c r="AIX104" s="50">
        <f t="shared" si="102"/>
        <v>0</v>
      </c>
      <c r="AIY104" s="50">
        <f t="shared" si="102"/>
        <v>0</v>
      </c>
      <c r="AIZ104" s="50">
        <f t="shared" si="102"/>
        <v>0</v>
      </c>
      <c r="AJA104" s="50">
        <f t="shared" si="102"/>
        <v>0</v>
      </c>
      <c r="AJB104" s="50">
        <f t="shared" si="102"/>
        <v>0</v>
      </c>
      <c r="AJC104" s="50">
        <f t="shared" si="102"/>
        <v>0</v>
      </c>
      <c r="AJD104" s="50">
        <f t="shared" si="102"/>
        <v>0</v>
      </c>
      <c r="AJE104" s="50">
        <f t="shared" si="102"/>
        <v>0</v>
      </c>
      <c r="AJF104" s="50">
        <f t="shared" si="102"/>
        <v>0</v>
      </c>
      <c r="AJG104" s="50">
        <f t="shared" si="102"/>
        <v>0</v>
      </c>
      <c r="AJH104" s="50">
        <f t="shared" si="102"/>
        <v>0</v>
      </c>
      <c r="AJI104" s="50">
        <f t="shared" si="102"/>
        <v>0</v>
      </c>
      <c r="AJJ104" s="50">
        <f t="shared" si="102"/>
        <v>0</v>
      </c>
      <c r="AJK104" s="50">
        <f t="shared" si="102"/>
        <v>0</v>
      </c>
      <c r="AJL104" s="50">
        <f t="shared" si="102"/>
        <v>0</v>
      </c>
      <c r="AJM104" s="50">
        <f t="shared" si="102"/>
        <v>0</v>
      </c>
      <c r="AJN104" s="50">
        <f t="shared" si="102"/>
        <v>0</v>
      </c>
      <c r="AJO104" s="50">
        <f t="shared" si="102"/>
        <v>0</v>
      </c>
      <c r="AJP104" s="50">
        <f t="shared" si="102"/>
        <v>0</v>
      </c>
      <c r="AJQ104" s="50">
        <f t="shared" si="102"/>
        <v>0</v>
      </c>
      <c r="AJR104" s="50">
        <f t="shared" si="102"/>
        <v>0</v>
      </c>
      <c r="AJS104" s="50">
        <f t="shared" si="102"/>
        <v>0</v>
      </c>
      <c r="AJT104" s="50">
        <f t="shared" si="102"/>
        <v>0</v>
      </c>
      <c r="AJU104" s="50">
        <f t="shared" si="102"/>
        <v>0</v>
      </c>
      <c r="AJV104" s="50">
        <f t="shared" si="102"/>
        <v>0</v>
      </c>
      <c r="AJW104" s="50">
        <f t="shared" si="102"/>
        <v>0</v>
      </c>
      <c r="AJX104" s="50">
        <f t="shared" si="102"/>
        <v>0</v>
      </c>
      <c r="AJY104" s="50">
        <f t="shared" si="102"/>
        <v>0</v>
      </c>
      <c r="AJZ104" s="50">
        <f t="shared" si="102"/>
        <v>0</v>
      </c>
      <c r="AKA104" s="50">
        <f t="shared" si="102"/>
        <v>0</v>
      </c>
      <c r="AKB104" s="50">
        <f t="shared" si="102"/>
        <v>0</v>
      </c>
      <c r="AKC104" s="50">
        <f t="shared" si="102"/>
        <v>0</v>
      </c>
      <c r="AKD104" s="50">
        <f t="shared" si="102"/>
        <v>0</v>
      </c>
      <c r="AKE104" s="50">
        <f t="shared" si="102"/>
        <v>0</v>
      </c>
      <c r="AKF104" s="50">
        <f t="shared" si="102"/>
        <v>0</v>
      </c>
      <c r="AKG104" s="50">
        <f t="shared" si="102"/>
        <v>0</v>
      </c>
      <c r="AKH104" s="50">
        <f t="shared" si="102"/>
        <v>0</v>
      </c>
      <c r="AKI104" s="50">
        <f t="shared" si="102"/>
        <v>0</v>
      </c>
      <c r="AKJ104" s="50">
        <f t="shared" si="102"/>
        <v>0</v>
      </c>
      <c r="AKK104" s="50">
        <f t="shared" si="102"/>
        <v>0</v>
      </c>
      <c r="AKL104" s="50">
        <f t="shared" si="102"/>
        <v>0</v>
      </c>
      <c r="AKM104" s="50">
        <f t="shared" si="102"/>
        <v>0</v>
      </c>
      <c r="AKN104" s="50">
        <f t="shared" si="102"/>
        <v>0</v>
      </c>
      <c r="AKO104" s="50">
        <f t="shared" si="102"/>
        <v>0</v>
      </c>
      <c r="AKP104" s="50">
        <f t="shared" si="102"/>
        <v>0</v>
      </c>
      <c r="AKQ104" s="50">
        <f t="shared" ref="AKQ104:ANB104" si="103">AKQ122</f>
        <v>0</v>
      </c>
      <c r="AKR104" s="50">
        <f t="shared" si="103"/>
        <v>0</v>
      </c>
      <c r="AKS104" s="50">
        <f t="shared" si="103"/>
        <v>0</v>
      </c>
      <c r="AKT104" s="50">
        <f t="shared" si="103"/>
        <v>0</v>
      </c>
      <c r="AKU104" s="50">
        <f t="shared" si="103"/>
        <v>0</v>
      </c>
      <c r="AKV104" s="50">
        <f t="shared" si="103"/>
        <v>0</v>
      </c>
      <c r="AKW104" s="50">
        <f t="shared" si="103"/>
        <v>0</v>
      </c>
      <c r="AKX104" s="50">
        <f t="shared" si="103"/>
        <v>0</v>
      </c>
      <c r="AKY104" s="50">
        <f t="shared" si="103"/>
        <v>0</v>
      </c>
      <c r="AKZ104" s="50">
        <f t="shared" si="103"/>
        <v>0</v>
      </c>
      <c r="ALA104" s="50">
        <f t="shared" si="103"/>
        <v>0</v>
      </c>
      <c r="ALB104" s="50">
        <f t="shared" si="103"/>
        <v>0</v>
      </c>
      <c r="ALC104" s="50">
        <f t="shared" si="103"/>
        <v>0</v>
      </c>
      <c r="ALD104" s="50">
        <f t="shared" si="103"/>
        <v>0</v>
      </c>
      <c r="ALE104" s="50">
        <f t="shared" si="103"/>
        <v>0</v>
      </c>
      <c r="ALF104" s="50">
        <f t="shared" si="103"/>
        <v>0</v>
      </c>
      <c r="ALG104" s="50">
        <f t="shared" si="103"/>
        <v>0</v>
      </c>
      <c r="ALH104" s="50">
        <f t="shared" si="103"/>
        <v>0</v>
      </c>
      <c r="ALI104" s="50">
        <f t="shared" si="103"/>
        <v>0</v>
      </c>
      <c r="ALJ104" s="50">
        <f t="shared" si="103"/>
        <v>0</v>
      </c>
      <c r="ALK104" s="50">
        <f t="shared" si="103"/>
        <v>0</v>
      </c>
      <c r="ALL104" s="50">
        <f t="shared" si="103"/>
        <v>0</v>
      </c>
      <c r="ALM104" s="50">
        <f t="shared" si="103"/>
        <v>0</v>
      </c>
      <c r="ALN104" s="50">
        <f t="shared" si="103"/>
        <v>0</v>
      </c>
      <c r="ALO104" s="50">
        <f t="shared" si="103"/>
        <v>0</v>
      </c>
      <c r="ALP104" s="50">
        <f t="shared" si="103"/>
        <v>0</v>
      </c>
      <c r="ALQ104" s="50">
        <f t="shared" si="103"/>
        <v>0</v>
      </c>
      <c r="ALR104" s="50">
        <f t="shared" si="103"/>
        <v>0</v>
      </c>
      <c r="ALS104" s="50">
        <f t="shared" si="103"/>
        <v>0</v>
      </c>
      <c r="ALT104" s="50">
        <f t="shared" si="103"/>
        <v>0</v>
      </c>
      <c r="ALU104" s="50">
        <f t="shared" si="103"/>
        <v>0</v>
      </c>
      <c r="ALV104" s="50">
        <f t="shared" si="103"/>
        <v>0</v>
      </c>
      <c r="ALW104" s="50">
        <f t="shared" si="103"/>
        <v>0</v>
      </c>
      <c r="ALX104" s="50">
        <f t="shared" si="103"/>
        <v>0</v>
      </c>
      <c r="ALY104" s="50">
        <f t="shared" si="103"/>
        <v>0</v>
      </c>
      <c r="ALZ104" s="50">
        <f t="shared" si="103"/>
        <v>0</v>
      </c>
      <c r="AMA104" s="50">
        <f t="shared" si="103"/>
        <v>0</v>
      </c>
      <c r="AMB104" s="50">
        <f t="shared" si="103"/>
        <v>0</v>
      </c>
      <c r="AMC104" s="50">
        <f t="shared" si="103"/>
        <v>0</v>
      </c>
      <c r="AMD104" s="50">
        <f t="shared" si="103"/>
        <v>0</v>
      </c>
      <c r="AME104" s="50">
        <f t="shared" si="103"/>
        <v>0</v>
      </c>
      <c r="AMF104" s="50">
        <f t="shared" si="103"/>
        <v>0</v>
      </c>
      <c r="AMG104" s="50">
        <f t="shared" si="103"/>
        <v>0</v>
      </c>
      <c r="AMH104" s="50">
        <f t="shared" si="103"/>
        <v>0</v>
      </c>
      <c r="AMI104" s="50">
        <f t="shared" si="103"/>
        <v>0</v>
      </c>
      <c r="AMJ104" s="50">
        <f t="shared" si="103"/>
        <v>0</v>
      </c>
      <c r="AMK104" s="50">
        <f t="shared" si="103"/>
        <v>0</v>
      </c>
      <c r="AML104" s="50">
        <f t="shared" si="103"/>
        <v>0</v>
      </c>
      <c r="AMM104" s="50">
        <f t="shared" si="103"/>
        <v>0</v>
      </c>
      <c r="AMN104" s="50">
        <f t="shared" si="103"/>
        <v>0</v>
      </c>
      <c r="AMO104" s="50">
        <f t="shared" si="103"/>
        <v>0</v>
      </c>
      <c r="AMP104" s="50">
        <f t="shared" si="103"/>
        <v>0</v>
      </c>
      <c r="AMQ104" s="50">
        <f t="shared" si="103"/>
        <v>0</v>
      </c>
      <c r="AMR104" s="50">
        <f t="shared" si="103"/>
        <v>0</v>
      </c>
      <c r="AMS104" s="50">
        <f t="shared" si="103"/>
        <v>0</v>
      </c>
      <c r="AMT104" s="50">
        <f t="shared" si="103"/>
        <v>0</v>
      </c>
      <c r="AMU104" s="50">
        <f t="shared" si="103"/>
        <v>0</v>
      </c>
      <c r="AMV104" s="50">
        <f t="shared" si="103"/>
        <v>0</v>
      </c>
      <c r="AMW104" s="50">
        <f t="shared" si="103"/>
        <v>0</v>
      </c>
      <c r="AMX104" s="50">
        <f t="shared" si="103"/>
        <v>0</v>
      </c>
      <c r="AMY104" s="50">
        <f t="shared" si="103"/>
        <v>0</v>
      </c>
      <c r="AMZ104" s="50">
        <f t="shared" si="103"/>
        <v>0</v>
      </c>
      <c r="ANA104" s="50">
        <f t="shared" si="103"/>
        <v>0</v>
      </c>
      <c r="ANB104" s="50">
        <f t="shared" si="103"/>
        <v>0</v>
      </c>
      <c r="ANC104" s="50">
        <f t="shared" ref="ANC104:APN104" si="104">ANC122</f>
        <v>0</v>
      </c>
      <c r="AND104" s="50">
        <f t="shared" si="104"/>
        <v>0</v>
      </c>
      <c r="ANE104" s="50">
        <f t="shared" si="104"/>
        <v>0</v>
      </c>
      <c r="ANF104" s="50">
        <f t="shared" si="104"/>
        <v>0</v>
      </c>
      <c r="ANG104" s="50">
        <f t="shared" si="104"/>
        <v>0</v>
      </c>
      <c r="ANH104" s="50">
        <f t="shared" si="104"/>
        <v>0</v>
      </c>
      <c r="ANI104" s="50">
        <f t="shared" si="104"/>
        <v>0</v>
      </c>
      <c r="ANJ104" s="50">
        <f t="shared" si="104"/>
        <v>0</v>
      </c>
      <c r="ANK104" s="50">
        <f t="shared" si="104"/>
        <v>0</v>
      </c>
      <c r="ANL104" s="50">
        <f t="shared" si="104"/>
        <v>0</v>
      </c>
      <c r="ANM104" s="50">
        <f t="shared" si="104"/>
        <v>0</v>
      </c>
      <c r="ANN104" s="50">
        <f t="shared" si="104"/>
        <v>0</v>
      </c>
      <c r="ANO104" s="50">
        <f t="shared" si="104"/>
        <v>0</v>
      </c>
      <c r="ANP104" s="50">
        <f t="shared" si="104"/>
        <v>0</v>
      </c>
      <c r="ANQ104" s="50">
        <f t="shared" si="104"/>
        <v>0</v>
      </c>
      <c r="ANR104" s="50">
        <f t="shared" si="104"/>
        <v>0</v>
      </c>
      <c r="ANS104" s="50">
        <f t="shared" si="104"/>
        <v>0</v>
      </c>
      <c r="ANT104" s="50">
        <f t="shared" si="104"/>
        <v>0</v>
      </c>
      <c r="ANU104" s="50">
        <f t="shared" si="104"/>
        <v>0</v>
      </c>
      <c r="ANV104" s="50">
        <f t="shared" si="104"/>
        <v>0</v>
      </c>
      <c r="ANW104" s="50">
        <f t="shared" si="104"/>
        <v>0</v>
      </c>
      <c r="ANX104" s="50">
        <f t="shared" si="104"/>
        <v>0</v>
      </c>
      <c r="ANY104" s="50">
        <f t="shared" si="104"/>
        <v>0</v>
      </c>
      <c r="ANZ104" s="50">
        <f t="shared" si="104"/>
        <v>0</v>
      </c>
      <c r="AOA104" s="50">
        <f t="shared" si="104"/>
        <v>0</v>
      </c>
      <c r="AOB104" s="50">
        <f t="shared" si="104"/>
        <v>0</v>
      </c>
      <c r="AOC104" s="50">
        <f t="shared" si="104"/>
        <v>0</v>
      </c>
      <c r="AOD104" s="50">
        <f t="shared" si="104"/>
        <v>0</v>
      </c>
      <c r="AOE104" s="50">
        <f t="shared" si="104"/>
        <v>0</v>
      </c>
      <c r="AOF104" s="50">
        <f t="shared" si="104"/>
        <v>0</v>
      </c>
      <c r="AOG104" s="50">
        <f t="shared" si="104"/>
        <v>0</v>
      </c>
      <c r="AOH104" s="50">
        <f t="shared" si="104"/>
        <v>0</v>
      </c>
      <c r="AOI104" s="50">
        <f t="shared" si="104"/>
        <v>0</v>
      </c>
      <c r="AOJ104" s="50">
        <f t="shared" si="104"/>
        <v>0</v>
      </c>
      <c r="AOK104" s="50">
        <f t="shared" si="104"/>
        <v>0</v>
      </c>
      <c r="AOL104" s="50">
        <f t="shared" si="104"/>
        <v>0</v>
      </c>
      <c r="AOM104" s="50">
        <f t="shared" si="104"/>
        <v>0</v>
      </c>
      <c r="AON104" s="50">
        <f t="shared" si="104"/>
        <v>0</v>
      </c>
      <c r="AOO104" s="50">
        <f t="shared" si="104"/>
        <v>0</v>
      </c>
      <c r="AOP104" s="50">
        <f t="shared" si="104"/>
        <v>0</v>
      </c>
      <c r="AOQ104" s="50">
        <f t="shared" si="104"/>
        <v>0</v>
      </c>
      <c r="AOR104" s="50">
        <f t="shared" si="104"/>
        <v>0</v>
      </c>
      <c r="AOS104" s="50">
        <f t="shared" si="104"/>
        <v>0</v>
      </c>
      <c r="AOT104" s="50">
        <f t="shared" si="104"/>
        <v>0</v>
      </c>
      <c r="AOU104" s="50">
        <f t="shared" si="104"/>
        <v>0</v>
      </c>
      <c r="AOV104" s="50">
        <f t="shared" si="104"/>
        <v>0</v>
      </c>
      <c r="AOW104" s="50">
        <f t="shared" si="104"/>
        <v>0</v>
      </c>
      <c r="AOX104" s="50">
        <f t="shared" si="104"/>
        <v>0</v>
      </c>
      <c r="AOY104" s="50">
        <f t="shared" si="104"/>
        <v>0</v>
      </c>
      <c r="AOZ104" s="50">
        <f t="shared" si="104"/>
        <v>0</v>
      </c>
      <c r="APA104" s="50">
        <f t="shared" si="104"/>
        <v>0</v>
      </c>
      <c r="APB104" s="50">
        <f t="shared" si="104"/>
        <v>0</v>
      </c>
      <c r="APC104" s="50">
        <f t="shared" si="104"/>
        <v>0</v>
      </c>
      <c r="APD104" s="50">
        <f t="shared" si="104"/>
        <v>0</v>
      </c>
      <c r="APE104" s="50">
        <f t="shared" si="104"/>
        <v>0</v>
      </c>
      <c r="APF104" s="50">
        <f t="shared" si="104"/>
        <v>0</v>
      </c>
      <c r="APG104" s="50">
        <f t="shared" si="104"/>
        <v>0</v>
      </c>
      <c r="APH104" s="50">
        <f t="shared" si="104"/>
        <v>0</v>
      </c>
      <c r="API104" s="50">
        <f t="shared" si="104"/>
        <v>0</v>
      </c>
      <c r="APJ104" s="50">
        <f t="shared" si="104"/>
        <v>0</v>
      </c>
      <c r="APK104" s="50">
        <f t="shared" si="104"/>
        <v>0</v>
      </c>
      <c r="APL104" s="50">
        <f t="shared" si="104"/>
        <v>0</v>
      </c>
      <c r="APM104" s="50">
        <f t="shared" si="104"/>
        <v>0</v>
      </c>
      <c r="APN104" s="50">
        <f t="shared" si="104"/>
        <v>0</v>
      </c>
      <c r="APO104" s="50">
        <f t="shared" ref="APO104:ARZ104" si="105">APO122</f>
        <v>0</v>
      </c>
      <c r="APP104" s="50">
        <f t="shared" si="105"/>
        <v>0</v>
      </c>
      <c r="APQ104" s="50">
        <f t="shared" si="105"/>
        <v>0</v>
      </c>
      <c r="APR104" s="50">
        <f t="shared" si="105"/>
        <v>0</v>
      </c>
      <c r="APS104" s="50">
        <f t="shared" si="105"/>
        <v>0</v>
      </c>
      <c r="APT104" s="50">
        <f t="shared" si="105"/>
        <v>0</v>
      </c>
      <c r="APU104" s="50">
        <f t="shared" si="105"/>
        <v>0</v>
      </c>
      <c r="APV104" s="50">
        <f t="shared" si="105"/>
        <v>0</v>
      </c>
      <c r="APW104" s="50">
        <f t="shared" si="105"/>
        <v>0</v>
      </c>
      <c r="APX104" s="50">
        <f t="shared" si="105"/>
        <v>0</v>
      </c>
      <c r="APY104" s="50">
        <f t="shared" si="105"/>
        <v>0</v>
      </c>
      <c r="APZ104" s="50">
        <f t="shared" si="105"/>
        <v>0</v>
      </c>
      <c r="AQA104" s="50">
        <f t="shared" si="105"/>
        <v>0</v>
      </c>
      <c r="AQB104" s="50">
        <f t="shared" si="105"/>
        <v>0</v>
      </c>
      <c r="AQC104" s="50">
        <f t="shared" si="105"/>
        <v>0</v>
      </c>
      <c r="AQD104" s="50">
        <f t="shared" si="105"/>
        <v>0</v>
      </c>
      <c r="AQE104" s="50">
        <f t="shared" si="105"/>
        <v>0</v>
      </c>
      <c r="AQF104" s="50">
        <f t="shared" si="105"/>
        <v>0</v>
      </c>
      <c r="AQG104" s="50">
        <f t="shared" si="105"/>
        <v>0</v>
      </c>
      <c r="AQH104" s="50">
        <f t="shared" si="105"/>
        <v>0</v>
      </c>
      <c r="AQI104" s="50">
        <f t="shared" si="105"/>
        <v>0</v>
      </c>
      <c r="AQJ104" s="50">
        <f t="shared" si="105"/>
        <v>0</v>
      </c>
      <c r="AQK104" s="50">
        <f t="shared" si="105"/>
        <v>0</v>
      </c>
      <c r="AQL104" s="50">
        <f t="shared" si="105"/>
        <v>0</v>
      </c>
      <c r="AQM104" s="50">
        <f t="shared" si="105"/>
        <v>0</v>
      </c>
      <c r="AQN104" s="50">
        <f t="shared" si="105"/>
        <v>0</v>
      </c>
      <c r="AQO104" s="50">
        <f t="shared" si="105"/>
        <v>0</v>
      </c>
      <c r="AQP104" s="50">
        <f t="shared" si="105"/>
        <v>0</v>
      </c>
      <c r="AQQ104" s="50">
        <f t="shared" si="105"/>
        <v>0</v>
      </c>
      <c r="AQR104" s="50">
        <f t="shared" si="105"/>
        <v>0</v>
      </c>
      <c r="AQS104" s="50">
        <f t="shared" si="105"/>
        <v>0</v>
      </c>
      <c r="AQT104" s="50">
        <f t="shared" si="105"/>
        <v>0</v>
      </c>
      <c r="AQU104" s="50">
        <f t="shared" si="105"/>
        <v>0</v>
      </c>
      <c r="AQV104" s="50">
        <f t="shared" si="105"/>
        <v>0</v>
      </c>
      <c r="AQW104" s="50">
        <f t="shared" si="105"/>
        <v>0</v>
      </c>
      <c r="AQX104" s="50">
        <f t="shared" si="105"/>
        <v>0</v>
      </c>
      <c r="AQY104" s="50">
        <f t="shared" si="105"/>
        <v>0</v>
      </c>
      <c r="AQZ104" s="50">
        <f t="shared" si="105"/>
        <v>0</v>
      </c>
      <c r="ARA104" s="50">
        <f t="shared" si="105"/>
        <v>0</v>
      </c>
      <c r="ARB104" s="50">
        <f t="shared" si="105"/>
        <v>0</v>
      </c>
      <c r="ARC104" s="50">
        <f t="shared" si="105"/>
        <v>0</v>
      </c>
      <c r="ARD104" s="50">
        <f t="shared" si="105"/>
        <v>0</v>
      </c>
      <c r="ARE104" s="50">
        <f t="shared" si="105"/>
        <v>0</v>
      </c>
      <c r="ARF104" s="50">
        <f t="shared" si="105"/>
        <v>0</v>
      </c>
      <c r="ARG104" s="50">
        <f t="shared" si="105"/>
        <v>0</v>
      </c>
      <c r="ARH104" s="50">
        <f t="shared" si="105"/>
        <v>0</v>
      </c>
      <c r="ARI104" s="50">
        <f t="shared" si="105"/>
        <v>0</v>
      </c>
      <c r="ARJ104" s="50">
        <f t="shared" si="105"/>
        <v>0</v>
      </c>
      <c r="ARK104" s="50">
        <f t="shared" si="105"/>
        <v>0</v>
      </c>
      <c r="ARL104" s="50">
        <f t="shared" si="105"/>
        <v>0</v>
      </c>
      <c r="ARM104" s="50">
        <f t="shared" si="105"/>
        <v>0</v>
      </c>
      <c r="ARN104" s="50">
        <f t="shared" si="105"/>
        <v>0</v>
      </c>
      <c r="ARO104" s="50">
        <f t="shared" si="105"/>
        <v>0</v>
      </c>
      <c r="ARP104" s="50">
        <f t="shared" si="105"/>
        <v>0</v>
      </c>
      <c r="ARQ104" s="50">
        <f t="shared" si="105"/>
        <v>0</v>
      </c>
      <c r="ARR104" s="50">
        <f t="shared" si="105"/>
        <v>0</v>
      </c>
      <c r="ARS104" s="50">
        <f t="shared" si="105"/>
        <v>0</v>
      </c>
      <c r="ART104" s="50">
        <f t="shared" si="105"/>
        <v>0</v>
      </c>
      <c r="ARU104" s="50">
        <f t="shared" si="105"/>
        <v>0</v>
      </c>
      <c r="ARV104" s="50">
        <f t="shared" si="105"/>
        <v>0</v>
      </c>
      <c r="ARW104" s="50">
        <f t="shared" si="105"/>
        <v>0</v>
      </c>
      <c r="ARX104" s="50">
        <f t="shared" si="105"/>
        <v>0</v>
      </c>
      <c r="ARY104" s="50">
        <f t="shared" si="105"/>
        <v>0</v>
      </c>
      <c r="ARZ104" s="50">
        <f t="shared" si="105"/>
        <v>0</v>
      </c>
      <c r="ASA104" s="50">
        <f t="shared" ref="ASA104:AUL104" si="106">ASA122</f>
        <v>0</v>
      </c>
      <c r="ASB104" s="50">
        <f t="shared" si="106"/>
        <v>0</v>
      </c>
      <c r="ASC104" s="50">
        <f t="shared" si="106"/>
        <v>0</v>
      </c>
      <c r="ASD104" s="50">
        <f t="shared" si="106"/>
        <v>0</v>
      </c>
      <c r="ASE104" s="50">
        <f t="shared" si="106"/>
        <v>0</v>
      </c>
      <c r="ASF104" s="50">
        <f t="shared" si="106"/>
        <v>0</v>
      </c>
      <c r="ASG104" s="50">
        <f t="shared" si="106"/>
        <v>0</v>
      </c>
      <c r="ASH104" s="50">
        <f t="shared" si="106"/>
        <v>0</v>
      </c>
      <c r="ASI104" s="50">
        <f t="shared" si="106"/>
        <v>0</v>
      </c>
      <c r="ASJ104" s="50">
        <f t="shared" si="106"/>
        <v>0</v>
      </c>
      <c r="ASK104" s="50">
        <f t="shared" si="106"/>
        <v>0</v>
      </c>
      <c r="ASL104" s="50">
        <f t="shared" si="106"/>
        <v>0</v>
      </c>
      <c r="ASM104" s="50">
        <f t="shared" si="106"/>
        <v>0</v>
      </c>
      <c r="ASN104" s="50">
        <f t="shared" si="106"/>
        <v>0</v>
      </c>
      <c r="ASO104" s="50">
        <f t="shared" si="106"/>
        <v>0</v>
      </c>
      <c r="ASP104" s="50">
        <f t="shared" si="106"/>
        <v>0</v>
      </c>
      <c r="ASQ104" s="50">
        <f t="shared" si="106"/>
        <v>0</v>
      </c>
      <c r="ASR104" s="50">
        <f t="shared" si="106"/>
        <v>0</v>
      </c>
      <c r="ASS104" s="50">
        <f t="shared" si="106"/>
        <v>0</v>
      </c>
      <c r="AST104" s="50">
        <f t="shared" si="106"/>
        <v>0</v>
      </c>
      <c r="ASU104" s="50">
        <f t="shared" si="106"/>
        <v>0</v>
      </c>
      <c r="ASV104" s="50">
        <f t="shared" si="106"/>
        <v>0</v>
      </c>
      <c r="ASW104" s="50">
        <f t="shared" si="106"/>
        <v>0</v>
      </c>
      <c r="ASX104" s="50">
        <f t="shared" si="106"/>
        <v>0</v>
      </c>
      <c r="ASY104" s="50">
        <f t="shared" si="106"/>
        <v>0</v>
      </c>
      <c r="ASZ104" s="50">
        <f t="shared" si="106"/>
        <v>0</v>
      </c>
      <c r="ATA104" s="50">
        <f t="shared" si="106"/>
        <v>0</v>
      </c>
      <c r="ATB104" s="50">
        <f t="shared" si="106"/>
        <v>0</v>
      </c>
      <c r="ATC104" s="50">
        <f t="shared" si="106"/>
        <v>0</v>
      </c>
      <c r="ATD104" s="50">
        <f t="shared" si="106"/>
        <v>0</v>
      </c>
      <c r="ATE104" s="50">
        <f t="shared" si="106"/>
        <v>0</v>
      </c>
      <c r="ATF104" s="50">
        <f t="shared" si="106"/>
        <v>0</v>
      </c>
      <c r="ATG104" s="50">
        <f t="shared" si="106"/>
        <v>0</v>
      </c>
      <c r="ATH104" s="50">
        <f t="shared" si="106"/>
        <v>0</v>
      </c>
      <c r="ATI104" s="50">
        <f t="shared" si="106"/>
        <v>0</v>
      </c>
      <c r="ATJ104" s="50">
        <f t="shared" si="106"/>
        <v>0</v>
      </c>
      <c r="ATK104" s="50">
        <f t="shared" si="106"/>
        <v>0</v>
      </c>
      <c r="ATL104" s="50">
        <f t="shared" si="106"/>
        <v>0</v>
      </c>
      <c r="ATM104" s="50">
        <f t="shared" si="106"/>
        <v>0</v>
      </c>
      <c r="ATN104" s="50">
        <f t="shared" si="106"/>
        <v>0</v>
      </c>
      <c r="ATO104" s="50">
        <f t="shared" si="106"/>
        <v>0</v>
      </c>
      <c r="ATP104" s="50">
        <f t="shared" si="106"/>
        <v>0</v>
      </c>
      <c r="ATQ104" s="50">
        <f t="shared" si="106"/>
        <v>0</v>
      </c>
      <c r="ATR104" s="50">
        <f t="shared" si="106"/>
        <v>0</v>
      </c>
      <c r="ATS104" s="50">
        <f t="shared" si="106"/>
        <v>0</v>
      </c>
      <c r="ATT104" s="50">
        <f t="shared" si="106"/>
        <v>0</v>
      </c>
      <c r="ATU104" s="50">
        <f t="shared" si="106"/>
        <v>0</v>
      </c>
      <c r="ATV104" s="50">
        <f t="shared" si="106"/>
        <v>0</v>
      </c>
      <c r="ATW104" s="50">
        <f t="shared" si="106"/>
        <v>0</v>
      </c>
      <c r="ATX104" s="50">
        <f t="shared" si="106"/>
        <v>0</v>
      </c>
      <c r="ATY104" s="50">
        <f t="shared" si="106"/>
        <v>0</v>
      </c>
      <c r="ATZ104" s="50">
        <f t="shared" si="106"/>
        <v>0</v>
      </c>
      <c r="AUA104" s="50">
        <f t="shared" si="106"/>
        <v>0</v>
      </c>
      <c r="AUB104" s="50">
        <f t="shared" si="106"/>
        <v>0</v>
      </c>
      <c r="AUC104" s="50">
        <f t="shared" si="106"/>
        <v>0</v>
      </c>
      <c r="AUD104" s="50">
        <f t="shared" si="106"/>
        <v>0</v>
      </c>
      <c r="AUE104" s="50">
        <f t="shared" si="106"/>
        <v>0</v>
      </c>
      <c r="AUF104" s="50">
        <f t="shared" si="106"/>
        <v>0</v>
      </c>
      <c r="AUG104" s="50">
        <f t="shared" si="106"/>
        <v>0</v>
      </c>
      <c r="AUH104" s="50">
        <f t="shared" si="106"/>
        <v>0</v>
      </c>
      <c r="AUI104" s="50">
        <f t="shared" si="106"/>
        <v>0</v>
      </c>
      <c r="AUJ104" s="50">
        <f t="shared" si="106"/>
        <v>0</v>
      </c>
      <c r="AUK104" s="50">
        <f t="shared" si="106"/>
        <v>0</v>
      </c>
      <c r="AUL104" s="50">
        <f t="shared" si="106"/>
        <v>0</v>
      </c>
      <c r="AUM104" s="50">
        <f t="shared" ref="AUM104:AWX104" si="107">AUM122</f>
        <v>0</v>
      </c>
      <c r="AUN104" s="50">
        <f t="shared" si="107"/>
        <v>0</v>
      </c>
      <c r="AUO104" s="50">
        <f t="shared" si="107"/>
        <v>0</v>
      </c>
      <c r="AUP104" s="50">
        <f t="shared" si="107"/>
        <v>0</v>
      </c>
      <c r="AUQ104" s="50">
        <f t="shared" si="107"/>
        <v>0</v>
      </c>
      <c r="AUR104" s="50">
        <f t="shared" si="107"/>
        <v>0</v>
      </c>
      <c r="AUS104" s="50">
        <f t="shared" si="107"/>
        <v>0</v>
      </c>
      <c r="AUT104" s="50">
        <f t="shared" si="107"/>
        <v>0</v>
      </c>
      <c r="AUU104" s="50">
        <f t="shared" si="107"/>
        <v>0</v>
      </c>
      <c r="AUV104" s="50">
        <f t="shared" si="107"/>
        <v>0</v>
      </c>
      <c r="AUW104" s="50">
        <f t="shared" si="107"/>
        <v>0</v>
      </c>
      <c r="AUX104" s="50">
        <f t="shared" si="107"/>
        <v>0</v>
      </c>
      <c r="AUY104" s="50">
        <f t="shared" si="107"/>
        <v>0</v>
      </c>
      <c r="AUZ104" s="50">
        <f t="shared" si="107"/>
        <v>0</v>
      </c>
      <c r="AVA104" s="50">
        <f t="shared" si="107"/>
        <v>0</v>
      </c>
      <c r="AVB104" s="50">
        <f t="shared" si="107"/>
        <v>0</v>
      </c>
      <c r="AVC104" s="50">
        <f t="shared" si="107"/>
        <v>0</v>
      </c>
      <c r="AVD104" s="50">
        <f t="shared" si="107"/>
        <v>0</v>
      </c>
      <c r="AVE104" s="50">
        <f t="shared" si="107"/>
        <v>0</v>
      </c>
      <c r="AVF104" s="50">
        <f t="shared" si="107"/>
        <v>0</v>
      </c>
      <c r="AVG104" s="50">
        <f t="shared" si="107"/>
        <v>0</v>
      </c>
      <c r="AVH104" s="50">
        <f t="shared" si="107"/>
        <v>0</v>
      </c>
      <c r="AVI104" s="50">
        <f t="shared" si="107"/>
        <v>0</v>
      </c>
      <c r="AVJ104" s="50">
        <f t="shared" si="107"/>
        <v>0</v>
      </c>
      <c r="AVK104" s="50">
        <f t="shared" si="107"/>
        <v>0</v>
      </c>
      <c r="AVL104" s="50">
        <f t="shared" si="107"/>
        <v>0</v>
      </c>
      <c r="AVM104" s="50">
        <f t="shared" si="107"/>
        <v>0</v>
      </c>
      <c r="AVN104" s="50">
        <f t="shared" si="107"/>
        <v>0</v>
      </c>
      <c r="AVO104" s="50">
        <f t="shared" si="107"/>
        <v>0</v>
      </c>
      <c r="AVP104" s="50">
        <f t="shared" si="107"/>
        <v>0</v>
      </c>
      <c r="AVQ104" s="50">
        <f t="shared" si="107"/>
        <v>0</v>
      </c>
      <c r="AVR104" s="50">
        <f t="shared" si="107"/>
        <v>0</v>
      </c>
      <c r="AVS104" s="50">
        <f t="shared" si="107"/>
        <v>0</v>
      </c>
      <c r="AVT104" s="50">
        <f t="shared" si="107"/>
        <v>0</v>
      </c>
      <c r="AVU104" s="50">
        <f t="shared" si="107"/>
        <v>0</v>
      </c>
      <c r="AVV104" s="50">
        <f t="shared" si="107"/>
        <v>0</v>
      </c>
      <c r="AVW104" s="50">
        <f t="shared" si="107"/>
        <v>0</v>
      </c>
      <c r="AVX104" s="50">
        <f t="shared" si="107"/>
        <v>0</v>
      </c>
      <c r="AVY104" s="50">
        <f t="shared" si="107"/>
        <v>0</v>
      </c>
      <c r="AVZ104" s="50">
        <f t="shared" si="107"/>
        <v>0</v>
      </c>
      <c r="AWA104" s="50">
        <f t="shared" si="107"/>
        <v>0</v>
      </c>
      <c r="AWB104" s="50">
        <f t="shared" si="107"/>
        <v>0</v>
      </c>
      <c r="AWC104" s="50">
        <f t="shared" si="107"/>
        <v>0</v>
      </c>
      <c r="AWD104" s="50">
        <f t="shared" si="107"/>
        <v>0</v>
      </c>
      <c r="AWE104" s="50">
        <f t="shared" si="107"/>
        <v>0</v>
      </c>
      <c r="AWF104" s="50">
        <f t="shared" si="107"/>
        <v>0</v>
      </c>
      <c r="AWG104" s="50">
        <f t="shared" si="107"/>
        <v>0</v>
      </c>
      <c r="AWH104" s="50">
        <f t="shared" si="107"/>
        <v>0</v>
      </c>
      <c r="AWI104" s="50">
        <f t="shared" si="107"/>
        <v>0</v>
      </c>
      <c r="AWJ104" s="50">
        <f t="shared" si="107"/>
        <v>0</v>
      </c>
      <c r="AWK104" s="50">
        <f t="shared" si="107"/>
        <v>0</v>
      </c>
      <c r="AWL104" s="50">
        <f t="shared" si="107"/>
        <v>0</v>
      </c>
      <c r="AWM104" s="50">
        <f t="shared" si="107"/>
        <v>0</v>
      </c>
      <c r="AWN104" s="50">
        <f t="shared" si="107"/>
        <v>0</v>
      </c>
      <c r="AWO104" s="50">
        <f t="shared" si="107"/>
        <v>0</v>
      </c>
      <c r="AWP104" s="50">
        <f t="shared" si="107"/>
        <v>0</v>
      </c>
      <c r="AWQ104" s="50">
        <f t="shared" si="107"/>
        <v>0</v>
      </c>
      <c r="AWR104" s="50">
        <f t="shared" si="107"/>
        <v>0</v>
      </c>
      <c r="AWS104" s="50">
        <f t="shared" si="107"/>
        <v>0</v>
      </c>
      <c r="AWT104" s="50">
        <f t="shared" si="107"/>
        <v>0</v>
      </c>
      <c r="AWU104" s="50">
        <f t="shared" si="107"/>
        <v>0</v>
      </c>
      <c r="AWV104" s="50">
        <f t="shared" si="107"/>
        <v>0</v>
      </c>
      <c r="AWW104" s="50">
        <f t="shared" si="107"/>
        <v>0</v>
      </c>
      <c r="AWX104" s="50">
        <f t="shared" si="107"/>
        <v>0</v>
      </c>
      <c r="AWY104" s="50">
        <f t="shared" ref="AWY104:AZJ104" si="108">AWY122</f>
        <v>0</v>
      </c>
      <c r="AWZ104" s="50">
        <f t="shared" si="108"/>
        <v>0</v>
      </c>
      <c r="AXA104" s="50">
        <f t="shared" si="108"/>
        <v>0</v>
      </c>
      <c r="AXB104" s="50">
        <f t="shared" si="108"/>
        <v>0</v>
      </c>
      <c r="AXC104" s="50">
        <f t="shared" si="108"/>
        <v>0</v>
      </c>
      <c r="AXD104" s="50">
        <f t="shared" si="108"/>
        <v>0</v>
      </c>
      <c r="AXE104" s="50">
        <f t="shared" si="108"/>
        <v>0</v>
      </c>
      <c r="AXF104" s="50">
        <f t="shared" si="108"/>
        <v>0</v>
      </c>
      <c r="AXG104" s="50">
        <f t="shared" si="108"/>
        <v>0</v>
      </c>
      <c r="AXH104" s="50">
        <f t="shared" si="108"/>
        <v>0</v>
      </c>
      <c r="AXI104" s="50">
        <f t="shared" si="108"/>
        <v>0</v>
      </c>
      <c r="AXJ104" s="50">
        <f t="shared" si="108"/>
        <v>0</v>
      </c>
      <c r="AXK104" s="50">
        <f t="shared" si="108"/>
        <v>0</v>
      </c>
      <c r="AXL104" s="50">
        <f t="shared" si="108"/>
        <v>0</v>
      </c>
      <c r="AXM104" s="50">
        <f t="shared" si="108"/>
        <v>0</v>
      </c>
      <c r="AXN104" s="50">
        <f t="shared" si="108"/>
        <v>0</v>
      </c>
      <c r="AXO104" s="50">
        <f t="shared" si="108"/>
        <v>0</v>
      </c>
      <c r="AXP104" s="50">
        <f t="shared" si="108"/>
        <v>0</v>
      </c>
      <c r="AXQ104" s="50">
        <f t="shared" si="108"/>
        <v>0</v>
      </c>
      <c r="AXR104" s="50">
        <f t="shared" si="108"/>
        <v>0</v>
      </c>
      <c r="AXS104" s="50">
        <f t="shared" si="108"/>
        <v>0</v>
      </c>
      <c r="AXT104" s="50">
        <f t="shared" si="108"/>
        <v>0</v>
      </c>
      <c r="AXU104" s="50">
        <f t="shared" si="108"/>
        <v>0</v>
      </c>
      <c r="AXV104" s="50">
        <f t="shared" si="108"/>
        <v>0</v>
      </c>
      <c r="AXW104" s="50">
        <f t="shared" si="108"/>
        <v>0</v>
      </c>
      <c r="AXX104" s="50">
        <f t="shared" si="108"/>
        <v>0</v>
      </c>
      <c r="AXY104" s="50">
        <f t="shared" si="108"/>
        <v>0</v>
      </c>
      <c r="AXZ104" s="50">
        <f t="shared" si="108"/>
        <v>0</v>
      </c>
      <c r="AYA104" s="50">
        <f t="shared" si="108"/>
        <v>0</v>
      </c>
      <c r="AYB104" s="50">
        <f t="shared" si="108"/>
        <v>0</v>
      </c>
      <c r="AYC104" s="50">
        <f t="shared" si="108"/>
        <v>0</v>
      </c>
      <c r="AYD104" s="50">
        <f t="shared" si="108"/>
        <v>0</v>
      </c>
      <c r="AYE104" s="50">
        <f t="shared" si="108"/>
        <v>0</v>
      </c>
      <c r="AYF104" s="50">
        <f t="shared" si="108"/>
        <v>0</v>
      </c>
      <c r="AYG104" s="50">
        <f t="shared" si="108"/>
        <v>0</v>
      </c>
      <c r="AYH104" s="50">
        <f t="shared" si="108"/>
        <v>0</v>
      </c>
      <c r="AYI104" s="50">
        <f t="shared" si="108"/>
        <v>0</v>
      </c>
      <c r="AYJ104" s="50">
        <f t="shared" si="108"/>
        <v>0</v>
      </c>
      <c r="AYK104" s="50">
        <f t="shared" si="108"/>
        <v>0</v>
      </c>
      <c r="AYL104" s="50">
        <f t="shared" si="108"/>
        <v>0</v>
      </c>
      <c r="AYM104" s="50">
        <f t="shared" si="108"/>
        <v>0</v>
      </c>
      <c r="AYN104" s="50">
        <f t="shared" si="108"/>
        <v>0</v>
      </c>
      <c r="AYO104" s="50">
        <f t="shared" si="108"/>
        <v>0</v>
      </c>
      <c r="AYP104" s="50">
        <f t="shared" si="108"/>
        <v>0</v>
      </c>
      <c r="AYQ104" s="50">
        <f t="shared" si="108"/>
        <v>0</v>
      </c>
      <c r="AYR104" s="50">
        <f t="shared" si="108"/>
        <v>0</v>
      </c>
      <c r="AYS104" s="50">
        <f t="shared" si="108"/>
        <v>0</v>
      </c>
      <c r="AYT104" s="50">
        <f t="shared" si="108"/>
        <v>0</v>
      </c>
      <c r="AYU104" s="50">
        <f t="shared" si="108"/>
        <v>0</v>
      </c>
      <c r="AYV104" s="50">
        <f t="shared" si="108"/>
        <v>0</v>
      </c>
      <c r="AYW104" s="50">
        <f t="shared" si="108"/>
        <v>0</v>
      </c>
      <c r="AYX104" s="50">
        <f t="shared" si="108"/>
        <v>0</v>
      </c>
      <c r="AYY104" s="50">
        <f t="shared" si="108"/>
        <v>0</v>
      </c>
      <c r="AYZ104" s="50">
        <f t="shared" si="108"/>
        <v>0</v>
      </c>
      <c r="AZA104" s="50">
        <f t="shared" si="108"/>
        <v>0</v>
      </c>
      <c r="AZB104" s="50">
        <f t="shared" si="108"/>
        <v>0</v>
      </c>
      <c r="AZC104" s="50">
        <f t="shared" si="108"/>
        <v>0</v>
      </c>
      <c r="AZD104" s="50">
        <f t="shared" si="108"/>
        <v>0</v>
      </c>
      <c r="AZE104" s="50">
        <f t="shared" si="108"/>
        <v>0</v>
      </c>
      <c r="AZF104" s="50">
        <f t="shared" si="108"/>
        <v>0</v>
      </c>
      <c r="AZG104" s="50">
        <f t="shared" si="108"/>
        <v>0</v>
      </c>
      <c r="AZH104" s="50">
        <f t="shared" si="108"/>
        <v>0</v>
      </c>
      <c r="AZI104" s="50">
        <f t="shared" si="108"/>
        <v>0</v>
      </c>
      <c r="AZJ104" s="50">
        <f t="shared" si="108"/>
        <v>0</v>
      </c>
      <c r="AZK104" s="50">
        <f t="shared" ref="AZK104:BBV104" si="109">AZK122</f>
        <v>0</v>
      </c>
      <c r="AZL104" s="50">
        <f t="shared" si="109"/>
        <v>0</v>
      </c>
      <c r="AZM104" s="50">
        <f t="shared" si="109"/>
        <v>0</v>
      </c>
      <c r="AZN104" s="50">
        <f t="shared" si="109"/>
        <v>0</v>
      </c>
      <c r="AZO104" s="50">
        <f t="shared" si="109"/>
        <v>0</v>
      </c>
      <c r="AZP104" s="50">
        <f t="shared" si="109"/>
        <v>0</v>
      </c>
      <c r="AZQ104" s="50">
        <f t="shared" si="109"/>
        <v>0</v>
      </c>
      <c r="AZR104" s="50">
        <f t="shared" si="109"/>
        <v>0</v>
      </c>
      <c r="AZS104" s="50">
        <f t="shared" si="109"/>
        <v>0</v>
      </c>
      <c r="AZT104" s="50">
        <f t="shared" si="109"/>
        <v>0</v>
      </c>
      <c r="AZU104" s="50">
        <f t="shared" si="109"/>
        <v>0</v>
      </c>
      <c r="AZV104" s="50">
        <f t="shared" si="109"/>
        <v>0</v>
      </c>
      <c r="AZW104" s="50">
        <f t="shared" si="109"/>
        <v>0</v>
      </c>
      <c r="AZX104" s="50">
        <f t="shared" si="109"/>
        <v>0</v>
      </c>
      <c r="AZY104" s="50">
        <f t="shared" si="109"/>
        <v>0</v>
      </c>
      <c r="AZZ104" s="50">
        <f t="shared" si="109"/>
        <v>0</v>
      </c>
      <c r="BAA104" s="50">
        <f t="shared" si="109"/>
        <v>0</v>
      </c>
      <c r="BAB104" s="50">
        <f t="shared" si="109"/>
        <v>0</v>
      </c>
      <c r="BAC104" s="50">
        <f t="shared" si="109"/>
        <v>0</v>
      </c>
      <c r="BAD104" s="50">
        <f t="shared" si="109"/>
        <v>0</v>
      </c>
      <c r="BAE104" s="50">
        <f t="shared" si="109"/>
        <v>0</v>
      </c>
      <c r="BAF104" s="50">
        <f t="shared" si="109"/>
        <v>0</v>
      </c>
      <c r="BAG104" s="50">
        <f t="shared" si="109"/>
        <v>0</v>
      </c>
      <c r="BAH104" s="50">
        <f t="shared" si="109"/>
        <v>0</v>
      </c>
      <c r="BAI104" s="50">
        <f t="shared" si="109"/>
        <v>0</v>
      </c>
      <c r="BAJ104" s="50">
        <f t="shared" si="109"/>
        <v>0</v>
      </c>
      <c r="BAK104" s="50">
        <f t="shared" si="109"/>
        <v>0</v>
      </c>
      <c r="BAL104" s="50">
        <f t="shared" si="109"/>
        <v>0</v>
      </c>
      <c r="BAM104" s="50">
        <f t="shared" si="109"/>
        <v>0</v>
      </c>
      <c r="BAN104" s="50">
        <f t="shared" si="109"/>
        <v>0</v>
      </c>
      <c r="BAO104" s="50">
        <f t="shared" si="109"/>
        <v>0</v>
      </c>
      <c r="BAP104" s="50">
        <f t="shared" si="109"/>
        <v>0</v>
      </c>
      <c r="BAQ104" s="50">
        <f t="shared" si="109"/>
        <v>0</v>
      </c>
      <c r="BAR104" s="50">
        <f t="shared" si="109"/>
        <v>0</v>
      </c>
      <c r="BAS104" s="50">
        <f t="shared" si="109"/>
        <v>0</v>
      </c>
      <c r="BAT104" s="50">
        <f t="shared" si="109"/>
        <v>0</v>
      </c>
      <c r="BAU104" s="50">
        <f t="shared" si="109"/>
        <v>0</v>
      </c>
      <c r="BAV104" s="50">
        <f t="shared" si="109"/>
        <v>0</v>
      </c>
      <c r="BAW104" s="50">
        <f t="shared" si="109"/>
        <v>0</v>
      </c>
      <c r="BAX104" s="50">
        <f t="shared" si="109"/>
        <v>0</v>
      </c>
      <c r="BAY104" s="50">
        <f t="shared" si="109"/>
        <v>0</v>
      </c>
      <c r="BAZ104" s="50">
        <f t="shared" si="109"/>
        <v>0</v>
      </c>
      <c r="BBA104" s="50">
        <f t="shared" si="109"/>
        <v>0</v>
      </c>
      <c r="BBB104" s="50">
        <f t="shared" si="109"/>
        <v>0</v>
      </c>
      <c r="BBC104" s="50">
        <f t="shared" si="109"/>
        <v>0</v>
      </c>
      <c r="BBD104" s="50">
        <f t="shared" si="109"/>
        <v>0</v>
      </c>
      <c r="BBE104" s="50">
        <f t="shared" si="109"/>
        <v>0</v>
      </c>
      <c r="BBF104" s="50">
        <f t="shared" si="109"/>
        <v>0</v>
      </c>
      <c r="BBG104" s="50">
        <f t="shared" si="109"/>
        <v>0</v>
      </c>
      <c r="BBH104" s="50">
        <f t="shared" si="109"/>
        <v>0</v>
      </c>
      <c r="BBI104" s="50">
        <f t="shared" si="109"/>
        <v>0</v>
      </c>
      <c r="BBJ104" s="50">
        <f t="shared" si="109"/>
        <v>0</v>
      </c>
      <c r="BBK104" s="50">
        <f t="shared" si="109"/>
        <v>0</v>
      </c>
      <c r="BBL104" s="50">
        <f t="shared" si="109"/>
        <v>0</v>
      </c>
      <c r="BBM104" s="50">
        <f t="shared" si="109"/>
        <v>0</v>
      </c>
      <c r="BBN104" s="50">
        <f t="shared" si="109"/>
        <v>0</v>
      </c>
      <c r="BBO104" s="50">
        <f t="shared" si="109"/>
        <v>0</v>
      </c>
      <c r="BBP104" s="50">
        <f t="shared" si="109"/>
        <v>0</v>
      </c>
      <c r="BBQ104" s="50">
        <f t="shared" si="109"/>
        <v>0</v>
      </c>
      <c r="BBR104" s="50">
        <f t="shared" si="109"/>
        <v>0</v>
      </c>
      <c r="BBS104" s="50">
        <f t="shared" si="109"/>
        <v>0</v>
      </c>
      <c r="BBT104" s="50">
        <f t="shared" si="109"/>
        <v>0</v>
      </c>
      <c r="BBU104" s="50">
        <f t="shared" si="109"/>
        <v>0</v>
      </c>
      <c r="BBV104" s="50">
        <f t="shared" si="109"/>
        <v>0</v>
      </c>
      <c r="BBW104" s="50">
        <f t="shared" ref="BBW104:BEH104" si="110">BBW122</f>
        <v>0</v>
      </c>
      <c r="BBX104" s="50">
        <f t="shared" si="110"/>
        <v>0</v>
      </c>
      <c r="BBY104" s="50">
        <f t="shared" si="110"/>
        <v>0</v>
      </c>
      <c r="BBZ104" s="50">
        <f t="shared" si="110"/>
        <v>0</v>
      </c>
      <c r="BCA104" s="50">
        <f t="shared" si="110"/>
        <v>0</v>
      </c>
      <c r="BCB104" s="50">
        <f t="shared" si="110"/>
        <v>0</v>
      </c>
      <c r="BCC104" s="50">
        <f t="shared" si="110"/>
        <v>0</v>
      </c>
      <c r="BCD104" s="50">
        <f t="shared" si="110"/>
        <v>0</v>
      </c>
      <c r="BCE104" s="50">
        <f t="shared" si="110"/>
        <v>0</v>
      </c>
      <c r="BCF104" s="50">
        <f t="shared" si="110"/>
        <v>0</v>
      </c>
      <c r="BCG104" s="50">
        <f t="shared" si="110"/>
        <v>0</v>
      </c>
      <c r="BCH104" s="50">
        <f t="shared" si="110"/>
        <v>0</v>
      </c>
      <c r="BCI104" s="50">
        <f t="shared" si="110"/>
        <v>0</v>
      </c>
      <c r="BCJ104" s="50">
        <f t="shared" si="110"/>
        <v>0</v>
      </c>
      <c r="BCK104" s="50">
        <f t="shared" si="110"/>
        <v>0</v>
      </c>
      <c r="BCL104" s="50">
        <f t="shared" si="110"/>
        <v>0</v>
      </c>
      <c r="BCM104" s="50">
        <f t="shared" si="110"/>
        <v>0</v>
      </c>
      <c r="BCN104" s="50">
        <f t="shared" si="110"/>
        <v>0</v>
      </c>
      <c r="BCO104" s="50">
        <f t="shared" si="110"/>
        <v>0</v>
      </c>
      <c r="BCP104" s="50">
        <f t="shared" si="110"/>
        <v>0</v>
      </c>
      <c r="BCQ104" s="50">
        <f t="shared" si="110"/>
        <v>0</v>
      </c>
      <c r="BCR104" s="50">
        <f t="shared" si="110"/>
        <v>0</v>
      </c>
      <c r="BCS104" s="50">
        <f t="shared" si="110"/>
        <v>0</v>
      </c>
      <c r="BCT104" s="50">
        <f t="shared" si="110"/>
        <v>0</v>
      </c>
      <c r="BCU104" s="50">
        <f t="shared" si="110"/>
        <v>0</v>
      </c>
      <c r="BCV104" s="50">
        <f t="shared" si="110"/>
        <v>0</v>
      </c>
      <c r="BCW104" s="50">
        <f t="shared" si="110"/>
        <v>0</v>
      </c>
      <c r="BCX104" s="50">
        <f t="shared" si="110"/>
        <v>0</v>
      </c>
      <c r="BCY104" s="50">
        <f t="shared" si="110"/>
        <v>0</v>
      </c>
      <c r="BCZ104" s="50">
        <f t="shared" si="110"/>
        <v>0</v>
      </c>
      <c r="BDA104" s="50">
        <f t="shared" si="110"/>
        <v>0</v>
      </c>
      <c r="BDB104" s="50">
        <f t="shared" si="110"/>
        <v>0</v>
      </c>
      <c r="BDC104" s="50">
        <f t="shared" si="110"/>
        <v>0</v>
      </c>
      <c r="BDD104" s="50">
        <f t="shared" si="110"/>
        <v>0</v>
      </c>
      <c r="BDE104" s="50">
        <f t="shared" si="110"/>
        <v>0</v>
      </c>
      <c r="BDF104" s="50">
        <f t="shared" si="110"/>
        <v>0</v>
      </c>
      <c r="BDG104" s="50">
        <f t="shared" si="110"/>
        <v>0</v>
      </c>
      <c r="BDH104" s="50">
        <f t="shared" si="110"/>
        <v>0</v>
      </c>
      <c r="BDI104" s="50">
        <f t="shared" si="110"/>
        <v>0</v>
      </c>
      <c r="BDJ104" s="50">
        <f t="shared" si="110"/>
        <v>0</v>
      </c>
      <c r="BDK104" s="50">
        <f t="shared" si="110"/>
        <v>0</v>
      </c>
      <c r="BDL104" s="50">
        <f t="shared" si="110"/>
        <v>0</v>
      </c>
      <c r="BDM104" s="50">
        <f t="shared" si="110"/>
        <v>0</v>
      </c>
      <c r="BDN104" s="50">
        <f t="shared" si="110"/>
        <v>0</v>
      </c>
      <c r="BDO104" s="50">
        <f t="shared" si="110"/>
        <v>0</v>
      </c>
      <c r="BDP104" s="50">
        <f t="shared" si="110"/>
        <v>0</v>
      </c>
      <c r="BDQ104" s="50">
        <f t="shared" si="110"/>
        <v>0</v>
      </c>
      <c r="BDR104" s="50">
        <f t="shared" si="110"/>
        <v>0</v>
      </c>
      <c r="BDS104" s="50">
        <f t="shared" si="110"/>
        <v>0</v>
      </c>
      <c r="BDT104" s="50">
        <f t="shared" si="110"/>
        <v>0</v>
      </c>
      <c r="BDU104" s="50">
        <f t="shared" si="110"/>
        <v>0</v>
      </c>
      <c r="BDV104" s="50">
        <f t="shared" si="110"/>
        <v>0</v>
      </c>
      <c r="BDW104" s="50">
        <f t="shared" si="110"/>
        <v>0</v>
      </c>
      <c r="BDX104" s="50">
        <f t="shared" si="110"/>
        <v>0</v>
      </c>
      <c r="BDY104" s="50">
        <f t="shared" si="110"/>
        <v>0</v>
      </c>
      <c r="BDZ104" s="50">
        <f t="shared" si="110"/>
        <v>0</v>
      </c>
      <c r="BEA104" s="50">
        <f t="shared" si="110"/>
        <v>0</v>
      </c>
      <c r="BEB104" s="50">
        <f t="shared" si="110"/>
        <v>0</v>
      </c>
      <c r="BEC104" s="50">
        <f t="shared" si="110"/>
        <v>0</v>
      </c>
      <c r="BED104" s="50">
        <f t="shared" si="110"/>
        <v>0</v>
      </c>
      <c r="BEE104" s="50">
        <f t="shared" si="110"/>
        <v>0</v>
      </c>
      <c r="BEF104" s="50">
        <f t="shared" si="110"/>
        <v>0</v>
      </c>
      <c r="BEG104" s="50">
        <f t="shared" si="110"/>
        <v>0</v>
      </c>
      <c r="BEH104" s="50">
        <f t="shared" si="110"/>
        <v>0</v>
      </c>
      <c r="BEI104" s="50">
        <f t="shared" ref="BEI104:BGT104" si="111">BEI122</f>
        <v>0</v>
      </c>
      <c r="BEJ104" s="50">
        <f t="shared" si="111"/>
        <v>0</v>
      </c>
      <c r="BEK104" s="50">
        <f t="shared" si="111"/>
        <v>0</v>
      </c>
      <c r="BEL104" s="50">
        <f t="shared" si="111"/>
        <v>0</v>
      </c>
      <c r="BEM104" s="50">
        <f t="shared" si="111"/>
        <v>0</v>
      </c>
      <c r="BEN104" s="50">
        <f t="shared" si="111"/>
        <v>0</v>
      </c>
      <c r="BEO104" s="50">
        <f t="shared" si="111"/>
        <v>0</v>
      </c>
      <c r="BEP104" s="50">
        <f t="shared" si="111"/>
        <v>0</v>
      </c>
      <c r="BEQ104" s="50">
        <f t="shared" si="111"/>
        <v>0</v>
      </c>
      <c r="BER104" s="50">
        <f t="shared" si="111"/>
        <v>0</v>
      </c>
      <c r="BES104" s="50">
        <f t="shared" si="111"/>
        <v>0</v>
      </c>
      <c r="BET104" s="50">
        <f t="shared" si="111"/>
        <v>0</v>
      </c>
      <c r="BEU104" s="50">
        <f t="shared" si="111"/>
        <v>0</v>
      </c>
      <c r="BEV104" s="50">
        <f t="shared" si="111"/>
        <v>0</v>
      </c>
      <c r="BEW104" s="50">
        <f t="shared" si="111"/>
        <v>0</v>
      </c>
      <c r="BEX104" s="50">
        <f t="shared" si="111"/>
        <v>0</v>
      </c>
      <c r="BEY104" s="50">
        <f t="shared" si="111"/>
        <v>0</v>
      </c>
      <c r="BEZ104" s="50">
        <f t="shared" si="111"/>
        <v>0</v>
      </c>
      <c r="BFA104" s="50">
        <f t="shared" si="111"/>
        <v>0</v>
      </c>
      <c r="BFB104" s="50">
        <f t="shared" si="111"/>
        <v>0</v>
      </c>
      <c r="BFC104" s="50">
        <f t="shared" si="111"/>
        <v>0</v>
      </c>
      <c r="BFD104" s="50">
        <f t="shared" si="111"/>
        <v>0</v>
      </c>
      <c r="BFE104" s="50">
        <f t="shared" si="111"/>
        <v>0</v>
      </c>
      <c r="BFF104" s="50">
        <f t="shared" si="111"/>
        <v>0</v>
      </c>
      <c r="BFG104" s="50">
        <f t="shared" si="111"/>
        <v>0</v>
      </c>
      <c r="BFH104" s="50">
        <f t="shared" si="111"/>
        <v>0</v>
      </c>
      <c r="BFI104" s="50">
        <f t="shared" si="111"/>
        <v>0</v>
      </c>
      <c r="BFJ104" s="50">
        <f t="shared" si="111"/>
        <v>0</v>
      </c>
      <c r="BFK104" s="50">
        <f t="shared" si="111"/>
        <v>0</v>
      </c>
      <c r="BFL104" s="50">
        <f t="shared" si="111"/>
        <v>0</v>
      </c>
      <c r="BFM104" s="50">
        <f t="shared" si="111"/>
        <v>0</v>
      </c>
      <c r="BFN104" s="50">
        <f t="shared" si="111"/>
        <v>0</v>
      </c>
      <c r="BFO104" s="50">
        <f t="shared" si="111"/>
        <v>0</v>
      </c>
      <c r="BFP104" s="50">
        <f t="shared" si="111"/>
        <v>0</v>
      </c>
      <c r="BFQ104" s="50">
        <f t="shared" si="111"/>
        <v>0</v>
      </c>
      <c r="BFR104" s="50">
        <f t="shared" si="111"/>
        <v>0</v>
      </c>
      <c r="BFS104" s="50">
        <f t="shared" si="111"/>
        <v>0</v>
      </c>
      <c r="BFT104" s="50">
        <f t="shared" si="111"/>
        <v>0</v>
      </c>
      <c r="BFU104" s="50">
        <f t="shared" si="111"/>
        <v>0</v>
      </c>
      <c r="BFV104" s="50">
        <f t="shared" si="111"/>
        <v>0</v>
      </c>
      <c r="BFW104" s="50">
        <f t="shared" si="111"/>
        <v>0</v>
      </c>
      <c r="BFX104" s="50">
        <f t="shared" si="111"/>
        <v>0</v>
      </c>
      <c r="BFY104" s="50">
        <f t="shared" si="111"/>
        <v>0</v>
      </c>
      <c r="BFZ104" s="50">
        <f t="shared" si="111"/>
        <v>0</v>
      </c>
      <c r="BGA104" s="50">
        <f t="shared" si="111"/>
        <v>0</v>
      </c>
      <c r="BGB104" s="50">
        <f t="shared" si="111"/>
        <v>0</v>
      </c>
      <c r="BGC104" s="50">
        <f t="shared" si="111"/>
        <v>0</v>
      </c>
      <c r="BGD104" s="50">
        <f t="shared" si="111"/>
        <v>0</v>
      </c>
      <c r="BGE104" s="50">
        <f t="shared" si="111"/>
        <v>0</v>
      </c>
      <c r="BGF104" s="50">
        <f t="shared" si="111"/>
        <v>0</v>
      </c>
      <c r="BGG104" s="50">
        <f t="shared" si="111"/>
        <v>0</v>
      </c>
      <c r="BGH104" s="50">
        <f t="shared" si="111"/>
        <v>0</v>
      </c>
      <c r="BGI104" s="50">
        <f t="shared" si="111"/>
        <v>0</v>
      </c>
      <c r="BGJ104" s="50">
        <f t="shared" si="111"/>
        <v>0</v>
      </c>
      <c r="BGK104" s="50">
        <f t="shared" si="111"/>
        <v>0</v>
      </c>
      <c r="BGL104" s="50">
        <f t="shared" si="111"/>
        <v>0</v>
      </c>
      <c r="BGM104" s="50">
        <f t="shared" si="111"/>
        <v>0</v>
      </c>
      <c r="BGN104" s="50">
        <f t="shared" si="111"/>
        <v>0</v>
      </c>
      <c r="BGO104" s="50">
        <f t="shared" si="111"/>
        <v>0</v>
      </c>
      <c r="BGP104" s="50">
        <f t="shared" si="111"/>
        <v>0</v>
      </c>
      <c r="BGQ104" s="50">
        <f t="shared" si="111"/>
        <v>0</v>
      </c>
      <c r="BGR104" s="50">
        <f t="shared" si="111"/>
        <v>0</v>
      </c>
      <c r="BGS104" s="50">
        <f t="shared" si="111"/>
        <v>0</v>
      </c>
      <c r="BGT104" s="50">
        <f t="shared" si="111"/>
        <v>0</v>
      </c>
      <c r="BGU104" s="50">
        <f t="shared" ref="BGU104:BJF104" si="112">BGU122</f>
        <v>0</v>
      </c>
      <c r="BGV104" s="50">
        <f t="shared" si="112"/>
        <v>0</v>
      </c>
      <c r="BGW104" s="50">
        <f t="shared" si="112"/>
        <v>0</v>
      </c>
      <c r="BGX104" s="50">
        <f t="shared" si="112"/>
        <v>0</v>
      </c>
      <c r="BGY104" s="50">
        <f t="shared" si="112"/>
        <v>0</v>
      </c>
      <c r="BGZ104" s="50">
        <f t="shared" si="112"/>
        <v>0</v>
      </c>
      <c r="BHA104" s="50">
        <f t="shared" si="112"/>
        <v>0</v>
      </c>
      <c r="BHB104" s="50">
        <f t="shared" si="112"/>
        <v>0</v>
      </c>
      <c r="BHC104" s="50">
        <f t="shared" si="112"/>
        <v>0</v>
      </c>
      <c r="BHD104" s="50">
        <f t="shared" si="112"/>
        <v>0</v>
      </c>
      <c r="BHE104" s="50">
        <f t="shared" si="112"/>
        <v>0</v>
      </c>
      <c r="BHF104" s="50">
        <f t="shared" si="112"/>
        <v>0</v>
      </c>
      <c r="BHG104" s="50">
        <f t="shared" si="112"/>
        <v>0</v>
      </c>
      <c r="BHH104" s="50">
        <f t="shared" si="112"/>
        <v>0</v>
      </c>
      <c r="BHI104" s="50">
        <f t="shared" si="112"/>
        <v>0</v>
      </c>
      <c r="BHJ104" s="50">
        <f t="shared" si="112"/>
        <v>0</v>
      </c>
      <c r="BHK104" s="50">
        <f t="shared" si="112"/>
        <v>0</v>
      </c>
      <c r="BHL104" s="50">
        <f t="shared" si="112"/>
        <v>0</v>
      </c>
      <c r="BHM104" s="50">
        <f t="shared" si="112"/>
        <v>0</v>
      </c>
      <c r="BHN104" s="50">
        <f t="shared" si="112"/>
        <v>0</v>
      </c>
      <c r="BHO104" s="50">
        <f t="shared" si="112"/>
        <v>0</v>
      </c>
      <c r="BHP104" s="50">
        <f t="shared" si="112"/>
        <v>0</v>
      </c>
      <c r="BHQ104" s="50">
        <f t="shared" si="112"/>
        <v>0</v>
      </c>
      <c r="BHR104" s="50">
        <f t="shared" si="112"/>
        <v>0</v>
      </c>
      <c r="BHS104" s="50">
        <f t="shared" si="112"/>
        <v>0</v>
      </c>
      <c r="BHT104" s="50">
        <f t="shared" si="112"/>
        <v>0</v>
      </c>
      <c r="BHU104" s="50">
        <f t="shared" si="112"/>
        <v>0</v>
      </c>
      <c r="BHV104" s="50">
        <f t="shared" si="112"/>
        <v>0</v>
      </c>
      <c r="BHW104" s="50">
        <f t="shared" si="112"/>
        <v>0</v>
      </c>
      <c r="BHX104" s="50">
        <f t="shared" si="112"/>
        <v>0</v>
      </c>
      <c r="BHY104" s="50">
        <f t="shared" si="112"/>
        <v>0</v>
      </c>
      <c r="BHZ104" s="50">
        <f t="shared" si="112"/>
        <v>0</v>
      </c>
      <c r="BIA104" s="50">
        <f t="shared" si="112"/>
        <v>0</v>
      </c>
      <c r="BIB104" s="50">
        <f t="shared" si="112"/>
        <v>0</v>
      </c>
      <c r="BIC104" s="50">
        <f t="shared" si="112"/>
        <v>0</v>
      </c>
      <c r="BID104" s="50">
        <f t="shared" si="112"/>
        <v>0</v>
      </c>
      <c r="BIE104" s="50">
        <f t="shared" si="112"/>
        <v>0</v>
      </c>
      <c r="BIF104" s="50">
        <f t="shared" si="112"/>
        <v>0</v>
      </c>
      <c r="BIG104" s="50">
        <f t="shared" si="112"/>
        <v>0</v>
      </c>
      <c r="BIH104" s="50">
        <f t="shared" si="112"/>
        <v>0</v>
      </c>
      <c r="BII104" s="50">
        <f t="shared" si="112"/>
        <v>0</v>
      </c>
      <c r="BIJ104" s="50">
        <f t="shared" si="112"/>
        <v>0</v>
      </c>
      <c r="BIK104" s="50">
        <f t="shared" si="112"/>
        <v>0</v>
      </c>
      <c r="BIL104" s="50">
        <f t="shared" si="112"/>
        <v>0</v>
      </c>
      <c r="BIM104" s="50">
        <f t="shared" si="112"/>
        <v>0</v>
      </c>
      <c r="BIN104" s="50">
        <f t="shared" si="112"/>
        <v>0</v>
      </c>
      <c r="BIO104" s="50">
        <f t="shared" si="112"/>
        <v>0</v>
      </c>
      <c r="BIP104" s="50">
        <f t="shared" si="112"/>
        <v>0</v>
      </c>
      <c r="BIQ104" s="50">
        <f t="shared" si="112"/>
        <v>0</v>
      </c>
      <c r="BIR104" s="50">
        <f t="shared" si="112"/>
        <v>0</v>
      </c>
      <c r="BIS104" s="50">
        <f t="shared" si="112"/>
        <v>0</v>
      </c>
      <c r="BIT104" s="50">
        <f t="shared" si="112"/>
        <v>0</v>
      </c>
      <c r="BIU104" s="50">
        <f t="shared" si="112"/>
        <v>0</v>
      </c>
      <c r="BIV104" s="50">
        <f t="shared" si="112"/>
        <v>0</v>
      </c>
      <c r="BIW104" s="50">
        <f t="shared" si="112"/>
        <v>0</v>
      </c>
      <c r="BIX104" s="50">
        <f t="shared" si="112"/>
        <v>0</v>
      </c>
      <c r="BIY104" s="50">
        <f t="shared" si="112"/>
        <v>0</v>
      </c>
      <c r="BIZ104" s="50">
        <f t="shared" si="112"/>
        <v>0</v>
      </c>
      <c r="BJA104" s="50">
        <f t="shared" si="112"/>
        <v>0</v>
      </c>
      <c r="BJB104" s="50">
        <f t="shared" si="112"/>
        <v>0</v>
      </c>
      <c r="BJC104" s="50">
        <f t="shared" si="112"/>
        <v>0</v>
      </c>
      <c r="BJD104" s="50">
        <f t="shared" si="112"/>
        <v>0</v>
      </c>
      <c r="BJE104" s="50">
        <f t="shared" si="112"/>
        <v>0</v>
      </c>
      <c r="BJF104" s="50">
        <f t="shared" si="112"/>
        <v>0</v>
      </c>
      <c r="BJG104" s="50">
        <f t="shared" ref="BJG104:BLR104" si="113">BJG122</f>
        <v>0</v>
      </c>
      <c r="BJH104" s="50">
        <f t="shared" si="113"/>
        <v>0</v>
      </c>
      <c r="BJI104" s="50">
        <f t="shared" si="113"/>
        <v>0</v>
      </c>
      <c r="BJJ104" s="50">
        <f t="shared" si="113"/>
        <v>0</v>
      </c>
      <c r="BJK104" s="50">
        <f t="shared" si="113"/>
        <v>0</v>
      </c>
      <c r="BJL104" s="50">
        <f t="shared" si="113"/>
        <v>0</v>
      </c>
      <c r="BJM104" s="50">
        <f t="shared" si="113"/>
        <v>0</v>
      </c>
      <c r="BJN104" s="50">
        <f t="shared" si="113"/>
        <v>0</v>
      </c>
      <c r="BJO104" s="50">
        <f t="shared" si="113"/>
        <v>0</v>
      </c>
      <c r="BJP104" s="50">
        <f t="shared" si="113"/>
        <v>0</v>
      </c>
      <c r="BJQ104" s="50">
        <f t="shared" si="113"/>
        <v>0</v>
      </c>
      <c r="BJR104" s="50">
        <f t="shared" si="113"/>
        <v>0</v>
      </c>
      <c r="BJS104" s="50">
        <f t="shared" si="113"/>
        <v>0</v>
      </c>
      <c r="BJT104" s="50">
        <f t="shared" si="113"/>
        <v>0</v>
      </c>
      <c r="BJU104" s="50">
        <f t="shared" si="113"/>
        <v>0</v>
      </c>
      <c r="BJV104" s="50">
        <f t="shared" si="113"/>
        <v>0</v>
      </c>
      <c r="BJW104" s="50">
        <f t="shared" si="113"/>
        <v>0</v>
      </c>
      <c r="BJX104" s="50">
        <f t="shared" si="113"/>
        <v>0</v>
      </c>
      <c r="BJY104" s="50">
        <f t="shared" si="113"/>
        <v>0</v>
      </c>
      <c r="BJZ104" s="50">
        <f t="shared" si="113"/>
        <v>0</v>
      </c>
      <c r="BKA104" s="50">
        <f t="shared" si="113"/>
        <v>0</v>
      </c>
      <c r="BKB104" s="50">
        <f t="shared" si="113"/>
        <v>0</v>
      </c>
      <c r="BKC104" s="50">
        <f t="shared" si="113"/>
        <v>0</v>
      </c>
      <c r="BKD104" s="50">
        <f t="shared" si="113"/>
        <v>0</v>
      </c>
      <c r="BKE104" s="50">
        <f t="shared" si="113"/>
        <v>0</v>
      </c>
      <c r="BKF104" s="50">
        <f t="shared" si="113"/>
        <v>0</v>
      </c>
      <c r="BKG104" s="50">
        <f t="shared" si="113"/>
        <v>0</v>
      </c>
      <c r="BKH104" s="50">
        <f t="shared" si="113"/>
        <v>0</v>
      </c>
      <c r="BKI104" s="50">
        <f t="shared" si="113"/>
        <v>0</v>
      </c>
      <c r="BKJ104" s="50">
        <f t="shared" si="113"/>
        <v>0</v>
      </c>
      <c r="BKK104" s="50">
        <f t="shared" si="113"/>
        <v>0</v>
      </c>
      <c r="BKL104" s="50">
        <f t="shared" si="113"/>
        <v>0</v>
      </c>
      <c r="BKM104" s="50">
        <f t="shared" si="113"/>
        <v>0</v>
      </c>
      <c r="BKN104" s="50">
        <f t="shared" si="113"/>
        <v>0</v>
      </c>
      <c r="BKO104" s="50">
        <f t="shared" si="113"/>
        <v>0</v>
      </c>
      <c r="BKP104" s="50">
        <f t="shared" si="113"/>
        <v>0</v>
      </c>
      <c r="BKQ104" s="50">
        <f t="shared" si="113"/>
        <v>0</v>
      </c>
      <c r="BKR104" s="50">
        <f t="shared" si="113"/>
        <v>0</v>
      </c>
      <c r="BKS104" s="50">
        <f t="shared" si="113"/>
        <v>0</v>
      </c>
      <c r="BKT104" s="50">
        <f t="shared" si="113"/>
        <v>0</v>
      </c>
      <c r="BKU104" s="50">
        <f t="shared" si="113"/>
        <v>0</v>
      </c>
      <c r="BKV104" s="50">
        <f t="shared" si="113"/>
        <v>0</v>
      </c>
      <c r="BKW104" s="50">
        <f t="shared" si="113"/>
        <v>0</v>
      </c>
      <c r="BKX104" s="50">
        <f t="shared" si="113"/>
        <v>0</v>
      </c>
      <c r="BKY104" s="50">
        <f t="shared" si="113"/>
        <v>0</v>
      </c>
      <c r="BKZ104" s="50">
        <f t="shared" si="113"/>
        <v>0</v>
      </c>
      <c r="BLA104" s="50">
        <f t="shared" si="113"/>
        <v>0</v>
      </c>
      <c r="BLB104" s="50">
        <f t="shared" si="113"/>
        <v>0</v>
      </c>
      <c r="BLC104" s="50">
        <f t="shared" si="113"/>
        <v>0</v>
      </c>
      <c r="BLD104" s="50">
        <f t="shared" si="113"/>
        <v>0</v>
      </c>
      <c r="BLE104" s="50">
        <f t="shared" si="113"/>
        <v>0</v>
      </c>
      <c r="BLF104" s="50">
        <f t="shared" si="113"/>
        <v>0</v>
      </c>
      <c r="BLG104" s="50">
        <f t="shared" si="113"/>
        <v>0</v>
      </c>
      <c r="BLH104" s="50">
        <f t="shared" si="113"/>
        <v>0</v>
      </c>
      <c r="BLI104" s="50">
        <f t="shared" si="113"/>
        <v>0</v>
      </c>
      <c r="BLJ104" s="50">
        <f t="shared" si="113"/>
        <v>0</v>
      </c>
      <c r="BLK104" s="50">
        <f t="shared" si="113"/>
        <v>0</v>
      </c>
      <c r="BLL104" s="50">
        <f t="shared" si="113"/>
        <v>0</v>
      </c>
      <c r="BLM104" s="50">
        <f t="shared" si="113"/>
        <v>0</v>
      </c>
      <c r="BLN104" s="50">
        <f t="shared" si="113"/>
        <v>0</v>
      </c>
      <c r="BLO104" s="50">
        <f t="shared" si="113"/>
        <v>0</v>
      </c>
      <c r="BLP104" s="50">
        <f t="shared" si="113"/>
        <v>0</v>
      </c>
      <c r="BLQ104" s="50">
        <f t="shared" si="113"/>
        <v>0</v>
      </c>
      <c r="BLR104" s="50">
        <f t="shared" si="113"/>
        <v>0</v>
      </c>
      <c r="BLS104" s="50">
        <f t="shared" ref="BLS104:BOD104" si="114">BLS122</f>
        <v>0</v>
      </c>
      <c r="BLT104" s="50">
        <f t="shared" si="114"/>
        <v>0</v>
      </c>
      <c r="BLU104" s="50">
        <f t="shared" si="114"/>
        <v>0</v>
      </c>
      <c r="BLV104" s="50">
        <f t="shared" si="114"/>
        <v>0</v>
      </c>
      <c r="BLW104" s="50">
        <f t="shared" si="114"/>
        <v>0</v>
      </c>
      <c r="BLX104" s="50">
        <f t="shared" si="114"/>
        <v>0</v>
      </c>
      <c r="BLY104" s="50">
        <f t="shared" si="114"/>
        <v>0</v>
      </c>
      <c r="BLZ104" s="50">
        <f t="shared" si="114"/>
        <v>0</v>
      </c>
      <c r="BMA104" s="50">
        <f t="shared" si="114"/>
        <v>0</v>
      </c>
      <c r="BMB104" s="50">
        <f t="shared" si="114"/>
        <v>0</v>
      </c>
      <c r="BMC104" s="50">
        <f t="shared" si="114"/>
        <v>0</v>
      </c>
      <c r="BMD104" s="50">
        <f t="shared" si="114"/>
        <v>0</v>
      </c>
      <c r="BME104" s="50">
        <f t="shared" si="114"/>
        <v>0</v>
      </c>
      <c r="BMF104" s="50">
        <f t="shared" si="114"/>
        <v>0</v>
      </c>
      <c r="BMG104" s="50">
        <f t="shared" si="114"/>
        <v>0</v>
      </c>
      <c r="BMH104" s="50">
        <f t="shared" si="114"/>
        <v>0</v>
      </c>
      <c r="BMI104" s="50">
        <f t="shared" si="114"/>
        <v>0</v>
      </c>
      <c r="BMJ104" s="50">
        <f t="shared" si="114"/>
        <v>0</v>
      </c>
      <c r="BMK104" s="50">
        <f t="shared" si="114"/>
        <v>0</v>
      </c>
      <c r="BML104" s="50">
        <f t="shared" si="114"/>
        <v>0</v>
      </c>
      <c r="BMM104" s="50">
        <f t="shared" si="114"/>
        <v>0</v>
      </c>
      <c r="BMN104" s="50">
        <f t="shared" si="114"/>
        <v>0</v>
      </c>
      <c r="BMO104" s="50">
        <f t="shared" si="114"/>
        <v>0</v>
      </c>
      <c r="BMP104" s="50">
        <f t="shared" si="114"/>
        <v>0</v>
      </c>
      <c r="BMQ104" s="50">
        <f t="shared" si="114"/>
        <v>0</v>
      </c>
      <c r="BMR104" s="50">
        <f t="shared" si="114"/>
        <v>0</v>
      </c>
      <c r="BMS104" s="50">
        <f t="shared" si="114"/>
        <v>0</v>
      </c>
      <c r="BMT104" s="50">
        <f t="shared" si="114"/>
        <v>0</v>
      </c>
      <c r="BMU104" s="50">
        <f t="shared" si="114"/>
        <v>0</v>
      </c>
      <c r="BMV104" s="50">
        <f t="shared" si="114"/>
        <v>0</v>
      </c>
      <c r="BMW104" s="50">
        <f t="shared" si="114"/>
        <v>0</v>
      </c>
      <c r="BMX104" s="50">
        <f t="shared" si="114"/>
        <v>0</v>
      </c>
      <c r="BMY104" s="50">
        <f t="shared" si="114"/>
        <v>0</v>
      </c>
      <c r="BMZ104" s="50">
        <f t="shared" si="114"/>
        <v>0</v>
      </c>
      <c r="BNA104" s="50">
        <f t="shared" si="114"/>
        <v>0</v>
      </c>
      <c r="BNB104" s="50">
        <f t="shared" si="114"/>
        <v>0</v>
      </c>
      <c r="BNC104" s="50">
        <f t="shared" si="114"/>
        <v>0</v>
      </c>
      <c r="BND104" s="50">
        <f t="shared" si="114"/>
        <v>0</v>
      </c>
      <c r="BNE104" s="50">
        <f t="shared" si="114"/>
        <v>0</v>
      </c>
      <c r="BNF104" s="50">
        <f t="shared" si="114"/>
        <v>0</v>
      </c>
      <c r="BNG104" s="50">
        <f t="shared" si="114"/>
        <v>0</v>
      </c>
      <c r="BNH104" s="50">
        <f t="shared" si="114"/>
        <v>0</v>
      </c>
      <c r="BNI104" s="50">
        <f t="shared" si="114"/>
        <v>0</v>
      </c>
      <c r="BNJ104" s="50">
        <f t="shared" si="114"/>
        <v>0</v>
      </c>
      <c r="BNK104" s="50">
        <f t="shared" si="114"/>
        <v>0</v>
      </c>
      <c r="BNL104" s="50">
        <f t="shared" si="114"/>
        <v>0</v>
      </c>
      <c r="BNM104" s="50">
        <f t="shared" si="114"/>
        <v>0</v>
      </c>
      <c r="BNN104" s="50">
        <f t="shared" si="114"/>
        <v>0</v>
      </c>
      <c r="BNO104" s="50">
        <f t="shared" si="114"/>
        <v>0</v>
      </c>
      <c r="BNP104" s="50">
        <f t="shared" si="114"/>
        <v>0</v>
      </c>
      <c r="BNQ104" s="50">
        <f t="shared" si="114"/>
        <v>0</v>
      </c>
      <c r="BNR104" s="50">
        <f t="shared" si="114"/>
        <v>0</v>
      </c>
      <c r="BNS104" s="50">
        <f t="shared" si="114"/>
        <v>0</v>
      </c>
      <c r="BNT104" s="50">
        <f t="shared" si="114"/>
        <v>0</v>
      </c>
      <c r="BNU104" s="50">
        <f t="shared" si="114"/>
        <v>0</v>
      </c>
      <c r="BNV104" s="50">
        <f t="shared" si="114"/>
        <v>0</v>
      </c>
      <c r="BNW104" s="50">
        <f t="shared" si="114"/>
        <v>0</v>
      </c>
      <c r="BNX104" s="50">
        <f t="shared" si="114"/>
        <v>0</v>
      </c>
      <c r="BNY104" s="50">
        <f t="shared" si="114"/>
        <v>0</v>
      </c>
      <c r="BNZ104" s="50">
        <f t="shared" si="114"/>
        <v>0</v>
      </c>
      <c r="BOA104" s="50">
        <f t="shared" si="114"/>
        <v>0</v>
      </c>
      <c r="BOB104" s="50">
        <f t="shared" si="114"/>
        <v>0</v>
      </c>
      <c r="BOC104" s="50">
        <f t="shared" si="114"/>
        <v>0</v>
      </c>
      <c r="BOD104" s="50">
        <f t="shared" si="114"/>
        <v>0</v>
      </c>
      <c r="BOE104" s="50">
        <f t="shared" ref="BOE104:BQP104" si="115">BOE122</f>
        <v>0</v>
      </c>
      <c r="BOF104" s="50">
        <f t="shared" si="115"/>
        <v>0</v>
      </c>
      <c r="BOG104" s="50">
        <f t="shared" si="115"/>
        <v>0</v>
      </c>
      <c r="BOH104" s="50">
        <f t="shared" si="115"/>
        <v>0</v>
      </c>
      <c r="BOI104" s="50">
        <f t="shared" si="115"/>
        <v>0</v>
      </c>
      <c r="BOJ104" s="50">
        <f t="shared" si="115"/>
        <v>0</v>
      </c>
      <c r="BOK104" s="50">
        <f t="shared" si="115"/>
        <v>0</v>
      </c>
      <c r="BOL104" s="50">
        <f t="shared" si="115"/>
        <v>0</v>
      </c>
      <c r="BOM104" s="50">
        <f t="shared" si="115"/>
        <v>0</v>
      </c>
      <c r="BON104" s="50">
        <f t="shared" si="115"/>
        <v>0</v>
      </c>
      <c r="BOO104" s="50">
        <f t="shared" si="115"/>
        <v>0</v>
      </c>
      <c r="BOP104" s="50">
        <f t="shared" si="115"/>
        <v>0</v>
      </c>
      <c r="BOQ104" s="50">
        <f t="shared" si="115"/>
        <v>0</v>
      </c>
      <c r="BOR104" s="50">
        <f t="shared" si="115"/>
        <v>0</v>
      </c>
      <c r="BOS104" s="50">
        <f t="shared" si="115"/>
        <v>0</v>
      </c>
      <c r="BOT104" s="50">
        <f t="shared" si="115"/>
        <v>0</v>
      </c>
      <c r="BOU104" s="50">
        <f t="shared" si="115"/>
        <v>0</v>
      </c>
      <c r="BOV104" s="50">
        <f t="shared" si="115"/>
        <v>0</v>
      </c>
      <c r="BOW104" s="50">
        <f t="shared" si="115"/>
        <v>0</v>
      </c>
      <c r="BOX104" s="50">
        <f t="shared" si="115"/>
        <v>0</v>
      </c>
      <c r="BOY104" s="50">
        <f t="shared" si="115"/>
        <v>0</v>
      </c>
      <c r="BOZ104" s="50">
        <f t="shared" si="115"/>
        <v>0</v>
      </c>
      <c r="BPA104" s="50">
        <f t="shared" si="115"/>
        <v>0</v>
      </c>
      <c r="BPB104" s="50">
        <f t="shared" si="115"/>
        <v>0</v>
      </c>
      <c r="BPC104" s="50">
        <f t="shared" si="115"/>
        <v>0</v>
      </c>
      <c r="BPD104" s="50">
        <f t="shared" si="115"/>
        <v>0</v>
      </c>
      <c r="BPE104" s="50">
        <f t="shared" si="115"/>
        <v>0</v>
      </c>
      <c r="BPF104" s="50">
        <f t="shared" si="115"/>
        <v>0</v>
      </c>
      <c r="BPG104" s="50">
        <f t="shared" si="115"/>
        <v>0</v>
      </c>
      <c r="BPH104" s="50">
        <f t="shared" si="115"/>
        <v>0</v>
      </c>
      <c r="BPI104" s="50">
        <f t="shared" si="115"/>
        <v>0</v>
      </c>
      <c r="BPJ104" s="50">
        <f t="shared" si="115"/>
        <v>0</v>
      </c>
      <c r="BPK104" s="50">
        <f t="shared" si="115"/>
        <v>0</v>
      </c>
      <c r="BPL104" s="50">
        <f t="shared" si="115"/>
        <v>0</v>
      </c>
      <c r="BPM104" s="50">
        <f t="shared" si="115"/>
        <v>0</v>
      </c>
      <c r="BPN104" s="50">
        <f t="shared" si="115"/>
        <v>0</v>
      </c>
      <c r="BPO104" s="50">
        <f t="shared" si="115"/>
        <v>0</v>
      </c>
      <c r="BPP104" s="50">
        <f t="shared" si="115"/>
        <v>0</v>
      </c>
      <c r="BPQ104" s="50">
        <f t="shared" si="115"/>
        <v>0</v>
      </c>
      <c r="BPR104" s="50">
        <f t="shared" si="115"/>
        <v>0</v>
      </c>
      <c r="BPS104" s="50">
        <f t="shared" si="115"/>
        <v>0</v>
      </c>
      <c r="BPT104" s="50">
        <f t="shared" si="115"/>
        <v>0</v>
      </c>
      <c r="BPU104" s="50">
        <f t="shared" si="115"/>
        <v>0</v>
      </c>
      <c r="BPV104" s="50">
        <f t="shared" si="115"/>
        <v>0</v>
      </c>
      <c r="BPW104" s="50">
        <f t="shared" si="115"/>
        <v>0</v>
      </c>
      <c r="BPX104" s="50">
        <f t="shared" si="115"/>
        <v>0</v>
      </c>
      <c r="BPY104" s="50">
        <f t="shared" si="115"/>
        <v>0</v>
      </c>
      <c r="BPZ104" s="50">
        <f t="shared" si="115"/>
        <v>0</v>
      </c>
      <c r="BQA104" s="50">
        <f t="shared" si="115"/>
        <v>0</v>
      </c>
      <c r="BQB104" s="50">
        <f t="shared" si="115"/>
        <v>0</v>
      </c>
      <c r="BQC104" s="50">
        <f t="shared" si="115"/>
        <v>0</v>
      </c>
      <c r="BQD104" s="50">
        <f t="shared" si="115"/>
        <v>0</v>
      </c>
      <c r="BQE104" s="50">
        <f t="shared" si="115"/>
        <v>0</v>
      </c>
      <c r="BQF104" s="50">
        <f t="shared" si="115"/>
        <v>0</v>
      </c>
      <c r="BQG104" s="50">
        <f t="shared" si="115"/>
        <v>0</v>
      </c>
      <c r="BQH104" s="50">
        <f t="shared" si="115"/>
        <v>0</v>
      </c>
      <c r="BQI104" s="50">
        <f t="shared" si="115"/>
        <v>0</v>
      </c>
      <c r="BQJ104" s="50">
        <f t="shared" si="115"/>
        <v>0</v>
      </c>
      <c r="BQK104" s="50">
        <f t="shared" si="115"/>
        <v>0</v>
      </c>
      <c r="BQL104" s="50">
        <f t="shared" si="115"/>
        <v>0</v>
      </c>
      <c r="BQM104" s="50">
        <f t="shared" si="115"/>
        <v>0</v>
      </c>
      <c r="BQN104" s="50">
        <f t="shared" si="115"/>
        <v>0</v>
      </c>
      <c r="BQO104" s="50">
        <f t="shared" si="115"/>
        <v>0</v>
      </c>
      <c r="BQP104" s="50">
        <f t="shared" si="115"/>
        <v>0</v>
      </c>
      <c r="BQQ104" s="50">
        <f t="shared" ref="BQQ104:BTB104" si="116">BQQ122</f>
        <v>0</v>
      </c>
      <c r="BQR104" s="50">
        <f t="shared" si="116"/>
        <v>0</v>
      </c>
      <c r="BQS104" s="50">
        <f t="shared" si="116"/>
        <v>0</v>
      </c>
      <c r="BQT104" s="50">
        <f t="shared" si="116"/>
        <v>0</v>
      </c>
      <c r="BQU104" s="50">
        <f t="shared" si="116"/>
        <v>0</v>
      </c>
      <c r="BQV104" s="50">
        <f t="shared" si="116"/>
        <v>0</v>
      </c>
      <c r="BQW104" s="50">
        <f t="shared" si="116"/>
        <v>0</v>
      </c>
      <c r="BQX104" s="50">
        <f t="shared" si="116"/>
        <v>0</v>
      </c>
      <c r="BQY104" s="50">
        <f t="shared" si="116"/>
        <v>0</v>
      </c>
      <c r="BQZ104" s="50">
        <f t="shared" si="116"/>
        <v>0</v>
      </c>
      <c r="BRA104" s="50">
        <f t="shared" si="116"/>
        <v>0</v>
      </c>
      <c r="BRB104" s="50">
        <f t="shared" si="116"/>
        <v>0</v>
      </c>
      <c r="BRC104" s="50">
        <f t="shared" si="116"/>
        <v>0</v>
      </c>
      <c r="BRD104" s="50">
        <f t="shared" si="116"/>
        <v>0</v>
      </c>
      <c r="BRE104" s="50">
        <f t="shared" si="116"/>
        <v>0</v>
      </c>
      <c r="BRF104" s="50">
        <f t="shared" si="116"/>
        <v>0</v>
      </c>
      <c r="BRG104" s="50">
        <f t="shared" si="116"/>
        <v>0</v>
      </c>
      <c r="BRH104" s="50">
        <f t="shared" si="116"/>
        <v>0</v>
      </c>
      <c r="BRI104" s="50">
        <f t="shared" si="116"/>
        <v>0</v>
      </c>
      <c r="BRJ104" s="50">
        <f t="shared" si="116"/>
        <v>0</v>
      </c>
      <c r="BRK104" s="50">
        <f t="shared" si="116"/>
        <v>0</v>
      </c>
      <c r="BRL104" s="50">
        <f t="shared" si="116"/>
        <v>0</v>
      </c>
      <c r="BRM104" s="50">
        <f t="shared" si="116"/>
        <v>0</v>
      </c>
      <c r="BRN104" s="50">
        <f t="shared" si="116"/>
        <v>0</v>
      </c>
      <c r="BRO104" s="50">
        <f t="shared" si="116"/>
        <v>0</v>
      </c>
      <c r="BRP104" s="50">
        <f t="shared" si="116"/>
        <v>0</v>
      </c>
      <c r="BRQ104" s="50">
        <f t="shared" si="116"/>
        <v>0</v>
      </c>
      <c r="BRR104" s="50">
        <f t="shared" si="116"/>
        <v>0</v>
      </c>
      <c r="BRS104" s="50">
        <f t="shared" si="116"/>
        <v>0</v>
      </c>
      <c r="BRT104" s="50">
        <f t="shared" si="116"/>
        <v>0</v>
      </c>
      <c r="BRU104" s="50">
        <f t="shared" si="116"/>
        <v>0</v>
      </c>
      <c r="BRV104" s="50">
        <f t="shared" si="116"/>
        <v>0</v>
      </c>
      <c r="BRW104" s="50">
        <f t="shared" si="116"/>
        <v>0</v>
      </c>
      <c r="BRX104" s="50">
        <f t="shared" si="116"/>
        <v>0</v>
      </c>
      <c r="BRY104" s="50">
        <f t="shared" si="116"/>
        <v>0</v>
      </c>
      <c r="BRZ104" s="50">
        <f t="shared" si="116"/>
        <v>0</v>
      </c>
      <c r="BSA104" s="50">
        <f t="shared" si="116"/>
        <v>0</v>
      </c>
      <c r="BSB104" s="50">
        <f t="shared" si="116"/>
        <v>0</v>
      </c>
      <c r="BSC104" s="50">
        <f t="shared" si="116"/>
        <v>0</v>
      </c>
      <c r="BSD104" s="50">
        <f t="shared" si="116"/>
        <v>0</v>
      </c>
      <c r="BSE104" s="50">
        <f t="shared" si="116"/>
        <v>0</v>
      </c>
      <c r="BSF104" s="50">
        <f t="shared" si="116"/>
        <v>0</v>
      </c>
      <c r="BSG104" s="50">
        <f t="shared" si="116"/>
        <v>0</v>
      </c>
      <c r="BSH104" s="50">
        <f t="shared" si="116"/>
        <v>0</v>
      </c>
      <c r="BSI104" s="50">
        <f t="shared" si="116"/>
        <v>0</v>
      </c>
      <c r="BSJ104" s="50">
        <f t="shared" si="116"/>
        <v>0</v>
      </c>
      <c r="BSK104" s="50">
        <f t="shared" si="116"/>
        <v>0</v>
      </c>
      <c r="BSL104" s="50">
        <f t="shared" si="116"/>
        <v>0</v>
      </c>
      <c r="BSM104" s="50">
        <f t="shared" si="116"/>
        <v>0</v>
      </c>
      <c r="BSN104" s="50">
        <f t="shared" si="116"/>
        <v>0</v>
      </c>
      <c r="BSO104" s="50">
        <f t="shared" si="116"/>
        <v>0</v>
      </c>
      <c r="BSP104" s="50">
        <f t="shared" si="116"/>
        <v>0</v>
      </c>
      <c r="BSQ104" s="50">
        <f t="shared" si="116"/>
        <v>0</v>
      </c>
      <c r="BSR104" s="50">
        <f t="shared" si="116"/>
        <v>0</v>
      </c>
      <c r="BSS104" s="50">
        <f t="shared" si="116"/>
        <v>0</v>
      </c>
      <c r="BST104" s="50">
        <f t="shared" si="116"/>
        <v>0</v>
      </c>
      <c r="BSU104" s="50">
        <f t="shared" si="116"/>
        <v>0</v>
      </c>
      <c r="BSV104" s="50">
        <f t="shared" si="116"/>
        <v>0</v>
      </c>
      <c r="BSW104" s="50">
        <f t="shared" si="116"/>
        <v>0</v>
      </c>
      <c r="BSX104" s="50">
        <f t="shared" si="116"/>
        <v>0</v>
      </c>
      <c r="BSY104" s="50">
        <f t="shared" si="116"/>
        <v>0</v>
      </c>
      <c r="BSZ104" s="50">
        <f t="shared" si="116"/>
        <v>0</v>
      </c>
      <c r="BTA104" s="50">
        <f t="shared" si="116"/>
        <v>0</v>
      </c>
      <c r="BTB104" s="50">
        <f t="shared" si="116"/>
        <v>0</v>
      </c>
      <c r="BTC104" s="50">
        <f t="shared" ref="BTC104:BVN104" si="117">BTC122</f>
        <v>0</v>
      </c>
      <c r="BTD104" s="50">
        <f t="shared" si="117"/>
        <v>0</v>
      </c>
      <c r="BTE104" s="50">
        <f t="shared" si="117"/>
        <v>0</v>
      </c>
      <c r="BTF104" s="50">
        <f t="shared" si="117"/>
        <v>0</v>
      </c>
      <c r="BTG104" s="50">
        <f t="shared" si="117"/>
        <v>0</v>
      </c>
      <c r="BTH104" s="50">
        <f t="shared" si="117"/>
        <v>0</v>
      </c>
      <c r="BTI104" s="50">
        <f t="shared" si="117"/>
        <v>0</v>
      </c>
      <c r="BTJ104" s="50">
        <f t="shared" si="117"/>
        <v>0</v>
      </c>
      <c r="BTK104" s="50">
        <f t="shared" si="117"/>
        <v>0</v>
      </c>
      <c r="BTL104" s="50">
        <f t="shared" si="117"/>
        <v>0</v>
      </c>
      <c r="BTM104" s="50">
        <f t="shared" si="117"/>
        <v>0</v>
      </c>
      <c r="BTN104" s="50">
        <f t="shared" si="117"/>
        <v>0</v>
      </c>
      <c r="BTO104" s="50">
        <f t="shared" si="117"/>
        <v>0</v>
      </c>
      <c r="BTP104" s="50">
        <f t="shared" si="117"/>
        <v>0</v>
      </c>
      <c r="BTQ104" s="50">
        <f t="shared" si="117"/>
        <v>0</v>
      </c>
      <c r="BTR104" s="50">
        <f t="shared" si="117"/>
        <v>0</v>
      </c>
      <c r="BTS104" s="50">
        <f t="shared" si="117"/>
        <v>0</v>
      </c>
      <c r="BTT104" s="50">
        <f t="shared" si="117"/>
        <v>0</v>
      </c>
      <c r="BTU104" s="50">
        <f t="shared" si="117"/>
        <v>0</v>
      </c>
      <c r="BTV104" s="50">
        <f t="shared" si="117"/>
        <v>0</v>
      </c>
      <c r="BTW104" s="50">
        <f t="shared" si="117"/>
        <v>0</v>
      </c>
      <c r="BTX104" s="50">
        <f t="shared" si="117"/>
        <v>0</v>
      </c>
      <c r="BTY104" s="50">
        <f t="shared" si="117"/>
        <v>0</v>
      </c>
      <c r="BTZ104" s="50">
        <f t="shared" si="117"/>
        <v>0</v>
      </c>
      <c r="BUA104" s="50">
        <f t="shared" si="117"/>
        <v>0</v>
      </c>
      <c r="BUB104" s="50">
        <f t="shared" si="117"/>
        <v>0</v>
      </c>
      <c r="BUC104" s="50">
        <f t="shared" si="117"/>
        <v>0</v>
      </c>
      <c r="BUD104" s="50">
        <f t="shared" si="117"/>
        <v>0</v>
      </c>
      <c r="BUE104" s="50">
        <f t="shared" si="117"/>
        <v>0</v>
      </c>
      <c r="BUF104" s="50">
        <f t="shared" si="117"/>
        <v>0</v>
      </c>
      <c r="BUG104" s="50">
        <f t="shared" si="117"/>
        <v>0</v>
      </c>
      <c r="BUH104" s="50">
        <f t="shared" si="117"/>
        <v>0</v>
      </c>
      <c r="BUI104" s="50">
        <f t="shared" si="117"/>
        <v>0</v>
      </c>
      <c r="BUJ104" s="50">
        <f t="shared" si="117"/>
        <v>0</v>
      </c>
      <c r="BUK104" s="50">
        <f t="shared" si="117"/>
        <v>0</v>
      </c>
      <c r="BUL104" s="50">
        <f t="shared" si="117"/>
        <v>0</v>
      </c>
      <c r="BUM104" s="50">
        <f t="shared" si="117"/>
        <v>0</v>
      </c>
      <c r="BUN104" s="50">
        <f t="shared" si="117"/>
        <v>0</v>
      </c>
      <c r="BUO104" s="50">
        <f t="shared" si="117"/>
        <v>0</v>
      </c>
      <c r="BUP104" s="50">
        <f t="shared" si="117"/>
        <v>0</v>
      </c>
      <c r="BUQ104" s="50">
        <f t="shared" si="117"/>
        <v>0</v>
      </c>
      <c r="BUR104" s="50">
        <f t="shared" si="117"/>
        <v>0</v>
      </c>
      <c r="BUS104" s="50">
        <f t="shared" si="117"/>
        <v>0</v>
      </c>
      <c r="BUT104" s="50">
        <f t="shared" si="117"/>
        <v>0</v>
      </c>
      <c r="BUU104" s="50">
        <f t="shared" si="117"/>
        <v>0</v>
      </c>
      <c r="BUV104" s="50">
        <f t="shared" si="117"/>
        <v>0</v>
      </c>
      <c r="BUW104" s="50">
        <f t="shared" si="117"/>
        <v>0</v>
      </c>
      <c r="BUX104" s="50">
        <f t="shared" si="117"/>
        <v>0</v>
      </c>
      <c r="BUY104" s="50">
        <f t="shared" si="117"/>
        <v>0</v>
      </c>
      <c r="BUZ104" s="50">
        <f t="shared" si="117"/>
        <v>0</v>
      </c>
      <c r="BVA104" s="50">
        <f t="shared" si="117"/>
        <v>0</v>
      </c>
      <c r="BVB104" s="50">
        <f t="shared" si="117"/>
        <v>0</v>
      </c>
      <c r="BVC104" s="50">
        <f t="shared" si="117"/>
        <v>0</v>
      </c>
      <c r="BVD104" s="50">
        <f t="shared" si="117"/>
        <v>0</v>
      </c>
      <c r="BVE104" s="50">
        <f t="shared" si="117"/>
        <v>0</v>
      </c>
      <c r="BVF104" s="50">
        <f t="shared" si="117"/>
        <v>0</v>
      </c>
      <c r="BVG104" s="50">
        <f t="shared" si="117"/>
        <v>0</v>
      </c>
      <c r="BVH104" s="50">
        <f t="shared" si="117"/>
        <v>0</v>
      </c>
      <c r="BVI104" s="50">
        <f t="shared" si="117"/>
        <v>0</v>
      </c>
      <c r="BVJ104" s="50">
        <f t="shared" si="117"/>
        <v>0</v>
      </c>
      <c r="BVK104" s="50">
        <f t="shared" si="117"/>
        <v>0</v>
      </c>
      <c r="BVL104" s="50">
        <f t="shared" si="117"/>
        <v>0</v>
      </c>
      <c r="BVM104" s="50">
        <f t="shared" si="117"/>
        <v>0</v>
      </c>
      <c r="BVN104" s="50">
        <f t="shared" si="117"/>
        <v>0</v>
      </c>
      <c r="BVO104" s="50">
        <f t="shared" ref="BVO104:BXZ104" si="118">BVO122</f>
        <v>0</v>
      </c>
      <c r="BVP104" s="50">
        <f t="shared" si="118"/>
        <v>0</v>
      </c>
      <c r="BVQ104" s="50">
        <f t="shared" si="118"/>
        <v>0</v>
      </c>
      <c r="BVR104" s="50">
        <f t="shared" si="118"/>
        <v>0</v>
      </c>
      <c r="BVS104" s="50">
        <f t="shared" si="118"/>
        <v>0</v>
      </c>
      <c r="BVT104" s="50">
        <f t="shared" si="118"/>
        <v>0</v>
      </c>
      <c r="BVU104" s="50">
        <f t="shared" si="118"/>
        <v>0</v>
      </c>
      <c r="BVV104" s="50">
        <f t="shared" si="118"/>
        <v>0</v>
      </c>
      <c r="BVW104" s="50">
        <f t="shared" si="118"/>
        <v>0</v>
      </c>
      <c r="BVX104" s="50">
        <f t="shared" si="118"/>
        <v>0</v>
      </c>
      <c r="BVY104" s="50">
        <f t="shared" si="118"/>
        <v>0</v>
      </c>
      <c r="BVZ104" s="50">
        <f t="shared" si="118"/>
        <v>0</v>
      </c>
      <c r="BWA104" s="50">
        <f t="shared" si="118"/>
        <v>0</v>
      </c>
      <c r="BWB104" s="50">
        <f t="shared" si="118"/>
        <v>0</v>
      </c>
      <c r="BWC104" s="50">
        <f t="shared" si="118"/>
        <v>0</v>
      </c>
      <c r="BWD104" s="50">
        <f t="shared" si="118"/>
        <v>0</v>
      </c>
      <c r="BWE104" s="50">
        <f t="shared" si="118"/>
        <v>0</v>
      </c>
      <c r="BWF104" s="50">
        <f t="shared" si="118"/>
        <v>0</v>
      </c>
      <c r="BWG104" s="50">
        <f t="shared" si="118"/>
        <v>0</v>
      </c>
      <c r="BWH104" s="50">
        <f t="shared" si="118"/>
        <v>0</v>
      </c>
      <c r="BWI104" s="50">
        <f t="shared" si="118"/>
        <v>0</v>
      </c>
      <c r="BWJ104" s="50">
        <f t="shared" si="118"/>
        <v>0</v>
      </c>
      <c r="BWK104" s="50">
        <f t="shared" si="118"/>
        <v>0</v>
      </c>
      <c r="BWL104" s="50">
        <f t="shared" si="118"/>
        <v>0</v>
      </c>
      <c r="BWM104" s="50">
        <f t="shared" si="118"/>
        <v>0</v>
      </c>
      <c r="BWN104" s="50">
        <f t="shared" si="118"/>
        <v>0</v>
      </c>
      <c r="BWO104" s="50">
        <f t="shared" si="118"/>
        <v>0</v>
      </c>
      <c r="BWP104" s="50">
        <f t="shared" si="118"/>
        <v>0</v>
      </c>
      <c r="BWQ104" s="50">
        <f t="shared" si="118"/>
        <v>0</v>
      </c>
      <c r="BWR104" s="50">
        <f t="shared" si="118"/>
        <v>0</v>
      </c>
      <c r="BWS104" s="50">
        <f t="shared" si="118"/>
        <v>0</v>
      </c>
      <c r="BWT104" s="50">
        <f t="shared" si="118"/>
        <v>0</v>
      </c>
      <c r="BWU104" s="50">
        <f t="shared" si="118"/>
        <v>0</v>
      </c>
      <c r="BWV104" s="50">
        <f t="shared" si="118"/>
        <v>0</v>
      </c>
      <c r="BWW104" s="50">
        <f t="shared" si="118"/>
        <v>0</v>
      </c>
      <c r="BWX104" s="50">
        <f t="shared" si="118"/>
        <v>0</v>
      </c>
      <c r="BWY104" s="50">
        <f t="shared" si="118"/>
        <v>0</v>
      </c>
      <c r="BWZ104" s="50">
        <f t="shared" si="118"/>
        <v>0</v>
      </c>
      <c r="BXA104" s="50">
        <f t="shared" si="118"/>
        <v>0</v>
      </c>
      <c r="BXB104" s="50">
        <f t="shared" si="118"/>
        <v>0</v>
      </c>
      <c r="BXC104" s="50">
        <f t="shared" si="118"/>
        <v>0</v>
      </c>
      <c r="BXD104" s="50">
        <f t="shared" si="118"/>
        <v>0</v>
      </c>
      <c r="BXE104" s="50">
        <f t="shared" si="118"/>
        <v>0</v>
      </c>
      <c r="BXF104" s="50">
        <f t="shared" si="118"/>
        <v>0</v>
      </c>
      <c r="BXG104" s="50">
        <f t="shared" si="118"/>
        <v>0</v>
      </c>
      <c r="BXH104" s="50">
        <f t="shared" si="118"/>
        <v>0</v>
      </c>
      <c r="BXI104" s="50">
        <f t="shared" si="118"/>
        <v>0</v>
      </c>
      <c r="BXJ104" s="50">
        <f t="shared" si="118"/>
        <v>0</v>
      </c>
      <c r="BXK104" s="50">
        <f t="shared" si="118"/>
        <v>0</v>
      </c>
      <c r="BXL104" s="50">
        <f t="shared" si="118"/>
        <v>0</v>
      </c>
      <c r="BXM104" s="50">
        <f t="shared" si="118"/>
        <v>0</v>
      </c>
      <c r="BXN104" s="50">
        <f t="shared" si="118"/>
        <v>0</v>
      </c>
      <c r="BXO104" s="50">
        <f t="shared" si="118"/>
        <v>0</v>
      </c>
      <c r="BXP104" s="50">
        <f t="shared" si="118"/>
        <v>0</v>
      </c>
      <c r="BXQ104" s="50">
        <f t="shared" si="118"/>
        <v>0</v>
      </c>
      <c r="BXR104" s="50">
        <f t="shared" si="118"/>
        <v>0</v>
      </c>
      <c r="BXS104" s="50">
        <f t="shared" si="118"/>
        <v>0</v>
      </c>
      <c r="BXT104" s="50">
        <f t="shared" si="118"/>
        <v>0</v>
      </c>
      <c r="BXU104" s="50">
        <f t="shared" si="118"/>
        <v>0</v>
      </c>
      <c r="BXV104" s="50">
        <f t="shared" si="118"/>
        <v>0</v>
      </c>
      <c r="BXW104" s="50">
        <f t="shared" si="118"/>
        <v>0</v>
      </c>
      <c r="BXX104" s="50">
        <f t="shared" si="118"/>
        <v>0</v>
      </c>
      <c r="BXY104" s="50">
        <f t="shared" si="118"/>
        <v>0</v>
      </c>
      <c r="BXZ104" s="50">
        <f t="shared" si="118"/>
        <v>0</v>
      </c>
      <c r="BYA104" s="50">
        <f t="shared" ref="BYA104:CAL104" si="119">BYA122</f>
        <v>0</v>
      </c>
      <c r="BYB104" s="50">
        <f t="shared" si="119"/>
        <v>0</v>
      </c>
      <c r="BYC104" s="50">
        <f t="shared" si="119"/>
        <v>0</v>
      </c>
      <c r="BYD104" s="50">
        <f t="shared" si="119"/>
        <v>0</v>
      </c>
      <c r="BYE104" s="50">
        <f t="shared" si="119"/>
        <v>0</v>
      </c>
      <c r="BYF104" s="50">
        <f t="shared" si="119"/>
        <v>0</v>
      </c>
      <c r="BYG104" s="50">
        <f t="shared" si="119"/>
        <v>0</v>
      </c>
      <c r="BYH104" s="50">
        <f t="shared" si="119"/>
        <v>0</v>
      </c>
      <c r="BYI104" s="50">
        <f t="shared" si="119"/>
        <v>0</v>
      </c>
      <c r="BYJ104" s="50">
        <f t="shared" si="119"/>
        <v>0</v>
      </c>
      <c r="BYK104" s="50">
        <f t="shared" si="119"/>
        <v>0</v>
      </c>
      <c r="BYL104" s="50">
        <f t="shared" si="119"/>
        <v>0</v>
      </c>
      <c r="BYM104" s="50">
        <f t="shared" si="119"/>
        <v>0</v>
      </c>
      <c r="BYN104" s="50">
        <f t="shared" si="119"/>
        <v>0</v>
      </c>
      <c r="BYO104" s="50">
        <f t="shared" si="119"/>
        <v>0</v>
      </c>
      <c r="BYP104" s="50">
        <f t="shared" si="119"/>
        <v>0</v>
      </c>
      <c r="BYQ104" s="50">
        <f t="shared" si="119"/>
        <v>0</v>
      </c>
      <c r="BYR104" s="50">
        <f t="shared" si="119"/>
        <v>0</v>
      </c>
      <c r="BYS104" s="50">
        <f t="shared" si="119"/>
        <v>0</v>
      </c>
      <c r="BYT104" s="50">
        <f t="shared" si="119"/>
        <v>0</v>
      </c>
      <c r="BYU104" s="50">
        <f t="shared" si="119"/>
        <v>0</v>
      </c>
      <c r="BYV104" s="50">
        <f t="shared" si="119"/>
        <v>0</v>
      </c>
      <c r="BYW104" s="50">
        <f t="shared" si="119"/>
        <v>0</v>
      </c>
      <c r="BYX104" s="50">
        <f t="shared" si="119"/>
        <v>0</v>
      </c>
      <c r="BYY104" s="50">
        <f t="shared" si="119"/>
        <v>0</v>
      </c>
      <c r="BYZ104" s="50">
        <f t="shared" si="119"/>
        <v>0</v>
      </c>
      <c r="BZA104" s="50">
        <f t="shared" si="119"/>
        <v>0</v>
      </c>
      <c r="BZB104" s="50">
        <f t="shared" si="119"/>
        <v>0</v>
      </c>
      <c r="BZC104" s="50">
        <f t="shared" si="119"/>
        <v>0</v>
      </c>
      <c r="BZD104" s="50">
        <f t="shared" si="119"/>
        <v>0</v>
      </c>
      <c r="BZE104" s="50">
        <f t="shared" si="119"/>
        <v>0</v>
      </c>
      <c r="BZF104" s="50">
        <f t="shared" si="119"/>
        <v>0</v>
      </c>
      <c r="BZG104" s="50">
        <f t="shared" si="119"/>
        <v>0</v>
      </c>
      <c r="BZH104" s="50">
        <f t="shared" si="119"/>
        <v>0</v>
      </c>
      <c r="BZI104" s="50">
        <f t="shared" si="119"/>
        <v>0</v>
      </c>
      <c r="BZJ104" s="50">
        <f t="shared" si="119"/>
        <v>0</v>
      </c>
      <c r="BZK104" s="50">
        <f t="shared" si="119"/>
        <v>0</v>
      </c>
      <c r="BZL104" s="50">
        <f t="shared" si="119"/>
        <v>0</v>
      </c>
      <c r="BZM104" s="50">
        <f t="shared" si="119"/>
        <v>0</v>
      </c>
      <c r="BZN104" s="50">
        <f t="shared" si="119"/>
        <v>0</v>
      </c>
      <c r="BZO104" s="50">
        <f t="shared" si="119"/>
        <v>0</v>
      </c>
      <c r="BZP104" s="50">
        <f t="shared" si="119"/>
        <v>0</v>
      </c>
      <c r="BZQ104" s="50">
        <f t="shared" si="119"/>
        <v>0</v>
      </c>
      <c r="BZR104" s="50">
        <f t="shared" si="119"/>
        <v>0</v>
      </c>
      <c r="BZS104" s="50">
        <f t="shared" si="119"/>
        <v>0</v>
      </c>
      <c r="BZT104" s="50">
        <f t="shared" si="119"/>
        <v>0</v>
      </c>
      <c r="BZU104" s="50">
        <f t="shared" si="119"/>
        <v>0</v>
      </c>
      <c r="BZV104" s="50">
        <f t="shared" si="119"/>
        <v>0</v>
      </c>
      <c r="BZW104" s="50">
        <f t="shared" si="119"/>
        <v>0</v>
      </c>
      <c r="BZX104" s="50">
        <f t="shared" si="119"/>
        <v>0</v>
      </c>
      <c r="BZY104" s="50">
        <f t="shared" si="119"/>
        <v>0</v>
      </c>
      <c r="BZZ104" s="50">
        <f t="shared" si="119"/>
        <v>0</v>
      </c>
      <c r="CAA104" s="50">
        <f t="shared" si="119"/>
        <v>0</v>
      </c>
      <c r="CAB104" s="50">
        <f t="shared" si="119"/>
        <v>0</v>
      </c>
      <c r="CAC104" s="50">
        <f t="shared" si="119"/>
        <v>0</v>
      </c>
      <c r="CAD104" s="50">
        <f t="shared" si="119"/>
        <v>0</v>
      </c>
      <c r="CAE104" s="50">
        <f t="shared" si="119"/>
        <v>0</v>
      </c>
      <c r="CAF104" s="50">
        <f t="shared" si="119"/>
        <v>0</v>
      </c>
      <c r="CAG104" s="50">
        <f t="shared" si="119"/>
        <v>0</v>
      </c>
      <c r="CAH104" s="50">
        <f t="shared" si="119"/>
        <v>0</v>
      </c>
      <c r="CAI104" s="50">
        <f t="shared" si="119"/>
        <v>0</v>
      </c>
      <c r="CAJ104" s="50">
        <f t="shared" si="119"/>
        <v>0</v>
      </c>
      <c r="CAK104" s="50">
        <f t="shared" si="119"/>
        <v>0</v>
      </c>
      <c r="CAL104" s="50">
        <f t="shared" si="119"/>
        <v>0</v>
      </c>
      <c r="CAM104" s="50">
        <f t="shared" ref="CAM104:CCX104" si="120">CAM122</f>
        <v>0</v>
      </c>
      <c r="CAN104" s="50">
        <f t="shared" si="120"/>
        <v>0</v>
      </c>
      <c r="CAO104" s="50">
        <f t="shared" si="120"/>
        <v>0</v>
      </c>
      <c r="CAP104" s="50">
        <f t="shared" si="120"/>
        <v>0</v>
      </c>
      <c r="CAQ104" s="50">
        <f t="shared" si="120"/>
        <v>0</v>
      </c>
      <c r="CAR104" s="50">
        <f t="shared" si="120"/>
        <v>0</v>
      </c>
      <c r="CAS104" s="50">
        <f t="shared" si="120"/>
        <v>0</v>
      </c>
      <c r="CAT104" s="50">
        <f t="shared" si="120"/>
        <v>0</v>
      </c>
      <c r="CAU104" s="50">
        <f t="shared" si="120"/>
        <v>0</v>
      </c>
      <c r="CAV104" s="50">
        <f t="shared" si="120"/>
        <v>0</v>
      </c>
      <c r="CAW104" s="50">
        <f t="shared" si="120"/>
        <v>0</v>
      </c>
      <c r="CAX104" s="50">
        <f t="shared" si="120"/>
        <v>0</v>
      </c>
      <c r="CAY104" s="50">
        <f t="shared" si="120"/>
        <v>0</v>
      </c>
      <c r="CAZ104" s="50">
        <f t="shared" si="120"/>
        <v>0</v>
      </c>
      <c r="CBA104" s="50">
        <f t="shared" si="120"/>
        <v>0</v>
      </c>
      <c r="CBB104" s="50">
        <f t="shared" si="120"/>
        <v>0</v>
      </c>
      <c r="CBC104" s="50">
        <f t="shared" si="120"/>
        <v>0</v>
      </c>
      <c r="CBD104" s="50">
        <f t="shared" si="120"/>
        <v>0</v>
      </c>
      <c r="CBE104" s="50">
        <f t="shared" si="120"/>
        <v>0</v>
      </c>
      <c r="CBF104" s="50">
        <f t="shared" si="120"/>
        <v>0</v>
      </c>
      <c r="CBG104" s="50">
        <f t="shared" si="120"/>
        <v>0</v>
      </c>
      <c r="CBH104" s="50">
        <f t="shared" si="120"/>
        <v>0</v>
      </c>
      <c r="CBI104" s="50">
        <f t="shared" si="120"/>
        <v>0</v>
      </c>
      <c r="CBJ104" s="50">
        <f t="shared" si="120"/>
        <v>0</v>
      </c>
      <c r="CBK104" s="50">
        <f t="shared" si="120"/>
        <v>0</v>
      </c>
      <c r="CBL104" s="50">
        <f t="shared" si="120"/>
        <v>0</v>
      </c>
      <c r="CBM104" s="50">
        <f t="shared" si="120"/>
        <v>0</v>
      </c>
      <c r="CBN104" s="50">
        <f t="shared" si="120"/>
        <v>0</v>
      </c>
      <c r="CBO104" s="50">
        <f t="shared" si="120"/>
        <v>0</v>
      </c>
      <c r="CBP104" s="50">
        <f t="shared" si="120"/>
        <v>0</v>
      </c>
      <c r="CBQ104" s="50">
        <f t="shared" si="120"/>
        <v>0</v>
      </c>
      <c r="CBR104" s="50">
        <f t="shared" si="120"/>
        <v>0</v>
      </c>
      <c r="CBS104" s="50">
        <f t="shared" si="120"/>
        <v>0</v>
      </c>
      <c r="CBT104" s="50">
        <f t="shared" si="120"/>
        <v>0</v>
      </c>
      <c r="CBU104" s="50">
        <f t="shared" si="120"/>
        <v>0</v>
      </c>
      <c r="CBV104" s="50">
        <f t="shared" si="120"/>
        <v>0</v>
      </c>
      <c r="CBW104" s="50">
        <f t="shared" si="120"/>
        <v>0</v>
      </c>
      <c r="CBX104" s="50">
        <f t="shared" si="120"/>
        <v>0</v>
      </c>
      <c r="CBY104" s="50">
        <f t="shared" si="120"/>
        <v>0</v>
      </c>
      <c r="CBZ104" s="50">
        <f t="shared" si="120"/>
        <v>0</v>
      </c>
      <c r="CCA104" s="50">
        <f t="shared" si="120"/>
        <v>0</v>
      </c>
      <c r="CCB104" s="50">
        <f t="shared" si="120"/>
        <v>0</v>
      </c>
      <c r="CCC104" s="50">
        <f t="shared" si="120"/>
        <v>0</v>
      </c>
      <c r="CCD104" s="50">
        <f t="shared" si="120"/>
        <v>0</v>
      </c>
      <c r="CCE104" s="50">
        <f t="shared" si="120"/>
        <v>0</v>
      </c>
      <c r="CCF104" s="50">
        <f t="shared" si="120"/>
        <v>0</v>
      </c>
      <c r="CCG104" s="50">
        <f t="shared" si="120"/>
        <v>0</v>
      </c>
      <c r="CCH104" s="50">
        <f t="shared" si="120"/>
        <v>0</v>
      </c>
      <c r="CCI104" s="50">
        <f t="shared" si="120"/>
        <v>0</v>
      </c>
      <c r="CCJ104" s="50">
        <f t="shared" si="120"/>
        <v>0</v>
      </c>
      <c r="CCK104" s="50">
        <f t="shared" si="120"/>
        <v>0</v>
      </c>
      <c r="CCL104" s="50">
        <f t="shared" si="120"/>
        <v>0</v>
      </c>
      <c r="CCM104" s="50">
        <f t="shared" si="120"/>
        <v>0</v>
      </c>
      <c r="CCN104" s="50">
        <f t="shared" si="120"/>
        <v>0</v>
      </c>
      <c r="CCO104" s="50">
        <f t="shared" si="120"/>
        <v>0</v>
      </c>
      <c r="CCP104" s="50">
        <f t="shared" si="120"/>
        <v>0</v>
      </c>
      <c r="CCQ104" s="50">
        <f t="shared" si="120"/>
        <v>0</v>
      </c>
      <c r="CCR104" s="50">
        <f t="shared" si="120"/>
        <v>0</v>
      </c>
      <c r="CCS104" s="50">
        <f t="shared" si="120"/>
        <v>0</v>
      </c>
      <c r="CCT104" s="50">
        <f t="shared" si="120"/>
        <v>0</v>
      </c>
      <c r="CCU104" s="50">
        <f t="shared" si="120"/>
        <v>0</v>
      </c>
      <c r="CCV104" s="50">
        <f t="shared" si="120"/>
        <v>0</v>
      </c>
      <c r="CCW104" s="50">
        <f t="shared" si="120"/>
        <v>0</v>
      </c>
      <c r="CCX104" s="50">
        <f t="shared" si="120"/>
        <v>0</v>
      </c>
      <c r="CCY104" s="50">
        <f t="shared" ref="CCY104:CFJ104" si="121">CCY122</f>
        <v>0</v>
      </c>
      <c r="CCZ104" s="50">
        <f t="shared" si="121"/>
        <v>0</v>
      </c>
      <c r="CDA104" s="50">
        <f t="shared" si="121"/>
        <v>0</v>
      </c>
      <c r="CDB104" s="50">
        <f t="shared" si="121"/>
        <v>0</v>
      </c>
      <c r="CDC104" s="50">
        <f t="shared" si="121"/>
        <v>0</v>
      </c>
      <c r="CDD104" s="50">
        <f t="shared" si="121"/>
        <v>0</v>
      </c>
      <c r="CDE104" s="50">
        <f t="shared" si="121"/>
        <v>0</v>
      </c>
      <c r="CDF104" s="50">
        <f t="shared" si="121"/>
        <v>0</v>
      </c>
      <c r="CDG104" s="50">
        <f t="shared" si="121"/>
        <v>0</v>
      </c>
      <c r="CDH104" s="50">
        <f t="shared" si="121"/>
        <v>0</v>
      </c>
      <c r="CDI104" s="50">
        <f t="shared" si="121"/>
        <v>0</v>
      </c>
      <c r="CDJ104" s="50">
        <f t="shared" si="121"/>
        <v>0</v>
      </c>
      <c r="CDK104" s="50">
        <f t="shared" si="121"/>
        <v>0</v>
      </c>
      <c r="CDL104" s="50">
        <f t="shared" si="121"/>
        <v>0</v>
      </c>
      <c r="CDM104" s="50">
        <f t="shared" si="121"/>
        <v>0</v>
      </c>
      <c r="CDN104" s="50">
        <f t="shared" si="121"/>
        <v>0</v>
      </c>
      <c r="CDO104" s="50">
        <f t="shared" si="121"/>
        <v>0</v>
      </c>
      <c r="CDP104" s="50">
        <f t="shared" si="121"/>
        <v>0</v>
      </c>
      <c r="CDQ104" s="50">
        <f t="shared" si="121"/>
        <v>0</v>
      </c>
      <c r="CDR104" s="50">
        <f t="shared" si="121"/>
        <v>0</v>
      </c>
      <c r="CDS104" s="50">
        <f t="shared" si="121"/>
        <v>0</v>
      </c>
      <c r="CDT104" s="50">
        <f t="shared" si="121"/>
        <v>0</v>
      </c>
      <c r="CDU104" s="50">
        <f t="shared" si="121"/>
        <v>0</v>
      </c>
      <c r="CDV104" s="50">
        <f t="shared" si="121"/>
        <v>0</v>
      </c>
      <c r="CDW104" s="50">
        <f t="shared" si="121"/>
        <v>0</v>
      </c>
      <c r="CDX104" s="50">
        <f t="shared" si="121"/>
        <v>0</v>
      </c>
      <c r="CDY104" s="50">
        <f t="shared" si="121"/>
        <v>0</v>
      </c>
      <c r="CDZ104" s="50">
        <f t="shared" si="121"/>
        <v>0</v>
      </c>
      <c r="CEA104" s="50">
        <f t="shared" si="121"/>
        <v>0</v>
      </c>
      <c r="CEB104" s="50">
        <f t="shared" si="121"/>
        <v>0</v>
      </c>
      <c r="CEC104" s="50">
        <f t="shared" si="121"/>
        <v>0</v>
      </c>
      <c r="CED104" s="50">
        <f t="shared" si="121"/>
        <v>0</v>
      </c>
      <c r="CEE104" s="50">
        <f t="shared" si="121"/>
        <v>0</v>
      </c>
      <c r="CEF104" s="50">
        <f t="shared" si="121"/>
        <v>0</v>
      </c>
      <c r="CEG104" s="50">
        <f t="shared" si="121"/>
        <v>0</v>
      </c>
      <c r="CEH104" s="50">
        <f t="shared" si="121"/>
        <v>0</v>
      </c>
      <c r="CEI104" s="50">
        <f t="shared" si="121"/>
        <v>0</v>
      </c>
      <c r="CEJ104" s="50">
        <f t="shared" si="121"/>
        <v>0</v>
      </c>
      <c r="CEK104" s="50">
        <f t="shared" si="121"/>
        <v>0</v>
      </c>
      <c r="CEL104" s="50">
        <f t="shared" si="121"/>
        <v>0</v>
      </c>
      <c r="CEM104" s="50">
        <f t="shared" si="121"/>
        <v>0</v>
      </c>
      <c r="CEN104" s="50">
        <f t="shared" si="121"/>
        <v>0</v>
      </c>
      <c r="CEO104" s="50">
        <f t="shared" si="121"/>
        <v>0</v>
      </c>
      <c r="CEP104" s="50">
        <f t="shared" si="121"/>
        <v>0</v>
      </c>
      <c r="CEQ104" s="50">
        <f t="shared" si="121"/>
        <v>0</v>
      </c>
      <c r="CER104" s="50">
        <f t="shared" si="121"/>
        <v>0</v>
      </c>
      <c r="CES104" s="50">
        <f t="shared" si="121"/>
        <v>0</v>
      </c>
      <c r="CET104" s="50">
        <f t="shared" si="121"/>
        <v>0</v>
      </c>
      <c r="CEU104" s="50">
        <f t="shared" si="121"/>
        <v>0</v>
      </c>
      <c r="CEV104" s="50">
        <f t="shared" si="121"/>
        <v>0</v>
      </c>
      <c r="CEW104" s="50">
        <f t="shared" si="121"/>
        <v>0</v>
      </c>
      <c r="CEX104" s="50">
        <f t="shared" si="121"/>
        <v>0</v>
      </c>
      <c r="CEY104" s="50">
        <f t="shared" si="121"/>
        <v>0</v>
      </c>
      <c r="CEZ104" s="50">
        <f t="shared" si="121"/>
        <v>0</v>
      </c>
      <c r="CFA104" s="50">
        <f t="shared" si="121"/>
        <v>0</v>
      </c>
      <c r="CFB104" s="50">
        <f t="shared" si="121"/>
        <v>0</v>
      </c>
      <c r="CFC104" s="50">
        <f t="shared" si="121"/>
        <v>0</v>
      </c>
      <c r="CFD104" s="50">
        <f t="shared" si="121"/>
        <v>0</v>
      </c>
      <c r="CFE104" s="50">
        <f t="shared" si="121"/>
        <v>0</v>
      </c>
      <c r="CFF104" s="50">
        <f t="shared" si="121"/>
        <v>0</v>
      </c>
      <c r="CFG104" s="50">
        <f t="shared" si="121"/>
        <v>0</v>
      </c>
      <c r="CFH104" s="50">
        <f t="shared" si="121"/>
        <v>0</v>
      </c>
      <c r="CFI104" s="50">
        <f t="shared" si="121"/>
        <v>0</v>
      </c>
      <c r="CFJ104" s="50">
        <f t="shared" si="121"/>
        <v>0</v>
      </c>
      <c r="CFK104" s="50">
        <f t="shared" ref="CFK104:CHV104" si="122">CFK122</f>
        <v>0</v>
      </c>
      <c r="CFL104" s="50">
        <f t="shared" si="122"/>
        <v>0</v>
      </c>
      <c r="CFM104" s="50">
        <f t="shared" si="122"/>
        <v>0</v>
      </c>
      <c r="CFN104" s="50">
        <f t="shared" si="122"/>
        <v>0</v>
      </c>
      <c r="CFO104" s="50">
        <f t="shared" si="122"/>
        <v>0</v>
      </c>
      <c r="CFP104" s="50">
        <f t="shared" si="122"/>
        <v>0</v>
      </c>
      <c r="CFQ104" s="50">
        <f t="shared" si="122"/>
        <v>0</v>
      </c>
      <c r="CFR104" s="50">
        <f t="shared" si="122"/>
        <v>0</v>
      </c>
      <c r="CFS104" s="50">
        <f t="shared" si="122"/>
        <v>0</v>
      </c>
      <c r="CFT104" s="50">
        <f t="shared" si="122"/>
        <v>0</v>
      </c>
      <c r="CFU104" s="50">
        <f t="shared" si="122"/>
        <v>0</v>
      </c>
      <c r="CFV104" s="50">
        <f t="shared" si="122"/>
        <v>0</v>
      </c>
      <c r="CFW104" s="50">
        <f t="shared" si="122"/>
        <v>0</v>
      </c>
      <c r="CFX104" s="50">
        <f t="shared" si="122"/>
        <v>0</v>
      </c>
      <c r="CFY104" s="50">
        <f t="shared" si="122"/>
        <v>0</v>
      </c>
      <c r="CFZ104" s="50">
        <f t="shared" si="122"/>
        <v>0</v>
      </c>
      <c r="CGA104" s="50">
        <f t="shared" si="122"/>
        <v>0</v>
      </c>
      <c r="CGB104" s="50">
        <f t="shared" si="122"/>
        <v>0</v>
      </c>
      <c r="CGC104" s="50">
        <f t="shared" si="122"/>
        <v>0</v>
      </c>
      <c r="CGD104" s="50">
        <f t="shared" si="122"/>
        <v>0</v>
      </c>
      <c r="CGE104" s="50">
        <f t="shared" si="122"/>
        <v>0</v>
      </c>
      <c r="CGF104" s="50">
        <f t="shared" si="122"/>
        <v>0</v>
      </c>
      <c r="CGG104" s="50">
        <f t="shared" si="122"/>
        <v>0</v>
      </c>
      <c r="CGH104" s="50">
        <f t="shared" si="122"/>
        <v>0</v>
      </c>
      <c r="CGI104" s="50">
        <f t="shared" si="122"/>
        <v>0</v>
      </c>
      <c r="CGJ104" s="50">
        <f t="shared" si="122"/>
        <v>0</v>
      </c>
      <c r="CGK104" s="50">
        <f t="shared" si="122"/>
        <v>0</v>
      </c>
      <c r="CGL104" s="50">
        <f t="shared" si="122"/>
        <v>0</v>
      </c>
      <c r="CGM104" s="50">
        <f t="shared" si="122"/>
        <v>0</v>
      </c>
      <c r="CGN104" s="50">
        <f t="shared" si="122"/>
        <v>0</v>
      </c>
      <c r="CGO104" s="50">
        <f t="shared" si="122"/>
        <v>0</v>
      </c>
      <c r="CGP104" s="50">
        <f t="shared" si="122"/>
        <v>0</v>
      </c>
      <c r="CGQ104" s="50">
        <f t="shared" si="122"/>
        <v>0</v>
      </c>
      <c r="CGR104" s="50">
        <f t="shared" si="122"/>
        <v>0</v>
      </c>
      <c r="CGS104" s="50">
        <f t="shared" si="122"/>
        <v>0</v>
      </c>
      <c r="CGT104" s="50">
        <f t="shared" si="122"/>
        <v>0</v>
      </c>
      <c r="CGU104" s="50">
        <f t="shared" si="122"/>
        <v>0</v>
      </c>
      <c r="CGV104" s="50">
        <f t="shared" si="122"/>
        <v>0</v>
      </c>
      <c r="CGW104" s="50">
        <f t="shared" si="122"/>
        <v>0</v>
      </c>
      <c r="CGX104" s="50">
        <f t="shared" si="122"/>
        <v>0</v>
      </c>
      <c r="CGY104" s="50">
        <f t="shared" si="122"/>
        <v>0</v>
      </c>
      <c r="CGZ104" s="50">
        <f t="shared" si="122"/>
        <v>0</v>
      </c>
      <c r="CHA104" s="50">
        <f t="shared" si="122"/>
        <v>0</v>
      </c>
      <c r="CHB104" s="50">
        <f t="shared" si="122"/>
        <v>0</v>
      </c>
      <c r="CHC104" s="50">
        <f t="shared" si="122"/>
        <v>0</v>
      </c>
      <c r="CHD104" s="50">
        <f t="shared" si="122"/>
        <v>0</v>
      </c>
      <c r="CHE104" s="50">
        <f t="shared" si="122"/>
        <v>0</v>
      </c>
      <c r="CHF104" s="50">
        <f t="shared" si="122"/>
        <v>0</v>
      </c>
      <c r="CHG104" s="50">
        <f t="shared" si="122"/>
        <v>0</v>
      </c>
      <c r="CHH104" s="50">
        <f t="shared" si="122"/>
        <v>0</v>
      </c>
      <c r="CHI104" s="50">
        <f t="shared" si="122"/>
        <v>0</v>
      </c>
      <c r="CHJ104" s="50">
        <f t="shared" si="122"/>
        <v>0</v>
      </c>
      <c r="CHK104" s="50">
        <f t="shared" si="122"/>
        <v>0</v>
      </c>
      <c r="CHL104" s="50">
        <f t="shared" si="122"/>
        <v>0</v>
      </c>
      <c r="CHM104" s="50">
        <f t="shared" si="122"/>
        <v>0</v>
      </c>
      <c r="CHN104" s="50">
        <f t="shared" si="122"/>
        <v>0</v>
      </c>
      <c r="CHO104" s="50">
        <f t="shared" si="122"/>
        <v>0</v>
      </c>
      <c r="CHP104" s="50">
        <f t="shared" si="122"/>
        <v>0</v>
      </c>
      <c r="CHQ104" s="50">
        <f t="shared" si="122"/>
        <v>0</v>
      </c>
      <c r="CHR104" s="50">
        <f t="shared" si="122"/>
        <v>0</v>
      </c>
      <c r="CHS104" s="50">
        <f t="shared" si="122"/>
        <v>0</v>
      </c>
      <c r="CHT104" s="50">
        <f t="shared" si="122"/>
        <v>0</v>
      </c>
      <c r="CHU104" s="50">
        <f t="shared" si="122"/>
        <v>0</v>
      </c>
      <c r="CHV104" s="50">
        <f t="shared" si="122"/>
        <v>0</v>
      </c>
      <c r="CHW104" s="50">
        <f t="shared" ref="CHW104:CKH104" si="123">CHW122</f>
        <v>0</v>
      </c>
      <c r="CHX104" s="50">
        <f t="shared" si="123"/>
        <v>0</v>
      </c>
      <c r="CHY104" s="50">
        <f t="shared" si="123"/>
        <v>0</v>
      </c>
      <c r="CHZ104" s="50">
        <f t="shared" si="123"/>
        <v>0</v>
      </c>
      <c r="CIA104" s="50">
        <f t="shared" si="123"/>
        <v>0</v>
      </c>
      <c r="CIB104" s="50">
        <f t="shared" si="123"/>
        <v>0</v>
      </c>
      <c r="CIC104" s="50">
        <f t="shared" si="123"/>
        <v>0</v>
      </c>
      <c r="CID104" s="50">
        <f t="shared" si="123"/>
        <v>0</v>
      </c>
      <c r="CIE104" s="50">
        <f t="shared" si="123"/>
        <v>0</v>
      </c>
      <c r="CIF104" s="50">
        <f t="shared" si="123"/>
        <v>0</v>
      </c>
      <c r="CIG104" s="50">
        <f t="shared" si="123"/>
        <v>0</v>
      </c>
      <c r="CIH104" s="50">
        <f t="shared" si="123"/>
        <v>0</v>
      </c>
      <c r="CII104" s="50">
        <f t="shared" si="123"/>
        <v>0</v>
      </c>
      <c r="CIJ104" s="50">
        <f t="shared" si="123"/>
        <v>0</v>
      </c>
      <c r="CIK104" s="50">
        <f t="shared" si="123"/>
        <v>0</v>
      </c>
      <c r="CIL104" s="50">
        <f t="shared" si="123"/>
        <v>0</v>
      </c>
      <c r="CIM104" s="50">
        <f t="shared" si="123"/>
        <v>0</v>
      </c>
      <c r="CIN104" s="50">
        <f t="shared" si="123"/>
        <v>0</v>
      </c>
      <c r="CIO104" s="50">
        <f t="shared" si="123"/>
        <v>0</v>
      </c>
      <c r="CIP104" s="50">
        <f t="shared" si="123"/>
        <v>0</v>
      </c>
      <c r="CIQ104" s="50">
        <f t="shared" si="123"/>
        <v>0</v>
      </c>
      <c r="CIR104" s="50">
        <f t="shared" si="123"/>
        <v>0</v>
      </c>
      <c r="CIS104" s="50">
        <f t="shared" si="123"/>
        <v>0</v>
      </c>
      <c r="CIT104" s="50">
        <f t="shared" si="123"/>
        <v>0</v>
      </c>
      <c r="CIU104" s="50">
        <f t="shared" si="123"/>
        <v>0</v>
      </c>
      <c r="CIV104" s="50">
        <f t="shared" si="123"/>
        <v>0</v>
      </c>
      <c r="CIW104" s="50">
        <f t="shared" si="123"/>
        <v>0</v>
      </c>
      <c r="CIX104" s="50">
        <f t="shared" si="123"/>
        <v>0</v>
      </c>
      <c r="CIY104" s="50">
        <f t="shared" si="123"/>
        <v>0</v>
      </c>
      <c r="CIZ104" s="50">
        <f t="shared" si="123"/>
        <v>0</v>
      </c>
      <c r="CJA104" s="50">
        <f t="shared" si="123"/>
        <v>0</v>
      </c>
      <c r="CJB104" s="50">
        <f t="shared" si="123"/>
        <v>0</v>
      </c>
      <c r="CJC104" s="50">
        <f t="shared" si="123"/>
        <v>0</v>
      </c>
      <c r="CJD104" s="50">
        <f t="shared" si="123"/>
        <v>0</v>
      </c>
      <c r="CJE104" s="50">
        <f t="shared" si="123"/>
        <v>0</v>
      </c>
      <c r="CJF104" s="50">
        <f t="shared" si="123"/>
        <v>0</v>
      </c>
      <c r="CJG104" s="50">
        <f t="shared" si="123"/>
        <v>0</v>
      </c>
      <c r="CJH104" s="50">
        <f t="shared" si="123"/>
        <v>0</v>
      </c>
      <c r="CJI104" s="50">
        <f t="shared" si="123"/>
        <v>0</v>
      </c>
      <c r="CJJ104" s="50">
        <f t="shared" si="123"/>
        <v>0</v>
      </c>
      <c r="CJK104" s="50">
        <f t="shared" si="123"/>
        <v>0</v>
      </c>
      <c r="CJL104" s="50">
        <f t="shared" si="123"/>
        <v>0</v>
      </c>
      <c r="CJM104" s="50">
        <f t="shared" si="123"/>
        <v>0</v>
      </c>
      <c r="CJN104" s="50">
        <f t="shared" si="123"/>
        <v>0</v>
      </c>
      <c r="CJO104" s="50">
        <f t="shared" si="123"/>
        <v>0</v>
      </c>
      <c r="CJP104" s="50">
        <f t="shared" si="123"/>
        <v>0</v>
      </c>
      <c r="CJQ104" s="50">
        <f t="shared" si="123"/>
        <v>0</v>
      </c>
      <c r="CJR104" s="50">
        <f t="shared" si="123"/>
        <v>0</v>
      </c>
      <c r="CJS104" s="50">
        <f t="shared" si="123"/>
        <v>0</v>
      </c>
      <c r="CJT104" s="50">
        <f t="shared" si="123"/>
        <v>0</v>
      </c>
      <c r="CJU104" s="50">
        <f t="shared" si="123"/>
        <v>0</v>
      </c>
      <c r="CJV104" s="50">
        <f t="shared" si="123"/>
        <v>0</v>
      </c>
      <c r="CJW104" s="50">
        <f t="shared" si="123"/>
        <v>0</v>
      </c>
      <c r="CJX104" s="50">
        <f t="shared" si="123"/>
        <v>0</v>
      </c>
      <c r="CJY104" s="50">
        <f t="shared" si="123"/>
        <v>0</v>
      </c>
      <c r="CJZ104" s="50">
        <f t="shared" si="123"/>
        <v>0</v>
      </c>
      <c r="CKA104" s="50">
        <f t="shared" si="123"/>
        <v>0</v>
      </c>
      <c r="CKB104" s="50">
        <f t="shared" si="123"/>
        <v>0</v>
      </c>
      <c r="CKC104" s="50">
        <f t="shared" si="123"/>
        <v>0</v>
      </c>
      <c r="CKD104" s="50">
        <f t="shared" si="123"/>
        <v>0</v>
      </c>
      <c r="CKE104" s="50">
        <f t="shared" si="123"/>
        <v>0</v>
      </c>
      <c r="CKF104" s="50">
        <f t="shared" si="123"/>
        <v>0</v>
      </c>
      <c r="CKG104" s="50">
        <f t="shared" si="123"/>
        <v>0</v>
      </c>
      <c r="CKH104" s="50">
        <f t="shared" si="123"/>
        <v>0</v>
      </c>
      <c r="CKI104" s="50">
        <f t="shared" ref="CKI104:CMT104" si="124">CKI122</f>
        <v>0</v>
      </c>
      <c r="CKJ104" s="50">
        <f t="shared" si="124"/>
        <v>0</v>
      </c>
      <c r="CKK104" s="50">
        <f t="shared" si="124"/>
        <v>0</v>
      </c>
      <c r="CKL104" s="50">
        <f t="shared" si="124"/>
        <v>0</v>
      </c>
      <c r="CKM104" s="50">
        <f t="shared" si="124"/>
        <v>0</v>
      </c>
      <c r="CKN104" s="50">
        <f t="shared" si="124"/>
        <v>0</v>
      </c>
      <c r="CKO104" s="50">
        <f t="shared" si="124"/>
        <v>0</v>
      </c>
      <c r="CKP104" s="50">
        <f t="shared" si="124"/>
        <v>0</v>
      </c>
      <c r="CKQ104" s="50">
        <f t="shared" si="124"/>
        <v>0</v>
      </c>
      <c r="CKR104" s="50">
        <f t="shared" si="124"/>
        <v>0</v>
      </c>
      <c r="CKS104" s="50">
        <f t="shared" si="124"/>
        <v>0</v>
      </c>
      <c r="CKT104" s="50">
        <f t="shared" si="124"/>
        <v>0</v>
      </c>
      <c r="CKU104" s="50">
        <f t="shared" si="124"/>
        <v>0</v>
      </c>
      <c r="CKV104" s="50">
        <f t="shared" si="124"/>
        <v>0</v>
      </c>
      <c r="CKW104" s="50">
        <f t="shared" si="124"/>
        <v>0</v>
      </c>
      <c r="CKX104" s="50">
        <f t="shared" si="124"/>
        <v>0</v>
      </c>
      <c r="CKY104" s="50">
        <f t="shared" si="124"/>
        <v>0</v>
      </c>
      <c r="CKZ104" s="50">
        <f t="shared" si="124"/>
        <v>0</v>
      </c>
      <c r="CLA104" s="50">
        <f t="shared" si="124"/>
        <v>0</v>
      </c>
      <c r="CLB104" s="50">
        <f t="shared" si="124"/>
        <v>0</v>
      </c>
      <c r="CLC104" s="50">
        <f t="shared" si="124"/>
        <v>0</v>
      </c>
      <c r="CLD104" s="50">
        <f t="shared" si="124"/>
        <v>0</v>
      </c>
      <c r="CLE104" s="50">
        <f t="shared" si="124"/>
        <v>0</v>
      </c>
      <c r="CLF104" s="50">
        <f t="shared" si="124"/>
        <v>0</v>
      </c>
      <c r="CLG104" s="50">
        <f t="shared" si="124"/>
        <v>0</v>
      </c>
      <c r="CLH104" s="50">
        <f t="shared" si="124"/>
        <v>0</v>
      </c>
      <c r="CLI104" s="50">
        <f t="shared" si="124"/>
        <v>0</v>
      </c>
      <c r="CLJ104" s="50">
        <f t="shared" si="124"/>
        <v>0</v>
      </c>
      <c r="CLK104" s="50">
        <f t="shared" si="124"/>
        <v>0</v>
      </c>
      <c r="CLL104" s="50">
        <f t="shared" si="124"/>
        <v>0</v>
      </c>
      <c r="CLM104" s="50">
        <f t="shared" si="124"/>
        <v>0</v>
      </c>
      <c r="CLN104" s="50">
        <f t="shared" si="124"/>
        <v>0</v>
      </c>
      <c r="CLO104" s="50">
        <f t="shared" si="124"/>
        <v>0</v>
      </c>
      <c r="CLP104" s="50">
        <f t="shared" si="124"/>
        <v>0</v>
      </c>
      <c r="CLQ104" s="50">
        <f t="shared" si="124"/>
        <v>0</v>
      </c>
      <c r="CLR104" s="50">
        <f t="shared" si="124"/>
        <v>0</v>
      </c>
      <c r="CLS104" s="50">
        <f t="shared" si="124"/>
        <v>0</v>
      </c>
      <c r="CLT104" s="50">
        <f t="shared" si="124"/>
        <v>0</v>
      </c>
      <c r="CLU104" s="50">
        <f t="shared" si="124"/>
        <v>0</v>
      </c>
      <c r="CLV104" s="50">
        <f t="shared" si="124"/>
        <v>0</v>
      </c>
      <c r="CLW104" s="50">
        <f t="shared" si="124"/>
        <v>0</v>
      </c>
      <c r="CLX104" s="50">
        <f t="shared" si="124"/>
        <v>0</v>
      </c>
      <c r="CLY104" s="50">
        <f t="shared" si="124"/>
        <v>0</v>
      </c>
      <c r="CLZ104" s="50">
        <f t="shared" si="124"/>
        <v>0</v>
      </c>
      <c r="CMA104" s="50">
        <f t="shared" si="124"/>
        <v>0</v>
      </c>
      <c r="CMB104" s="50">
        <f t="shared" si="124"/>
        <v>0</v>
      </c>
      <c r="CMC104" s="50">
        <f t="shared" si="124"/>
        <v>0</v>
      </c>
      <c r="CMD104" s="50">
        <f t="shared" si="124"/>
        <v>0</v>
      </c>
      <c r="CME104" s="50">
        <f t="shared" si="124"/>
        <v>0</v>
      </c>
      <c r="CMF104" s="50">
        <f t="shared" si="124"/>
        <v>0</v>
      </c>
      <c r="CMG104" s="50">
        <f t="shared" si="124"/>
        <v>0</v>
      </c>
      <c r="CMH104" s="50">
        <f t="shared" si="124"/>
        <v>0</v>
      </c>
      <c r="CMI104" s="50">
        <f t="shared" si="124"/>
        <v>0</v>
      </c>
      <c r="CMJ104" s="50">
        <f t="shared" si="124"/>
        <v>0</v>
      </c>
      <c r="CMK104" s="50">
        <f t="shared" si="124"/>
        <v>0</v>
      </c>
      <c r="CML104" s="50">
        <f t="shared" si="124"/>
        <v>0</v>
      </c>
      <c r="CMM104" s="50">
        <f t="shared" si="124"/>
        <v>0</v>
      </c>
      <c r="CMN104" s="50">
        <f t="shared" si="124"/>
        <v>0</v>
      </c>
      <c r="CMO104" s="50">
        <f t="shared" si="124"/>
        <v>0</v>
      </c>
      <c r="CMP104" s="50">
        <f t="shared" si="124"/>
        <v>0</v>
      </c>
      <c r="CMQ104" s="50">
        <f t="shared" si="124"/>
        <v>0</v>
      </c>
      <c r="CMR104" s="50">
        <f t="shared" si="124"/>
        <v>0</v>
      </c>
      <c r="CMS104" s="50">
        <f t="shared" si="124"/>
        <v>0</v>
      </c>
      <c r="CMT104" s="50">
        <f t="shared" si="124"/>
        <v>0</v>
      </c>
      <c r="CMU104" s="50">
        <f t="shared" ref="CMU104:CPF104" si="125">CMU122</f>
        <v>0</v>
      </c>
      <c r="CMV104" s="50">
        <f t="shared" si="125"/>
        <v>0</v>
      </c>
      <c r="CMW104" s="50">
        <f t="shared" si="125"/>
        <v>0</v>
      </c>
      <c r="CMX104" s="50">
        <f t="shared" si="125"/>
        <v>0</v>
      </c>
      <c r="CMY104" s="50">
        <f t="shared" si="125"/>
        <v>0</v>
      </c>
      <c r="CMZ104" s="50">
        <f t="shared" si="125"/>
        <v>0</v>
      </c>
      <c r="CNA104" s="50">
        <f t="shared" si="125"/>
        <v>0</v>
      </c>
      <c r="CNB104" s="50">
        <f t="shared" si="125"/>
        <v>0</v>
      </c>
      <c r="CNC104" s="50">
        <f t="shared" si="125"/>
        <v>0</v>
      </c>
      <c r="CND104" s="50">
        <f t="shared" si="125"/>
        <v>0</v>
      </c>
      <c r="CNE104" s="50">
        <f t="shared" si="125"/>
        <v>0</v>
      </c>
      <c r="CNF104" s="50">
        <f t="shared" si="125"/>
        <v>0</v>
      </c>
      <c r="CNG104" s="50">
        <f t="shared" si="125"/>
        <v>0</v>
      </c>
      <c r="CNH104" s="50">
        <f t="shared" si="125"/>
        <v>0</v>
      </c>
      <c r="CNI104" s="50">
        <f t="shared" si="125"/>
        <v>0</v>
      </c>
      <c r="CNJ104" s="50">
        <f t="shared" si="125"/>
        <v>0</v>
      </c>
      <c r="CNK104" s="50">
        <f t="shared" si="125"/>
        <v>0</v>
      </c>
      <c r="CNL104" s="50">
        <f t="shared" si="125"/>
        <v>0</v>
      </c>
      <c r="CNM104" s="50">
        <f t="shared" si="125"/>
        <v>0</v>
      </c>
      <c r="CNN104" s="50">
        <f t="shared" si="125"/>
        <v>0</v>
      </c>
      <c r="CNO104" s="50">
        <f t="shared" si="125"/>
        <v>0</v>
      </c>
      <c r="CNP104" s="50">
        <f t="shared" si="125"/>
        <v>0</v>
      </c>
      <c r="CNQ104" s="50">
        <f t="shared" si="125"/>
        <v>0</v>
      </c>
      <c r="CNR104" s="50">
        <f t="shared" si="125"/>
        <v>0</v>
      </c>
      <c r="CNS104" s="50">
        <f t="shared" si="125"/>
        <v>0</v>
      </c>
      <c r="CNT104" s="50">
        <f t="shared" si="125"/>
        <v>0</v>
      </c>
      <c r="CNU104" s="50">
        <f t="shared" si="125"/>
        <v>0</v>
      </c>
      <c r="CNV104" s="50">
        <f t="shared" si="125"/>
        <v>0</v>
      </c>
      <c r="CNW104" s="50">
        <f t="shared" si="125"/>
        <v>0</v>
      </c>
      <c r="CNX104" s="50">
        <f t="shared" si="125"/>
        <v>0</v>
      </c>
      <c r="CNY104" s="50">
        <f t="shared" si="125"/>
        <v>0</v>
      </c>
      <c r="CNZ104" s="50">
        <f t="shared" si="125"/>
        <v>0</v>
      </c>
      <c r="COA104" s="50">
        <f t="shared" si="125"/>
        <v>0</v>
      </c>
      <c r="COB104" s="50">
        <f t="shared" si="125"/>
        <v>0</v>
      </c>
      <c r="COC104" s="50">
        <f t="shared" si="125"/>
        <v>0</v>
      </c>
      <c r="COD104" s="50">
        <f t="shared" si="125"/>
        <v>0</v>
      </c>
      <c r="COE104" s="50">
        <f t="shared" si="125"/>
        <v>0</v>
      </c>
      <c r="COF104" s="50">
        <f t="shared" si="125"/>
        <v>0</v>
      </c>
      <c r="COG104" s="50">
        <f t="shared" si="125"/>
        <v>0</v>
      </c>
      <c r="COH104" s="50">
        <f t="shared" si="125"/>
        <v>0</v>
      </c>
      <c r="COI104" s="50">
        <f t="shared" si="125"/>
        <v>0</v>
      </c>
      <c r="COJ104" s="50">
        <f t="shared" si="125"/>
        <v>0</v>
      </c>
      <c r="COK104" s="50">
        <f t="shared" si="125"/>
        <v>0</v>
      </c>
      <c r="COL104" s="50">
        <f t="shared" si="125"/>
        <v>0</v>
      </c>
      <c r="COM104" s="50">
        <f t="shared" si="125"/>
        <v>0</v>
      </c>
      <c r="CON104" s="50">
        <f t="shared" si="125"/>
        <v>0</v>
      </c>
      <c r="COO104" s="50">
        <f t="shared" si="125"/>
        <v>0</v>
      </c>
      <c r="COP104" s="50">
        <f t="shared" si="125"/>
        <v>0</v>
      </c>
      <c r="COQ104" s="50">
        <f t="shared" si="125"/>
        <v>0</v>
      </c>
      <c r="COR104" s="50">
        <f t="shared" si="125"/>
        <v>0</v>
      </c>
      <c r="COS104" s="50">
        <f t="shared" si="125"/>
        <v>0</v>
      </c>
      <c r="COT104" s="50">
        <f t="shared" si="125"/>
        <v>0</v>
      </c>
      <c r="COU104" s="50">
        <f t="shared" si="125"/>
        <v>0</v>
      </c>
      <c r="COV104" s="50">
        <f t="shared" si="125"/>
        <v>0</v>
      </c>
      <c r="COW104" s="50">
        <f t="shared" si="125"/>
        <v>0</v>
      </c>
      <c r="COX104" s="50">
        <f t="shared" si="125"/>
        <v>0</v>
      </c>
      <c r="COY104" s="50">
        <f t="shared" si="125"/>
        <v>0</v>
      </c>
      <c r="COZ104" s="50">
        <f t="shared" si="125"/>
        <v>0</v>
      </c>
      <c r="CPA104" s="50">
        <f t="shared" si="125"/>
        <v>0</v>
      </c>
      <c r="CPB104" s="50">
        <f t="shared" si="125"/>
        <v>0</v>
      </c>
      <c r="CPC104" s="50">
        <f t="shared" si="125"/>
        <v>0</v>
      </c>
      <c r="CPD104" s="50">
        <f t="shared" si="125"/>
        <v>0</v>
      </c>
      <c r="CPE104" s="50">
        <f t="shared" si="125"/>
        <v>0</v>
      </c>
      <c r="CPF104" s="50">
        <f t="shared" si="125"/>
        <v>0</v>
      </c>
      <c r="CPG104" s="50">
        <f t="shared" ref="CPG104:CRR104" si="126">CPG122</f>
        <v>0</v>
      </c>
      <c r="CPH104" s="50">
        <f t="shared" si="126"/>
        <v>0</v>
      </c>
      <c r="CPI104" s="50">
        <f t="shared" si="126"/>
        <v>0</v>
      </c>
      <c r="CPJ104" s="50">
        <f t="shared" si="126"/>
        <v>0</v>
      </c>
      <c r="CPK104" s="50">
        <f t="shared" si="126"/>
        <v>0</v>
      </c>
      <c r="CPL104" s="50">
        <f t="shared" si="126"/>
        <v>0</v>
      </c>
      <c r="CPM104" s="50">
        <f t="shared" si="126"/>
        <v>0</v>
      </c>
      <c r="CPN104" s="50">
        <f t="shared" si="126"/>
        <v>0</v>
      </c>
      <c r="CPO104" s="50">
        <f t="shared" si="126"/>
        <v>0</v>
      </c>
      <c r="CPP104" s="50">
        <f t="shared" si="126"/>
        <v>0</v>
      </c>
      <c r="CPQ104" s="50">
        <f t="shared" si="126"/>
        <v>0</v>
      </c>
      <c r="CPR104" s="50">
        <f t="shared" si="126"/>
        <v>0</v>
      </c>
      <c r="CPS104" s="50">
        <f t="shared" si="126"/>
        <v>0</v>
      </c>
      <c r="CPT104" s="50">
        <f t="shared" si="126"/>
        <v>0</v>
      </c>
      <c r="CPU104" s="50">
        <f t="shared" si="126"/>
        <v>0</v>
      </c>
      <c r="CPV104" s="50">
        <f t="shared" si="126"/>
        <v>0</v>
      </c>
      <c r="CPW104" s="50">
        <f t="shared" si="126"/>
        <v>0</v>
      </c>
      <c r="CPX104" s="50">
        <f t="shared" si="126"/>
        <v>0</v>
      </c>
      <c r="CPY104" s="50">
        <f t="shared" si="126"/>
        <v>0</v>
      </c>
      <c r="CPZ104" s="50">
        <f t="shared" si="126"/>
        <v>0</v>
      </c>
      <c r="CQA104" s="50">
        <f t="shared" si="126"/>
        <v>0</v>
      </c>
      <c r="CQB104" s="50">
        <f t="shared" si="126"/>
        <v>0</v>
      </c>
      <c r="CQC104" s="50">
        <f t="shared" si="126"/>
        <v>0</v>
      </c>
      <c r="CQD104" s="50">
        <f t="shared" si="126"/>
        <v>0</v>
      </c>
      <c r="CQE104" s="50">
        <f t="shared" si="126"/>
        <v>0</v>
      </c>
      <c r="CQF104" s="50">
        <f t="shared" si="126"/>
        <v>0</v>
      </c>
      <c r="CQG104" s="50">
        <f t="shared" si="126"/>
        <v>0</v>
      </c>
      <c r="CQH104" s="50">
        <f t="shared" si="126"/>
        <v>0</v>
      </c>
      <c r="CQI104" s="50">
        <f t="shared" si="126"/>
        <v>0</v>
      </c>
      <c r="CQJ104" s="50">
        <f t="shared" si="126"/>
        <v>0</v>
      </c>
      <c r="CQK104" s="50">
        <f t="shared" si="126"/>
        <v>0</v>
      </c>
      <c r="CQL104" s="50">
        <f t="shared" si="126"/>
        <v>0</v>
      </c>
      <c r="CQM104" s="50">
        <f t="shared" si="126"/>
        <v>0</v>
      </c>
      <c r="CQN104" s="50">
        <f t="shared" si="126"/>
        <v>0</v>
      </c>
      <c r="CQO104" s="50">
        <f t="shared" si="126"/>
        <v>0</v>
      </c>
      <c r="CQP104" s="50">
        <f t="shared" si="126"/>
        <v>0</v>
      </c>
      <c r="CQQ104" s="50">
        <f t="shared" si="126"/>
        <v>0</v>
      </c>
      <c r="CQR104" s="50">
        <f t="shared" si="126"/>
        <v>0</v>
      </c>
      <c r="CQS104" s="50">
        <f t="shared" si="126"/>
        <v>0</v>
      </c>
      <c r="CQT104" s="50">
        <f t="shared" si="126"/>
        <v>0</v>
      </c>
      <c r="CQU104" s="50">
        <f t="shared" si="126"/>
        <v>0</v>
      </c>
      <c r="CQV104" s="50">
        <f t="shared" si="126"/>
        <v>0</v>
      </c>
      <c r="CQW104" s="50">
        <f t="shared" si="126"/>
        <v>0</v>
      </c>
      <c r="CQX104" s="50">
        <f t="shared" si="126"/>
        <v>0</v>
      </c>
      <c r="CQY104" s="50">
        <f t="shared" si="126"/>
        <v>0</v>
      </c>
      <c r="CQZ104" s="50">
        <f t="shared" si="126"/>
        <v>0</v>
      </c>
      <c r="CRA104" s="50">
        <f t="shared" si="126"/>
        <v>0</v>
      </c>
      <c r="CRB104" s="50">
        <f t="shared" si="126"/>
        <v>0</v>
      </c>
      <c r="CRC104" s="50">
        <f t="shared" si="126"/>
        <v>0</v>
      </c>
      <c r="CRD104" s="50">
        <f t="shared" si="126"/>
        <v>0</v>
      </c>
      <c r="CRE104" s="50">
        <f t="shared" si="126"/>
        <v>0</v>
      </c>
      <c r="CRF104" s="50">
        <f t="shared" si="126"/>
        <v>0</v>
      </c>
      <c r="CRG104" s="50">
        <f t="shared" si="126"/>
        <v>0</v>
      </c>
      <c r="CRH104" s="50">
        <f t="shared" si="126"/>
        <v>0</v>
      </c>
      <c r="CRI104" s="50">
        <f t="shared" si="126"/>
        <v>0</v>
      </c>
      <c r="CRJ104" s="50">
        <f t="shared" si="126"/>
        <v>0</v>
      </c>
      <c r="CRK104" s="50">
        <f t="shared" si="126"/>
        <v>0</v>
      </c>
      <c r="CRL104" s="50">
        <f t="shared" si="126"/>
        <v>0</v>
      </c>
      <c r="CRM104" s="50">
        <f t="shared" si="126"/>
        <v>0</v>
      </c>
      <c r="CRN104" s="50">
        <f t="shared" si="126"/>
        <v>0</v>
      </c>
      <c r="CRO104" s="50">
        <f t="shared" si="126"/>
        <v>0</v>
      </c>
      <c r="CRP104" s="50">
        <f t="shared" si="126"/>
        <v>0</v>
      </c>
      <c r="CRQ104" s="50">
        <f t="shared" si="126"/>
        <v>0</v>
      </c>
      <c r="CRR104" s="50">
        <f t="shared" si="126"/>
        <v>0</v>
      </c>
      <c r="CRS104" s="50">
        <f t="shared" ref="CRS104:CUD104" si="127">CRS122</f>
        <v>0</v>
      </c>
      <c r="CRT104" s="50">
        <f t="shared" si="127"/>
        <v>0</v>
      </c>
      <c r="CRU104" s="50">
        <f t="shared" si="127"/>
        <v>0</v>
      </c>
      <c r="CRV104" s="50">
        <f t="shared" si="127"/>
        <v>0</v>
      </c>
      <c r="CRW104" s="50">
        <f t="shared" si="127"/>
        <v>0</v>
      </c>
      <c r="CRX104" s="50">
        <f t="shared" si="127"/>
        <v>0</v>
      </c>
      <c r="CRY104" s="50">
        <f t="shared" si="127"/>
        <v>0</v>
      </c>
      <c r="CRZ104" s="50">
        <f t="shared" si="127"/>
        <v>0</v>
      </c>
      <c r="CSA104" s="50">
        <f t="shared" si="127"/>
        <v>0</v>
      </c>
      <c r="CSB104" s="50">
        <f t="shared" si="127"/>
        <v>0</v>
      </c>
      <c r="CSC104" s="50">
        <f t="shared" si="127"/>
        <v>0</v>
      </c>
      <c r="CSD104" s="50">
        <f t="shared" si="127"/>
        <v>0</v>
      </c>
      <c r="CSE104" s="50">
        <f t="shared" si="127"/>
        <v>0</v>
      </c>
      <c r="CSF104" s="50">
        <f t="shared" si="127"/>
        <v>0</v>
      </c>
      <c r="CSG104" s="50">
        <f t="shared" si="127"/>
        <v>0</v>
      </c>
      <c r="CSH104" s="50">
        <f t="shared" si="127"/>
        <v>0</v>
      </c>
      <c r="CSI104" s="50">
        <f t="shared" si="127"/>
        <v>0</v>
      </c>
      <c r="CSJ104" s="50">
        <f t="shared" si="127"/>
        <v>0</v>
      </c>
      <c r="CSK104" s="50">
        <f t="shared" si="127"/>
        <v>0</v>
      </c>
      <c r="CSL104" s="50">
        <f t="shared" si="127"/>
        <v>0</v>
      </c>
      <c r="CSM104" s="50">
        <f t="shared" si="127"/>
        <v>0</v>
      </c>
      <c r="CSN104" s="50">
        <f t="shared" si="127"/>
        <v>0</v>
      </c>
      <c r="CSO104" s="50">
        <f t="shared" si="127"/>
        <v>0</v>
      </c>
      <c r="CSP104" s="50">
        <f t="shared" si="127"/>
        <v>0</v>
      </c>
      <c r="CSQ104" s="50">
        <f t="shared" si="127"/>
        <v>0</v>
      </c>
      <c r="CSR104" s="50">
        <f t="shared" si="127"/>
        <v>0</v>
      </c>
      <c r="CSS104" s="50">
        <f t="shared" si="127"/>
        <v>0</v>
      </c>
      <c r="CST104" s="50">
        <f t="shared" si="127"/>
        <v>0</v>
      </c>
      <c r="CSU104" s="50">
        <f t="shared" si="127"/>
        <v>0</v>
      </c>
      <c r="CSV104" s="50">
        <f t="shared" si="127"/>
        <v>0</v>
      </c>
      <c r="CSW104" s="50">
        <f t="shared" si="127"/>
        <v>0</v>
      </c>
      <c r="CSX104" s="50">
        <f t="shared" si="127"/>
        <v>0</v>
      </c>
      <c r="CSY104" s="50">
        <f t="shared" si="127"/>
        <v>0</v>
      </c>
      <c r="CSZ104" s="50">
        <f t="shared" si="127"/>
        <v>0</v>
      </c>
      <c r="CTA104" s="50">
        <f t="shared" si="127"/>
        <v>0</v>
      </c>
      <c r="CTB104" s="50">
        <f t="shared" si="127"/>
        <v>0</v>
      </c>
      <c r="CTC104" s="50">
        <f t="shared" si="127"/>
        <v>0</v>
      </c>
      <c r="CTD104" s="50">
        <f t="shared" si="127"/>
        <v>0</v>
      </c>
      <c r="CTE104" s="50">
        <f t="shared" si="127"/>
        <v>0</v>
      </c>
      <c r="CTF104" s="50">
        <f t="shared" si="127"/>
        <v>0</v>
      </c>
      <c r="CTG104" s="50">
        <f t="shared" si="127"/>
        <v>0</v>
      </c>
      <c r="CTH104" s="50">
        <f t="shared" si="127"/>
        <v>0</v>
      </c>
      <c r="CTI104" s="50">
        <f t="shared" si="127"/>
        <v>0</v>
      </c>
      <c r="CTJ104" s="50">
        <f t="shared" si="127"/>
        <v>0</v>
      </c>
      <c r="CTK104" s="50">
        <f t="shared" si="127"/>
        <v>0</v>
      </c>
      <c r="CTL104" s="50">
        <f t="shared" si="127"/>
        <v>0</v>
      </c>
      <c r="CTM104" s="50">
        <f t="shared" si="127"/>
        <v>0</v>
      </c>
      <c r="CTN104" s="50">
        <f t="shared" si="127"/>
        <v>0</v>
      </c>
      <c r="CTO104" s="50">
        <f t="shared" si="127"/>
        <v>0</v>
      </c>
      <c r="CTP104" s="50">
        <f t="shared" si="127"/>
        <v>0</v>
      </c>
      <c r="CTQ104" s="50">
        <f t="shared" si="127"/>
        <v>0</v>
      </c>
      <c r="CTR104" s="50">
        <f t="shared" si="127"/>
        <v>0</v>
      </c>
      <c r="CTS104" s="50">
        <f t="shared" si="127"/>
        <v>0</v>
      </c>
      <c r="CTT104" s="50">
        <f t="shared" si="127"/>
        <v>0</v>
      </c>
      <c r="CTU104" s="50">
        <f t="shared" si="127"/>
        <v>0</v>
      </c>
      <c r="CTV104" s="50">
        <f t="shared" si="127"/>
        <v>0</v>
      </c>
      <c r="CTW104" s="50">
        <f t="shared" si="127"/>
        <v>0</v>
      </c>
      <c r="CTX104" s="50">
        <f t="shared" si="127"/>
        <v>0</v>
      </c>
      <c r="CTY104" s="50">
        <f t="shared" si="127"/>
        <v>0</v>
      </c>
      <c r="CTZ104" s="50">
        <f t="shared" si="127"/>
        <v>0</v>
      </c>
      <c r="CUA104" s="50">
        <f t="shared" si="127"/>
        <v>0</v>
      </c>
      <c r="CUB104" s="50">
        <f t="shared" si="127"/>
        <v>0</v>
      </c>
      <c r="CUC104" s="50">
        <f t="shared" si="127"/>
        <v>0</v>
      </c>
      <c r="CUD104" s="50">
        <f t="shared" si="127"/>
        <v>0</v>
      </c>
      <c r="CUE104" s="50">
        <f t="shared" ref="CUE104:CWP104" si="128">CUE122</f>
        <v>0</v>
      </c>
      <c r="CUF104" s="50">
        <f t="shared" si="128"/>
        <v>0</v>
      </c>
      <c r="CUG104" s="50">
        <f t="shared" si="128"/>
        <v>0</v>
      </c>
      <c r="CUH104" s="50">
        <f t="shared" si="128"/>
        <v>0</v>
      </c>
      <c r="CUI104" s="50">
        <f t="shared" si="128"/>
        <v>0</v>
      </c>
      <c r="CUJ104" s="50">
        <f t="shared" si="128"/>
        <v>0</v>
      </c>
      <c r="CUK104" s="50">
        <f t="shared" si="128"/>
        <v>0</v>
      </c>
      <c r="CUL104" s="50">
        <f t="shared" si="128"/>
        <v>0</v>
      </c>
      <c r="CUM104" s="50">
        <f t="shared" si="128"/>
        <v>0</v>
      </c>
      <c r="CUN104" s="50">
        <f t="shared" si="128"/>
        <v>0</v>
      </c>
      <c r="CUO104" s="50">
        <f t="shared" si="128"/>
        <v>0</v>
      </c>
      <c r="CUP104" s="50">
        <f t="shared" si="128"/>
        <v>0</v>
      </c>
      <c r="CUQ104" s="50">
        <f t="shared" si="128"/>
        <v>0</v>
      </c>
      <c r="CUR104" s="50">
        <f t="shared" si="128"/>
        <v>0</v>
      </c>
      <c r="CUS104" s="50">
        <f t="shared" si="128"/>
        <v>0</v>
      </c>
      <c r="CUT104" s="50">
        <f t="shared" si="128"/>
        <v>0</v>
      </c>
      <c r="CUU104" s="50">
        <f t="shared" si="128"/>
        <v>0</v>
      </c>
      <c r="CUV104" s="50">
        <f t="shared" si="128"/>
        <v>0</v>
      </c>
      <c r="CUW104" s="50">
        <f t="shared" si="128"/>
        <v>0</v>
      </c>
      <c r="CUX104" s="50">
        <f t="shared" si="128"/>
        <v>0</v>
      </c>
      <c r="CUY104" s="50">
        <f t="shared" si="128"/>
        <v>0</v>
      </c>
      <c r="CUZ104" s="50">
        <f t="shared" si="128"/>
        <v>0</v>
      </c>
      <c r="CVA104" s="50">
        <f t="shared" si="128"/>
        <v>0</v>
      </c>
      <c r="CVB104" s="50">
        <f t="shared" si="128"/>
        <v>0</v>
      </c>
      <c r="CVC104" s="50">
        <f t="shared" si="128"/>
        <v>0</v>
      </c>
      <c r="CVD104" s="50">
        <f t="shared" si="128"/>
        <v>0</v>
      </c>
      <c r="CVE104" s="50">
        <f t="shared" si="128"/>
        <v>0</v>
      </c>
      <c r="CVF104" s="50">
        <f t="shared" si="128"/>
        <v>0</v>
      </c>
      <c r="CVG104" s="50">
        <f t="shared" si="128"/>
        <v>0</v>
      </c>
      <c r="CVH104" s="50">
        <f t="shared" si="128"/>
        <v>0</v>
      </c>
      <c r="CVI104" s="50">
        <f t="shared" si="128"/>
        <v>0</v>
      </c>
      <c r="CVJ104" s="50">
        <f t="shared" si="128"/>
        <v>0</v>
      </c>
      <c r="CVK104" s="50">
        <f t="shared" si="128"/>
        <v>0</v>
      </c>
      <c r="CVL104" s="50">
        <f t="shared" si="128"/>
        <v>0</v>
      </c>
      <c r="CVM104" s="50">
        <f t="shared" si="128"/>
        <v>0</v>
      </c>
      <c r="CVN104" s="50">
        <f t="shared" si="128"/>
        <v>0</v>
      </c>
      <c r="CVO104" s="50">
        <f t="shared" si="128"/>
        <v>0</v>
      </c>
      <c r="CVP104" s="50">
        <f t="shared" si="128"/>
        <v>0</v>
      </c>
      <c r="CVQ104" s="50">
        <f t="shared" si="128"/>
        <v>0</v>
      </c>
      <c r="CVR104" s="50">
        <f t="shared" si="128"/>
        <v>0</v>
      </c>
      <c r="CVS104" s="50">
        <f t="shared" si="128"/>
        <v>0</v>
      </c>
      <c r="CVT104" s="50">
        <f t="shared" si="128"/>
        <v>0</v>
      </c>
      <c r="CVU104" s="50">
        <f t="shared" si="128"/>
        <v>0</v>
      </c>
      <c r="CVV104" s="50">
        <f t="shared" si="128"/>
        <v>0</v>
      </c>
      <c r="CVW104" s="50">
        <f t="shared" si="128"/>
        <v>0</v>
      </c>
      <c r="CVX104" s="50">
        <f t="shared" si="128"/>
        <v>0</v>
      </c>
      <c r="CVY104" s="50">
        <f t="shared" si="128"/>
        <v>0</v>
      </c>
      <c r="CVZ104" s="50">
        <f t="shared" si="128"/>
        <v>0</v>
      </c>
      <c r="CWA104" s="50">
        <f t="shared" si="128"/>
        <v>0</v>
      </c>
      <c r="CWB104" s="50">
        <f t="shared" si="128"/>
        <v>0</v>
      </c>
      <c r="CWC104" s="50">
        <f t="shared" si="128"/>
        <v>0</v>
      </c>
      <c r="CWD104" s="50">
        <f t="shared" si="128"/>
        <v>0</v>
      </c>
      <c r="CWE104" s="50">
        <f t="shared" si="128"/>
        <v>0</v>
      </c>
      <c r="CWF104" s="50">
        <f t="shared" si="128"/>
        <v>0</v>
      </c>
      <c r="CWG104" s="50">
        <f t="shared" si="128"/>
        <v>0</v>
      </c>
      <c r="CWH104" s="50">
        <f t="shared" si="128"/>
        <v>0</v>
      </c>
      <c r="CWI104" s="50">
        <f t="shared" si="128"/>
        <v>0</v>
      </c>
      <c r="CWJ104" s="50">
        <f t="shared" si="128"/>
        <v>0</v>
      </c>
      <c r="CWK104" s="50">
        <f t="shared" si="128"/>
        <v>0</v>
      </c>
      <c r="CWL104" s="50">
        <f t="shared" si="128"/>
        <v>0</v>
      </c>
      <c r="CWM104" s="50">
        <f t="shared" si="128"/>
        <v>0</v>
      </c>
      <c r="CWN104" s="50">
        <f t="shared" si="128"/>
        <v>0</v>
      </c>
      <c r="CWO104" s="50">
        <f t="shared" si="128"/>
        <v>0</v>
      </c>
      <c r="CWP104" s="50">
        <f t="shared" si="128"/>
        <v>0</v>
      </c>
      <c r="CWQ104" s="50">
        <f t="shared" ref="CWQ104:CZB104" si="129">CWQ122</f>
        <v>0</v>
      </c>
      <c r="CWR104" s="50">
        <f t="shared" si="129"/>
        <v>0</v>
      </c>
      <c r="CWS104" s="50">
        <f t="shared" si="129"/>
        <v>0</v>
      </c>
      <c r="CWT104" s="50">
        <f t="shared" si="129"/>
        <v>0</v>
      </c>
      <c r="CWU104" s="50">
        <f t="shared" si="129"/>
        <v>0</v>
      </c>
      <c r="CWV104" s="50">
        <f t="shared" si="129"/>
        <v>0</v>
      </c>
      <c r="CWW104" s="50">
        <f t="shared" si="129"/>
        <v>0</v>
      </c>
      <c r="CWX104" s="50">
        <f t="shared" si="129"/>
        <v>0</v>
      </c>
      <c r="CWY104" s="50">
        <f t="shared" si="129"/>
        <v>0</v>
      </c>
      <c r="CWZ104" s="50">
        <f t="shared" si="129"/>
        <v>0</v>
      </c>
      <c r="CXA104" s="50">
        <f t="shared" si="129"/>
        <v>0</v>
      </c>
      <c r="CXB104" s="50">
        <f t="shared" si="129"/>
        <v>0</v>
      </c>
      <c r="CXC104" s="50">
        <f t="shared" si="129"/>
        <v>0</v>
      </c>
      <c r="CXD104" s="50">
        <f t="shared" si="129"/>
        <v>0</v>
      </c>
      <c r="CXE104" s="50">
        <f t="shared" si="129"/>
        <v>0</v>
      </c>
      <c r="CXF104" s="50">
        <f t="shared" si="129"/>
        <v>0</v>
      </c>
      <c r="CXG104" s="50">
        <f t="shared" si="129"/>
        <v>0</v>
      </c>
      <c r="CXH104" s="50">
        <f t="shared" si="129"/>
        <v>0</v>
      </c>
      <c r="CXI104" s="50">
        <f t="shared" si="129"/>
        <v>0</v>
      </c>
      <c r="CXJ104" s="50">
        <f t="shared" si="129"/>
        <v>0</v>
      </c>
      <c r="CXK104" s="50">
        <f t="shared" si="129"/>
        <v>0</v>
      </c>
      <c r="CXL104" s="50">
        <f t="shared" si="129"/>
        <v>0</v>
      </c>
      <c r="CXM104" s="50">
        <f t="shared" si="129"/>
        <v>0</v>
      </c>
      <c r="CXN104" s="50">
        <f t="shared" si="129"/>
        <v>0</v>
      </c>
      <c r="CXO104" s="50">
        <f t="shared" si="129"/>
        <v>0</v>
      </c>
      <c r="CXP104" s="50">
        <f t="shared" si="129"/>
        <v>0</v>
      </c>
      <c r="CXQ104" s="50">
        <f t="shared" si="129"/>
        <v>0</v>
      </c>
      <c r="CXR104" s="50">
        <f t="shared" si="129"/>
        <v>0</v>
      </c>
      <c r="CXS104" s="50">
        <f t="shared" si="129"/>
        <v>0</v>
      </c>
      <c r="CXT104" s="50">
        <f t="shared" si="129"/>
        <v>0</v>
      </c>
      <c r="CXU104" s="50">
        <f t="shared" si="129"/>
        <v>0</v>
      </c>
      <c r="CXV104" s="50">
        <f t="shared" si="129"/>
        <v>0</v>
      </c>
      <c r="CXW104" s="50">
        <f t="shared" si="129"/>
        <v>0</v>
      </c>
      <c r="CXX104" s="50">
        <f t="shared" si="129"/>
        <v>0</v>
      </c>
      <c r="CXY104" s="50">
        <f t="shared" si="129"/>
        <v>0</v>
      </c>
      <c r="CXZ104" s="50">
        <f t="shared" si="129"/>
        <v>0</v>
      </c>
      <c r="CYA104" s="50">
        <f t="shared" si="129"/>
        <v>0</v>
      </c>
      <c r="CYB104" s="50">
        <f t="shared" si="129"/>
        <v>0</v>
      </c>
      <c r="CYC104" s="50">
        <f t="shared" si="129"/>
        <v>0</v>
      </c>
      <c r="CYD104" s="50">
        <f t="shared" si="129"/>
        <v>0</v>
      </c>
      <c r="CYE104" s="50">
        <f t="shared" si="129"/>
        <v>0</v>
      </c>
      <c r="CYF104" s="50">
        <f t="shared" si="129"/>
        <v>0</v>
      </c>
      <c r="CYG104" s="50">
        <f t="shared" si="129"/>
        <v>0</v>
      </c>
      <c r="CYH104" s="50">
        <f t="shared" si="129"/>
        <v>0</v>
      </c>
      <c r="CYI104" s="50">
        <f t="shared" si="129"/>
        <v>0</v>
      </c>
      <c r="CYJ104" s="50">
        <f t="shared" si="129"/>
        <v>0</v>
      </c>
      <c r="CYK104" s="50">
        <f t="shared" si="129"/>
        <v>0</v>
      </c>
      <c r="CYL104" s="50">
        <f t="shared" si="129"/>
        <v>0</v>
      </c>
      <c r="CYM104" s="50">
        <f t="shared" si="129"/>
        <v>0</v>
      </c>
      <c r="CYN104" s="50">
        <f t="shared" si="129"/>
        <v>0</v>
      </c>
      <c r="CYO104" s="50">
        <f t="shared" si="129"/>
        <v>0</v>
      </c>
      <c r="CYP104" s="50">
        <f t="shared" si="129"/>
        <v>0</v>
      </c>
      <c r="CYQ104" s="50">
        <f t="shared" si="129"/>
        <v>0</v>
      </c>
      <c r="CYR104" s="50">
        <f t="shared" si="129"/>
        <v>0</v>
      </c>
      <c r="CYS104" s="50">
        <f t="shared" si="129"/>
        <v>0</v>
      </c>
      <c r="CYT104" s="50">
        <f t="shared" si="129"/>
        <v>0</v>
      </c>
      <c r="CYU104" s="50">
        <f t="shared" si="129"/>
        <v>0</v>
      </c>
      <c r="CYV104" s="50">
        <f t="shared" si="129"/>
        <v>0</v>
      </c>
      <c r="CYW104" s="50">
        <f t="shared" si="129"/>
        <v>0</v>
      </c>
      <c r="CYX104" s="50">
        <f t="shared" si="129"/>
        <v>0</v>
      </c>
      <c r="CYY104" s="50">
        <f t="shared" si="129"/>
        <v>0</v>
      </c>
      <c r="CYZ104" s="50">
        <f t="shared" si="129"/>
        <v>0</v>
      </c>
      <c r="CZA104" s="50">
        <f t="shared" si="129"/>
        <v>0</v>
      </c>
      <c r="CZB104" s="50">
        <f t="shared" si="129"/>
        <v>0</v>
      </c>
      <c r="CZC104" s="50">
        <f t="shared" ref="CZC104:DBN104" si="130">CZC122</f>
        <v>0</v>
      </c>
      <c r="CZD104" s="50">
        <f t="shared" si="130"/>
        <v>0</v>
      </c>
      <c r="CZE104" s="50">
        <f t="shared" si="130"/>
        <v>0</v>
      </c>
      <c r="CZF104" s="50">
        <f t="shared" si="130"/>
        <v>0</v>
      </c>
      <c r="CZG104" s="50">
        <f t="shared" si="130"/>
        <v>0</v>
      </c>
      <c r="CZH104" s="50">
        <f t="shared" si="130"/>
        <v>0</v>
      </c>
      <c r="CZI104" s="50">
        <f t="shared" si="130"/>
        <v>0</v>
      </c>
      <c r="CZJ104" s="50">
        <f t="shared" si="130"/>
        <v>0</v>
      </c>
      <c r="CZK104" s="50">
        <f t="shared" si="130"/>
        <v>0</v>
      </c>
      <c r="CZL104" s="50">
        <f t="shared" si="130"/>
        <v>0</v>
      </c>
      <c r="CZM104" s="50">
        <f t="shared" si="130"/>
        <v>0</v>
      </c>
      <c r="CZN104" s="50">
        <f t="shared" si="130"/>
        <v>0</v>
      </c>
      <c r="CZO104" s="50">
        <f t="shared" si="130"/>
        <v>0</v>
      </c>
      <c r="CZP104" s="50">
        <f t="shared" si="130"/>
        <v>0</v>
      </c>
      <c r="CZQ104" s="50">
        <f t="shared" si="130"/>
        <v>0</v>
      </c>
      <c r="CZR104" s="50">
        <f t="shared" si="130"/>
        <v>0</v>
      </c>
      <c r="CZS104" s="50">
        <f t="shared" si="130"/>
        <v>0</v>
      </c>
      <c r="CZT104" s="50">
        <f t="shared" si="130"/>
        <v>0</v>
      </c>
      <c r="CZU104" s="50">
        <f t="shared" si="130"/>
        <v>0</v>
      </c>
      <c r="CZV104" s="50">
        <f t="shared" si="130"/>
        <v>0</v>
      </c>
      <c r="CZW104" s="50">
        <f t="shared" si="130"/>
        <v>0</v>
      </c>
      <c r="CZX104" s="50">
        <f t="shared" si="130"/>
        <v>0</v>
      </c>
      <c r="CZY104" s="50">
        <f t="shared" si="130"/>
        <v>0</v>
      </c>
      <c r="CZZ104" s="50">
        <f t="shared" si="130"/>
        <v>0</v>
      </c>
      <c r="DAA104" s="50">
        <f t="shared" si="130"/>
        <v>0</v>
      </c>
      <c r="DAB104" s="50">
        <f t="shared" si="130"/>
        <v>0</v>
      </c>
      <c r="DAC104" s="50">
        <f t="shared" si="130"/>
        <v>0</v>
      </c>
      <c r="DAD104" s="50">
        <f t="shared" si="130"/>
        <v>0</v>
      </c>
      <c r="DAE104" s="50">
        <f t="shared" si="130"/>
        <v>0</v>
      </c>
      <c r="DAF104" s="50">
        <f t="shared" si="130"/>
        <v>0</v>
      </c>
      <c r="DAG104" s="50">
        <f t="shared" si="130"/>
        <v>0</v>
      </c>
      <c r="DAH104" s="50">
        <f t="shared" si="130"/>
        <v>0</v>
      </c>
      <c r="DAI104" s="50">
        <f t="shared" si="130"/>
        <v>0</v>
      </c>
      <c r="DAJ104" s="50">
        <f t="shared" si="130"/>
        <v>0</v>
      </c>
      <c r="DAK104" s="50">
        <f t="shared" si="130"/>
        <v>0</v>
      </c>
      <c r="DAL104" s="50">
        <f t="shared" si="130"/>
        <v>0</v>
      </c>
      <c r="DAM104" s="50">
        <f t="shared" si="130"/>
        <v>0</v>
      </c>
      <c r="DAN104" s="50">
        <f t="shared" si="130"/>
        <v>0</v>
      </c>
      <c r="DAO104" s="50">
        <f t="shared" si="130"/>
        <v>0</v>
      </c>
      <c r="DAP104" s="50">
        <f t="shared" si="130"/>
        <v>0</v>
      </c>
      <c r="DAQ104" s="50">
        <f t="shared" si="130"/>
        <v>0</v>
      </c>
      <c r="DAR104" s="50">
        <f t="shared" si="130"/>
        <v>0</v>
      </c>
      <c r="DAS104" s="50">
        <f t="shared" si="130"/>
        <v>0</v>
      </c>
      <c r="DAT104" s="50">
        <f t="shared" si="130"/>
        <v>0</v>
      </c>
      <c r="DAU104" s="50">
        <f t="shared" si="130"/>
        <v>0</v>
      </c>
      <c r="DAV104" s="50">
        <f t="shared" si="130"/>
        <v>0</v>
      </c>
      <c r="DAW104" s="50">
        <f t="shared" si="130"/>
        <v>0</v>
      </c>
      <c r="DAX104" s="50">
        <f t="shared" si="130"/>
        <v>0</v>
      </c>
      <c r="DAY104" s="50">
        <f t="shared" si="130"/>
        <v>0</v>
      </c>
      <c r="DAZ104" s="50">
        <f t="shared" si="130"/>
        <v>0</v>
      </c>
      <c r="DBA104" s="50">
        <f t="shared" si="130"/>
        <v>0</v>
      </c>
      <c r="DBB104" s="50">
        <f t="shared" si="130"/>
        <v>0</v>
      </c>
      <c r="DBC104" s="50">
        <f t="shared" si="130"/>
        <v>0</v>
      </c>
      <c r="DBD104" s="50">
        <f t="shared" si="130"/>
        <v>0</v>
      </c>
      <c r="DBE104" s="50">
        <f t="shared" si="130"/>
        <v>0</v>
      </c>
      <c r="DBF104" s="50">
        <f t="shared" si="130"/>
        <v>0</v>
      </c>
      <c r="DBG104" s="50">
        <f t="shared" si="130"/>
        <v>0</v>
      </c>
      <c r="DBH104" s="50">
        <f t="shared" si="130"/>
        <v>0</v>
      </c>
      <c r="DBI104" s="50">
        <f t="shared" si="130"/>
        <v>0</v>
      </c>
      <c r="DBJ104" s="50">
        <f t="shared" si="130"/>
        <v>0</v>
      </c>
      <c r="DBK104" s="50">
        <f t="shared" si="130"/>
        <v>0</v>
      </c>
      <c r="DBL104" s="50">
        <f t="shared" si="130"/>
        <v>0</v>
      </c>
      <c r="DBM104" s="50">
        <f t="shared" si="130"/>
        <v>0</v>
      </c>
      <c r="DBN104" s="50">
        <f t="shared" si="130"/>
        <v>0</v>
      </c>
      <c r="DBO104" s="50">
        <f t="shared" ref="DBO104:DDZ104" si="131">DBO122</f>
        <v>0</v>
      </c>
      <c r="DBP104" s="50">
        <f t="shared" si="131"/>
        <v>0</v>
      </c>
      <c r="DBQ104" s="50">
        <f t="shared" si="131"/>
        <v>0</v>
      </c>
      <c r="DBR104" s="50">
        <f t="shared" si="131"/>
        <v>0</v>
      </c>
      <c r="DBS104" s="50">
        <f t="shared" si="131"/>
        <v>0</v>
      </c>
      <c r="DBT104" s="50">
        <f t="shared" si="131"/>
        <v>0</v>
      </c>
      <c r="DBU104" s="50">
        <f t="shared" si="131"/>
        <v>0</v>
      </c>
      <c r="DBV104" s="50">
        <f t="shared" si="131"/>
        <v>0</v>
      </c>
      <c r="DBW104" s="50">
        <f t="shared" si="131"/>
        <v>0</v>
      </c>
      <c r="DBX104" s="50">
        <f t="shared" si="131"/>
        <v>0</v>
      </c>
      <c r="DBY104" s="50">
        <f t="shared" si="131"/>
        <v>0</v>
      </c>
      <c r="DBZ104" s="50">
        <f t="shared" si="131"/>
        <v>0</v>
      </c>
      <c r="DCA104" s="50">
        <f t="shared" si="131"/>
        <v>0</v>
      </c>
      <c r="DCB104" s="50">
        <f t="shared" si="131"/>
        <v>0</v>
      </c>
      <c r="DCC104" s="50">
        <f t="shared" si="131"/>
        <v>0</v>
      </c>
      <c r="DCD104" s="50">
        <f t="shared" si="131"/>
        <v>0</v>
      </c>
      <c r="DCE104" s="50">
        <f t="shared" si="131"/>
        <v>0</v>
      </c>
      <c r="DCF104" s="50">
        <f t="shared" si="131"/>
        <v>0</v>
      </c>
      <c r="DCG104" s="50">
        <f t="shared" si="131"/>
        <v>0</v>
      </c>
      <c r="DCH104" s="50">
        <f t="shared" si="131"/>
        <v>0</v>
      </c>
      <c r="DCI104" s="50">
        <f t="shared" si="131"/>
        <v>0</v>
      </c>
      <c r="DCJ104" s="50">
        <f t="shared" si="131"/>
        <v>0</v>
      </c>
      <c r="DCK104" s="50">
        <f t="shared" si="131"/>
        <v>0</v>
      </c>
      <c r="DCL104" s="50">
        <f t="shared" si="131"/>
        <v>0</v>
      </c>
      <c r="DCM104" s="50">
        <f t="shared" si="131"/>
        <v>0</v>
      </c>
      <c r="DCN104" s="50">
        <f t="shared" si="131"/>
        <v>0</v>
      </c>
      <c r="DCO104" s="50">
        <f t="shared" si="131"/>
        <v>0</v>
      </c>
      <c r="DCP104" s="50">
        <f t="shared" si="131"/>
        <v>0</v>
      </c>
      <c r="DCQ104" s="50">
        <f t="shared" si="131"/>
        <v>0</v>
      </c>
      <c r="DCR104" s="50">
        <f t="shared" si="131"/>
        <v>0</v>
      </c>
      <c r="DCS104" s="50">
        <f t="shared" si="131"/>
        <v>0</v>
      </c>
      <c r="DCT104" s="50">
        <f t="shared" si="131"/>
        <v>0</v>
      </c>
      <c r="DCU104" s="50">
        <f t="shared" si="131"/>
        <v>0</v>
      </c>
      <c r="DCV104" s="50">
        <f t="shared" si="131"/>
        <v>0</v>
      </c>
      <c r="DCW104" s="50">
        <f t="shared" si="131"/>
        <v>0</v>
      </c>
      <c r="DCX104" s="50">
        <f t="shared" si="131"/>
        <v>0</v>
      </c>
      <c r="DCY104" s="50">
        <f t="shared" si="131"/>
        <v>0</v>
      </c>
      <c r="DCZ104" s="50">
        <f t="shared" si="131"/>
        <v>0</v>
      </c>
      <c r="DDA104" s="50">
        <f t="shared" si="131"/>
        <v>0</v>
      </c>
      <c r="DDB104" s="50">
        <f t="shared" si="131"/>
        <v>0</v>
      </c>
      <c r="DDC104" s="50">
        <f t="shared" si="131"/>
        <v>0</v>
      </c>
      <c r="DDD104" s="50">
        <f t="shared" si="131"/>
        <v>0</v>
      </c>
      <c r="DDE104" s="50">
        <f t="shared" si="131"/>
        <v>0</v>
      </c>
      <c r="DDF104" s="50">
        <f t="shared" si="131"/>
        <v>0</v>
      </c>
      <c r="DDG104" s="50">
        <f t="shared" si="131"/>
        <v>0</v>
      </c>
      <c r="DDH104" s="50">
        <f t="shared" si="131"/>
        <v>0</v>
      </c>
      <c r="DDI104" s="50">
        <f t="shared" si="131"/>
        <v>0</v>
      </c>
      <c r="DDJ104" s="50">
        <f t="shared" si="131"/>
        <v>0</v>
      </c>
      <c r="DDK104" s="50">
        <f t="shared" si="131"/>
        <v>0</v>
      </c>
      <c r="DDL104" s="50">
        <f t="shared" si="131"/>
        <v>0</v>
      </c>
      <c r="DDM104" s="50">
        <f t="shared" si="131"/>
        <v>0</v>
      </c>
      <c r="DDN104" s="50">
        <f t="shared" si="131"/>
        <v>0</v>
      </c>
      <c r="DDO104" s="50">
        <f t="shared" si="131"/>
        <v>0</v>
      </c>
      <c r="DDP104" s="50">
        <f t="shared" si="131"/>
        <v>0</v>
      </c>
      <c r="DDQ104" s="50">
        <f t="shared" si="131"/>
        <v>0</v>
      </c>
      <c r="DDR104" s="50">
        <f t="shared" si="131"/>
        <v>0</v>
      </c>
      <c r="DDS104" s="50">
        <f t="shared" si="131"/>
        <v>0</v>
      </c>
      <c r="DDT104" s="50">
        <f t="shared" si="131"/>
        <v>0</v>
      </c>
      <c r="DDU104" s="50">
        <f t="shared" si="131"/>
        <v>0</v>
      </c>
      <c r="DDV104" s="50">
        <f t="shared" si="131"/>
        <v>0</v>
      </c>
      <c r="DDW104" s="50">
        <f t="shared" si="131"/>
        <v>0</v>
      </c>
      <c r="DDX104" s="50">
        <f t="shared" si="131"/>
        <v>0</v>
      </c>
      <c r="DDY104" s="50">
        <f t="shared" si="131"/>
        <v>0</v>
      </c>
      <c r="DDZ104" s="50">
        <f t="shared" si="131"/>
        <v>0</v>
      </c>
      <c r="DEA104" s="50">
        <f t="shared" ref="DEA104:DGL104" si="132">DEA122</f>
        <v>0</v>
      </c>
      <c r="DEB104" s="50">
        <f t="shared" si="132"/>
        <v>0</v>
      </c>
      <c r="DEC104" s="50">
        <f t="shared" si="132"/>
        <v>0</v>
      </c>
      <c r="DED104" s="50">
        <f t="shared" si="132"/>
        <v>0</v>
      </c>
      <c r="DEE104" s="50">
        <f t="shared" si="132"/>
        <v>0</v>
      </c>
      <c r="DEF104" s="50">
        <f t="shared" si="132"/>
        <v>0</v>
      </c>
      <c r="DEG104" s="50">
        <f t="shared" si="132"/>
        <v>0</v>
      </c>
      <c r="DEH104" s="50">
        <f t="shared" si="132"/>
        <v>0</v>
      </c>
      <c r="DEI104" s="50">
        <f t="shared" si="132"/>
        <v>0</v>
      </c>
      <c r="DEJ104" s="50">
        <f t="shared" si="132"/>
        <v>0</v>
      </c>
      <c r="DEK104" s="50">
        <f t="shared" si="132"/>
        <v>0</v>
      </c>
      <c r="DEL104" s="50">
        <f t="shared" si="132"/>
        <v>0</v>
      </c>
      <c r="DEM104" s="50">
        <f t="shared" si="132"/>
        <v>0</v>
      </c>
      <c r="DEN104" s="50">
        <f t="shared" si="132"/>
        <v>0</v>
      </c>
      <c r="DEO104" s="50">
        <f t="shared" si="132"/>
        <v>0</v>
      </c>
      <c r="DEP104" s="50">
        <f t="shared" si="132"/>
        <v>0</v>
      </c>
      <c r="DEQ104" s="50">
        <f t="shared" si="132"/>
        <v>0</v>
      </c>
      <c r="DER104" s="50">
        <f t="shared" si="132"/>
        <v>0</v>
      </c>
      <c r="DES104" s="50">
        <f t="shared" si="132"/>
        <v>0</v>
      </c>
      <c r="DET104" s="50">
        <f t="shared" si="132"/>
        <v>0</v>
      </c>
      <c r="DEU104" s="50">
        <f t="shared" si="132"/>
        <v>0</v>
      </c>
      <c r="DEV104" s="50">
        <f t="shared" si="132"/>
        <v>0</v>
      </c>
      <c r="DEW104" s="50">
        <f t="shared" si="132"/>
        <v>0</v>
      </c>
      <c r="DEX104" s="50">
        <f t="shared" si="132"/>
        <v>0</v>
      </c>
      <c r="DEY104" s="50">
        <f t="shared" si="132"/>
        <v>0</v>
      </c>
      <c r="DEZ104" s="50">
        <f t="shared" si="132"/>
        <v>0</v>
      </c>
      <c r="DFA104" s="50">
        <f t="shared" si="132"/>
        <v>0</v>
      </c>
      <c r="DFB104" s="50">
        <f t="shared" si="132"/>
        <v>0</v>
      </c>
      <c r="DFC104" s="50">
        <f t="shared" si="132"/>
        <v>0</v>
      </c>
      <c r="DFD104" s="50">
        <f t="shared" si="132"/>
        <v>0</v>
      </c>
      <c r="DFE104" s="50">
        <f t="shared" si="132"/>
        <v>0</v>
      </c>
      <c r="DFF104" s="50">
        <f t="shared" si="132"/>
        <v>0</v>
      </c>
      <c r="DFG104" s="50">
        <f t="shared" si="132"/>
        <v>0</v>
      </c>
      <c r="DFH104" s="50">
        <f t="shared" si="132"/>
        <v>0</v>
      </c>
      <c r="DFI104" s="50">
        <f t="shared" si="132"/>
        <v>0</v>
      </c>
      <c r="DFJ104" s="50">
        <f t="shared" si="132"/>
        <v>0</v>
      </c>
      <c r="DFK104" s="50">
        <f t="shared" si="132"/>
        <v>0</v>
      </c>
      <c r="DFL104" s="50">
        <f t="shared" si="132"/>
        <v>0</v>
      </c>
      <c r="DFM104" s="50">
        <f t="shared" si="132"/>
        <v>0</v>
      </c>
      <c r="DFN104" s="50">
        <f t="shared" si="132"/>
        <v>0</v>
      </c>
      <c r="DFO104" s="50">
        <f t="shared" si="132"/>
        <v>0</v>
      </c>
      <c r="DFP104" s="50">
        <f t="shared" si="132"/>
        <v>0</v>
      </c>
      <c r="DFQ104" s="50">
        <f t="shared" si="132"/>
        <v>0</v>
      </c>
      <c r="DFR104" s="50">
        <f t="shared" si="132"/>
        <v>0</v>
      </c>
      <c r="DFS104" s="50">
        <f t="shared" si="132"/>
        <v>0</v>
      </c>
      <c r="DFT104" s="50">
        <f t="shared" si="132"/>
        <v>0</v>
      </c>
      <c r="DFU104" s="50">
        <f t="shared" si="132"/>
        <v>0</v>
      </c>
      <c r="DFV104" s="50">
        <f t="shared" si="132"/>
        <v>0</v>
      </c>
      <c r="DFW104" s="50">
        <f t="shared" si="132"/>
        <v>0</v>
      </c>
      <c r="DFX104" s="50">
        <f t="shared" si="132"/>
        <v>0</v>
      </c>
      <c r="DFY104" s="50">
        <f t="shared" si="132"/>
        <v>0</v>
      </c>
      <c r="DFZ104" s="50">
        <f t="shared" si="132"/>
        <v>0</v>
      </c>
      <c r="DGA104" s="50">
        <f t="shared" si="132"/>
        <v>0</v>
      </c>
      <c r="DGB104" s="50">
        <f t="shared" si="132"/>
        <v>0</v>
      </c>
      <c r="DGC104" s="50">
        <f t="shared" si="132"/>
        <v>0</v>
      </c>
      <c r="DGD104" s="50">
        <f t="shared" si="132"/>
        <v>0</v>
      </c>
      <c r="DGE104" s="50">
        <f t="shared" si="132"/>
        <v>0</v>
      </c>
      <c r="DGF104" s="50">
        <f t="shared" si="132"/>
        <v>0</v>
      </c>
      <c r="DGG104" s="50">
        <f t="shared" si="132"/>
        <v>0</v>
      </c>
      <c r="DGH104" s="50">
        <f t="shared" si="132"/>
        <v>0</v>
      </c>
      <c r="DGI104" s="50">
        <f t="shared" si="132"/>
        <v>0</v>
      </c>
      <c r="DGJ104" s="50">
        <f t="shared" si="132"/>
        <v>0</v>
      </c>
      <c r="DGK104" s="50">
        <f t="shared" si="132"/>
        <v>0</v>
      </c>
      <c r="DGL104" s="50">
        <f t="shared" si="132"/>
        <v>0</v>
      </c>
      <c r="DGM104" s="50">
        <f t="shared" ref="DGM104:DIX104" si="133">DGM122</f>
        <v>0</v>
      </c>
      <c r="DGN104" s="50">
        <f t="shared" si="133"/>
        <v>0</v>
      </c>
      <c r="DGO104" s="50">
        <f t="shared" si="133"/>
        <v>0</v>
      </c>
      <c r="DGP104" s="50">
        <f t="shared" si="133"/>
        <v>0</v>
      </c>
      <c r="DGQ104" s="50">
        <f t="shared" si="133"/>
        <v>0</v>
      </c>
      <c r="DGR104" s="50">
        <f t="shared" si="133"/>
        <v>0</v>
      </c>
      <c r="DGS104" s="50">
        <f t="shared" si="133"/>
        <v>0</v>
      </c>
      <c r="DGT104" s="50">
        <f t="shared" si="133"/>
        <v>0</v>
      </c>
      <c r="DGU104" s="50">
        <f t="shared" si="133"/>
        <v>0</v>
      </c>
      <c r="DGV104" s="50">
        <f t="shared" si="133"/>
        <v>0</v>
      </c>
      <c r="DGW104" s="50">
        <f t="shared" si="133"/>
        <v>0</v>
      </c>
      <c r="DGX104" s="50">
        <f t="shared" si="133"/>
        <v>0</v>
      </c>
      <c r="DGY104" s="50">
        <f t="shared" si="133"/>
        <v>0</v>
      </c>
      <c r="DGZ104" s="50">
        <f t="shared" si="133"/>
        <v>0</v>
      </c>
      <c r="DHA104" s="50">
        <f t="shared" si="133"/>
        <v>0</v>
      </c>
      <c r="DHB104" s="50">
        <f t="shared" si="133"/>
        <v>0</v>
      </c>
      <c r="DHC104" s="50">
        <f t="shared" si="133"/>
        <v>0</v>
      </c>
      <c r="DHD104" s="50">
        <f t="shared" si="133"/>
        <v>0</v>
      </c>
      <c r="DHE104" s="50">
        <f t="shared" si="133"/>
        <v>0</v>
      </c>
      <c r="DHF104" s="50">
        <f t="shared" si="133"/>
        <v>0</v>
      </c>
      <c r="DHG104" s="50">
        <f t="shared" si="133"/>
        <v>0</v>
      </c>
      <c r="DHH104" s="50">
        <f t="shared" si="133"/>
        <v>0</v>
      </c>
      <c r="DHI104" s="50">
        <f t="shared" si="133"/>
        <v>0</v>
      </c>
      <c r="DHJ104" s="50">
        <f t="shared" si="133"/>
        <v>0</v>
      </c>
      <c r="DHK104" s="50">
        <f t="shared" si="133"/>
        <v>0</v>
      </c>
      <c r="DHL104" s="50">
        <f t="shared" si="133"/>
        <v>0</v>
      </c>
      <c r="DHM104" s="50">
        <f t="shared" si="133"/>
        <v>0</v>
      </c>
      <c r="DHN104" s="50">
        <f t="shared" si="133"/>
        <v>0</v>
      </c>
      <c r="DHO104" s="50">
        <f t="shared" si="133"/>
        <v>0</v>
      </c>
      <c r="DHP104" s="50">
        <f t="shared" si="133"/>
        <v>0</v>
      </c>
      <c r="DHQ104" s="50">
        <f t="shared" si="133"/>
        <v>0</v>
      </c>
      <c r="DHR104" s="50">
        <f t="shared" si="133"/>
        <v>0</v>
      </c>
      <c r="DHS104" s="50">
        <f t="shared" si="133"/>
        <v>0</v>
      </c>
      <c r="DHT104" s="50">
        <f t="shared" si="133"/>
        <v>0</v>
      </c>
      <c r="DHU104" s="50">
        <f t="shared" si="133"/>
        <v>0</v>
      </c>
      <c r="DHV104" s="50">
        <f t="shared" si="133"/>
        <v>0</v>
      </c>
      <c r="DHW104" s="50">
        <f t="shared" si="133"/>
        <v>0</v>
      </c>
      <c r="DHX104" s="50">
        <f t="shared" si="133"/>
        <v>0</v>
      </c>
      <c r="DHY104" s="50">
        <f t="shared" si="133"/>
        <v>0</v>
      </c>
      <c r="DHZ104" s="50">
        <f t="shared" si="133"/>
        <v>0</v>
      </c>
      <c r="DIA104" s="50">
        <f t="shared" si="133"/>
        <v>0</v>
      </c>
      <c r="DIB104" s="50">
        <f t="shared" si="133"/>
        <v>0</v>
      </c>
      <c r="DIC104" s="50">
        <f t="shared" si="133"/>
        <v>0</v>
      </c>
      <c r="DID104" s="50">
        <f t="shared" si="133"/>
        <v>0</v>
      </c>
      <c r="DIE104" s="50">
        <f t="shared" si="133"/>
        <v>0</v>
      </c>
      <c r="DIF104" s="50">
        <f t="shared" si="133"/>
        <v>0</v>
      </c>
      <c r="DIG104" s="50">
        <f t="shared" si="133"/>
        <v>0</v>
      </c>
      <c r="DIH104" s="50">
        <f t="shared" si="133"/>
        <v>0</v>
      </c>
      <c r="DII104" s="50">
        <f t="shared" si="133"/>
        <v>0</v>
      </c>
      <c r="DIJ104" s="50">
        <f t="shared" si="133"/>
        <v>0</v>
      </c>
      <c r="DIK104" s="50">
        <f t="shared" si="133"/>
        <v>0</v>
      </c>
      <c r="DIL104" s="50">
        <f t="shared" si="133"/>
        <v>0</v>
      </c>
      <c r="DIM104" s="50">
        <f t="shared" si="133"/>
        <v>0</v>
      </c>
      <c r="DIN104" s="50">
        <f t="shared" si="133"/>
        <v>0</v>
      </c>
      <c r="DIO104" s="50">
        <f t="shared" si="133"/>
        <v>0</v>
      </c>
      <c r="DIP104" s="50">
        <f t="shared" si="133"/>
        <v>0</v>
      </c>
      <c r="DIQ104" s="50">
        <f t="shared" si="133"/>
        <v>0</v>
      </c>
      <c r="DIR104" s="50">
        <f t="shared" si="133"/>
        <v>0</v>
      </c>
      <c r="DIS104" s="50">
        <f t="shared" si="133"/>
        <v>0</v>
      </c>
      <c r="DIT104" s="50">
        <f t="shared" si="133"/>
        <v>0</v>
      </c>
      <c r="DIU104" s="50">
        <f t="shared" si="133"/>
        <v>0</v>
      </c>
      <c r="DIV104" s="50">
        <f t="shared" si="133"/>
        <v>0</v>
      </c>
      <c r="DIW104" s="50">
        <f t="shared" si="133"/>
        <v>0</v>
      </c>
      <c r="DIX104" s="50">
        <f t="shared" si="133"/>
        <v>0</v>
      </c>
      <c r="DIY104" s="50">
        <f t="shared" ref="DIY104:DLJ104" si="134">DIY122</f>
        <v>0</v>
      </c>
      <c r="DIZ104" s="50">
        <f t="shared" si="134"/>
        <v>0</v>
      </c>
      <c r="DJA104" s="50">
        <f t="shared" si="134"/>
        <v>0</v>
      </c>
      <c r="DJB104" s="50">
        <f t="shared" si="134"/>
        <v>0</v>
      </c>
      <c r="DJC104" s="50">
        <f t="shared" si="134"/>
        <v>0</v>
      </c>
      <c r="DJD104" s="50">
        <f t="shared" si="134"/>
        <v>0</v>
      </c>
      <c r="DJE104" s="50">
        <f t="shared" si="134"/>
        <v>0</v>
      </c>
      <c r="DJF104" s="50">
        <f t="shared" si="134"/>
        <v>0</v>
      </c>
      <c r="DJG104" s="50">
        <f t="shared" si="134"/>
        <v>0</v>
      </c>
      <c r="DJH104" s="50">
        <f t="shared" si="134"/>
        <v>0</v>
      </c>
      <c r="DJI104" s="50">
        <f t="shared" si="134"/>
        <v>0</v>
      </c>
      <c r="DJJ104" s="50">
        <f t="shared" si="134"/>
        <v>0</v>
      </c>
      <c r="DJK104" s="50">
        <f t="shared" si="134"/>
        <v>0</v>
      </c>
      <c r="DJL104" s="50">
        <f t="shared" si="134"/>
        <v>0</v>
      </c>
      <c r="DJM104" s="50">
        <f t="shared" si="134"/>
        <v>0</v>
      </c>
      <c r="DJN104" s="50">
        <f t="shared" si="134"/>
        <v>0</v>
      </c>
      <c r="DJO104" s="50">
        <f t="shared" si="134"/>
        <v>0</v>
      </c>
      <c r="DJP104" s="50">
        <f t="shared" si="134"/>
        <v>0</v>
      </c>
      <c r="DJQ104" s="50">
        <f t="shared" si="134"/>
        <v>0</v>
      </c>
      <c r="DJR104" s="50">
        <f t="shared" si="134"/>
        <v>0</v>
      </c>
      <c r="DJS104" s="50">
        <f t="shared" si="134"/>
        <v>0</v>
      </c>
      <c r="DJT104" s="50">
        <f t="shared" si="134"/>
        <v>0</v>
      </c>
      <c r="DJU104" s="50">
        <f t="shared" si="134"/>
        <v>0</v>
      </c>
      <c r="DJV104" s="50">
        <f t="shared" si="134"/>
        <v>0</v>
      </c>
      <c r="DJW104" s="50">
        <f t="shared" si="134"/>
        <v>0</v>
      </c>
      <c r="DJX104" s="50">
        <f t="shared" si="134"/>
        <v>0</v>
      </c>
      <c r="DJY104" s="50">
        <f t="shared" si="134"/>
        <v>0</v>
      </c>
      <c r="DJZ104" s="50">
        <f t="shared" si="134"/>
        <v>0</v>
      </c>
      <c r="DKA104" s="50">
        <f t="shared" si="134"/>
        <v>0</v>
      </c>
      <c r="DKB104" s="50">
        <f t="shared" si="134"/>
        <v>0</v>
      </c>
      <c r="DKC104" s="50">
        <f t="shared" si="134"/>
        <v>0</v>
      </c>
      <c r="DKD104" s="50">
        <f t="shared" si="134"/>
        <v>0</v>
      </c>
      <c r="DKE104" s="50">
        <f t="shared" si="134"/>
        <v>0</v>
      </c>
      <c r="DKF104" s="50">
        <f t="shared" si="134"/>
        <v>0</v>
      </c>
      <c r="DKG104" s="50">
        <f t="shared" si="134"/>
        <v>0</v>
      </c>
      <c r="DKH104" s="50">
        <f t="shared" si="134"/>
        <v>0</v>
      </c>
      <c r="DKI104" s="50">
        <f t="shared" si="134"/>
        <v>0</v>
      </c>
      <c r="DKJ104" s="50">
        <f t="shared" si="134"/>
        <v>0</v>
      </c>
      <c r="DKK104" s="50">
        <f t="shared" si="134"/>
        <v>0</v>
      </c>
      <c r="DKL104" s="50">
        <f t="shared" si="134"/>
        <v>0</v>
      </c>
      <c r="DKM104" s="50">
        <f t="shared" si="134"/>
        <v>0</v>
      </c>
      <c r="DKN104" s="50">
        <f t="shared" si="134"/>
        <v>0</v>
      </c>
      <c r="DKO104" s="50">
        <f t="shared" si="134"/>
        <v>0</v>
      </c>
      <c r="DKP104" s="50">
        <f t="shared" si="134"/>
        <v>0</v>
      </c>
      <c r="DKQ104" s="50">
        <f t="shared" si="134"/>
        <v>0</v>
      </c>
      <c r="DKR104" s="50">
        <f t="shared" si="134"/>
        <v>0</v>
      </c>
      <c r="DKS104" s="50">
        <f t="shared" si="134"/>
        <v>0</v>
      </c>
      <c r="DKT104" s="50">
        <f t="shared" si="134"/>
        <v>0</v>
      </c>
      <c r="DKU104" s="50">
        <f t="shared" si="134"/>
        <v>0</v>
      </c>
      <c r="DKV104" s="50">
        <f t="shared" si="134"/>
        <v>0</v>
      </c>
      <c r="DKW104" s="50">
        <f t="shared" si="134"/>
        <v>0</v>
      </c>
      <c r="DKX104" s="50">
        <f t="shared" si="134"/>
        <v>0</v>
      </c>
      <c r="DKY104" s="50">
        <f t="shared" si="134"/>
        <v>0</v>
      </c>
      <c r="DKZ104" s="50">
        <f t="shared" si="134"/>
        <v>0</v>
      </c>
      <c r="DLA104" s="50">
        <f t="shared" si="134"/>
        <v>0</v>
      </c>
      <c r="DLB104" s="50">
        <f t="shared" si="134"/>
        <v>0</v>
      </c>
      <c r="DLC104" s="50">
        <f t="shared" si="134"/>
        <v>0</v>
      </c>
      <c r="DLD104" s="50">
        <f t="shared" si="134"/>
        <v>0</v>
      </c>
      <c r="DLE104" s="50">
        <f t="shared" si="134"/>
        <v>0</v>
      </c>
      <c r="DLF104" s="50">
        <f t="shared" si="134"/>
        <v>0</v>
      </c>
      <c r="DLG104" s="50">
        <f t="shared" si="134"/>
        <v>0</v>
      </c>
      <c r="DLH104" s="50">
        <f t="shared" si="134"/>
        <v>0</v>
      </c>
      <c r="DLI104" s="50">
        <f t="shared" si="134"/>
        <v>0</v>
      </c>
      <c r="DLJ104" s="50">
        <f t="shared" si="134"/>
        <v>0</v>
      </c>
      <c r="DLK104" s="50">
        <f t="shared" ref="DLK104:DNV104" si="135">DLK122</f>
        <v>0</v>
      </c>
      <c r="DLL104" s="50">
        <f t="shared" si="135"/>
        <v>0</v>
      </c>
      <c r="DLM104" s="50">
        <f t="shared" si="135"/>
        <v>0</v>
      </c>
      <c r="DLN104" s="50">
        <f t="shared" si="135"/>
        <v>0</v>
      </c>
      <c r="DLO104" s="50">
        <f t="shared" si="135"/>
        <v>0</v>
      </c>
      <c r="DLP104" s="50">
        <f t="shared" si="135"/>
        <v>0</v>
      </c>
      <c r="DLQ104" s="50">
        <f t="shared" si="135"/>
        <v>0</v>
      </c>
      <c r="DLR104" s="50">
        <f t="shared" si="135"/>
        <v>0</v>
      </c>
      <c r="DLS104" s="50">
        <f t="shared" si="135"/>
        <v>0</v>
      </c>
      <c r="DLT104" s="50">
        <f t="shared" si="135"/>
        <v>0</v>
      </c>
      <c r="DLU104" s="50">
        <f t="shared" si="135"/>
        <v>0</v>
      </c>
      <c r="DLV104" s="50">
        <f t="shared" si="135"/>
        <v>0</v>
      </c>
      <c r="DLW104" s="50">
        <f t="shared" si="135"/>
        <v>0</v>
      </c>
      <c r="DLX104" s="50">
        <f t="shared" si="135"/>
        <v>0</v>
      </c>
      <c r="DLY104" s="50">
        <f t="shared" si="135"/>
        <v>0</v>
      </c>
      <c r="DLZ104" s="50">
        <f t="shared" si="135"/>
        <v>0</v>
      </c>
      <c r="DMA104" s="50">
        <f t="shared" si="135"/>
        <v>0</v>
      </c>
      <c r="DMB104" s="50">
        <f t="shared" si="135"/>
        <v>0</v>
      </c>
      <c r="DMC104" s="50">
        <f t="shared" si="135"/>
        <v>0</v>
      </c>
      <c r="DMD104" s="50">
        <f t="shared" si="135"/>
        <v>0</v>
      </c>
      <c r="DME104" s="50">
        <f t="shared" si="135"/>
        <v>0</v>
      </c>
      <c r="DMF104" s="50">
        <f t="shared" si="135"/>
        <v>0</v>
      </c>
      <c r="DMG104" s="50">
        <f t="shared" si="135"/>
        <v>0</v>
      </c>
      <c r="DMH104" s="50">
        <f t="shared" si="135"/>
        <v>0</v>
      </c>
      <c r="DMI104" s="50">
        <f t="shared" si="135"/>
        <v>0</v>
      </c>
      <c r="DMJ104" s="50">
        <f t="shared" si="135"/>
        <v>0</v>
      </c>
      <c r="DMK104" s="50">
        <f t="shared" si="135"/>
        <v>0</v>
      </c>
      <c r="DML104" s="50">
        <f t="shared" si="135"/>
        <v>0</v>
      </c>
      <c r="DMM104" s="50">
        <f t="shared" si="135"/>
        <v>0</v>
      </c>
      <c r="DMN104" s="50">
        <f t="shared" si="135"/>
        <v>0</v>
      </c>
      <c r="DMO104" s="50">
        <f t="shared" si="135"/>
        <v>0</v>
      </c>
      <c r="DMP104" s="50">
        <f t="shared" si="135"/>
        <v>0</v>
      </c>
      <c r="DMQ104" s="50">
        <f t="shared" si="135"/>
        <v>0</v>
      </c>
      <c r="DMR104" s="50">
        <f t="shared" si="135"/>
        <v>0</v>
      </c>
      <c r="DMS104" s="50">
        <f t="shared" si="135"/>
        <v>0</v>
      </c>
      <c r="DMT104" s="50">
        <f t="shared" si="135"/>
        <v>0</v>
      </c>
      <c r="DMU104" s="50">
        <f t="shared" si="135"/>
        <v>0</v>
      </c>
      <c r="DMV104" s="50">
        <f t="shared" si="135"/>
        <v>0</v>
      </c>
      <c r="DMW104" s="50">
        <f t="shared" si="135"/>
        <v>0</v>
      </c>
      <c r="DMX104" s="50">
        <f t="shared" si="135"/>
        <v>0</v>
      </c>
      <c r="DMY104" s="50">
        <f t="shared" si="135"/>
        <v>0</v>
      </c>
      <c r="DMZ104" s="50">
        <f t="shared" si="135"/>
        <v>0</v>
      </c>
      <c r="DNA104" s="50">
        <f t="shared" si="135"/>
        <v>0</v>
      </c>
      <c r="DNB104" s="50">
        <f t="shared" si="135"/>
        <v>0</v>
      </c>
      <c r="DNC104" s="50">
        <f t="shared" si="135"/>
        <v>0</v>
      </c>
      <c r="DND104" s="50">
        <f t="shared" si="135"/>
        <v>0</v>
      </c>
      <c r="DNE104" s="50">
        <f t="shared" si="135"/>
        <v>0</v>
      </c>
      <c r="DNF104" s="50">
        <f t="shared" si="135"/>
        <v>0</v>
      </c>
      <c r="DNG104" s="50">
        <f t="shared" si="135"/>
        <v>0</v>
      </c>
      <c r="DNH104" s="50">
        <f t="shared" si="135"/>
        <v>0</v>
      </c>
      <c r="DNI104" s="50">
        <f t="shared" si="135"/>
        <v>0</v>
      </c>
      <c r="DNJ104" s="50">
        <f t="shared" si="135"/>
        <v>0</v>
      </c>
      <c r="DNK104" s="50">
        <f t="shared" si="135"/>
        <v>0</v>
      </c>
      <c r="DNL104" s="50">
        <f t="shared" si="135"/>
        <v>0</v>
      </c>
      <c r="DNM104" s="50">
        <f t="shared" si="135"/>
        <v>0</v>
      </c>
      <c r="DNN104" s="50">
        <f t="shared" si="135"/>
        <v>0</v>
      </c>
      <c r="DNO104" s="50">
        <f t="shared" si="135"/>
        <v>0</v>
      </c>
      <c r="DNP104" s="50">
        <f t="shared" si="135"/>
        <v>0</v>
      </c>
      <c r="DNQ104" s="50">
        <f t="shared" si="135"/>
        <v>0</v>
      </c>
      <c r="DNR104" s="50">
        <f t="shared" si="135"/>
        <v>0</v>
      </c>
      <c r="DNS104" s="50">
        <f t="shared" si="135"/>
        <v>0</v>
      </c>
      <c r="DNT104" s="50">
        <f t="shared" si="135"/>
        <v>0</v>
      </c>
      <c r="DNU104" s="50">
        <f t="shared" si="135"/>
        <v>0</v>
      </c>
      <c r="DNV104" s="50">
        <f t="shared" si="135"/>
        <v>0</v>
      </c>
      <c r="DNW104" s="50">
        <f t="shared" ref="DNW104:DQH104" si="136">DNW122</f>
        <v>0</v>
      </c>
      <c r="DNX104" s="50">
        <f t="shared" si="136"/>
        <v>0</v>
      </c>
      <c r="DNY104" s="50">
        <f t="shared" si="136"/>
        <v>0</v>
      </c>
      <c r="DNZ104" s="50">
        <f t="shared" si="136"/>
        <v>0</v>
      </c>
      <c r="DOA104" s="50">
        <f t="shared" si="136"/>
        <v>0</v>
      </c>
      <c r="DOB104" s="50">
        <f t="shared" si="136"/>
        <v>0</v>
      </c>
      <c r="DOC104" s="50">
        <f t="shared" si="136"/>
        <v>0</v>
      </c>
      <c r="DOD104" s="50">
        <f t="shared" si="136"/>
        <v>0</v>
      </c>
      <c r="DOE104" s="50">
        <f t="shared" si="136"/>
        <v>0</v>
      </c>
      <c r="DOF104" s="50">
        <f t="shared" si="136"/>
        <v>0</v>
      </c>
      <c r="DOG104" s="50">
        <f t="shared" si="136"/>
        <v>0</v>
      </c>
      <c r="DOH104" s="50">
        <f t="shared" si="136"/>
        <v>0</v>
      </c>
      <c r="DOI104" s="50">
        <f t="shared" si="136"/>
        <v>0</v>
      </c>
      <c r="DOJ104" s="50">
        <f t="shared" si="136"/>
        <v>0</v>
      </c>
      <c r="DOK104" s="50">
        <f t="shared" si="136"/>
        <v>0</v>
      </c>
      <c r="DOL104" s="50">
        <f t="shared" si="136"/>
        <v>0</v>
      </c>
      <c r="DOM104" s="50">
        <f t="shared" si="136"/>
        <v>0</v>
      </c>
      <c r="DON104" s="50">
        <f t="shared" si="136"/>
        <v>0</v>
      </c>
      <c r="DOO104" s="50">
        <f t="shared" si="136"/>
        <v>0</v>
      </c>
      <c r="DOP104" s="50">
        <f t="shared" si="136"/>
        <v>0</v>
      </c>
      <c r="DOQ104" s="50">
        <f t="shared" si="136"/>
        <v>0</v>
      </c>
      <c r="DOR104" s="50">
        <f t="shared" si="136"/>
        <v>0</v>
      </c>
      <c r="DOS104" s="50">
        <f t="shared" si="136"/>
        <v>0</v>
      </c>
      <c r="DOT104" s="50">
        <f t="shared" si="136"/>
        <v>0</v>
      </c>
      <c r="DOU104" s="50">
        <f t="shared" si="136"/>
        <v>0</v>
      </c>
      <c r="DOV104" s="50">
        <f t="shared" si="136"/>
        <v>0</v>
      </c>
      <c r="DOW104" s="50">
        <f t="shared" si="136"/>
        <v>0</v>
      </c>
      <c r="DOX104" s="50">
        <f t="shared" si="136"/>
        <v>0</v>
      </c>
      <c r="DOY104" s="50">
        <f t="shared" si="136"/>
        <v>0</v>
      </c>
      <c r="DOZ104" s="50">
        <f t="shared" si="136"/>
        <v>0</v>
      </c>
      <c r="DPA104" s="50">
        <f t="shared" si="136"/>
        <v>0</v>
      </c>
      <c r="DPB104" s="50">
        <f t="shared" si="136"/>
        <v>0</v>
      </c>
      <c r="DPC104" s="50">
        <f t="shared" si="136"/>
        <v>0</v>
      </c>
      <c r="DPD104" s="50">
        <f t="shared" si="136"/>
        <v>0</v>
      </c>
      <c r="DPE104" s="50">
        <f t="shared" si="136"/>
        <v>0</v>
      </c>
      <c r="DPF104" s="50">
        <f t="shared" si="136"/>
        <v>0</v>
      </c>
      <c r="DPG104" s="50">
        <f t="shared" si="136"/>
        <v>0</v>
      </c>
      <c r="DPH104" s="50">
        <f t="shared" si="136"/>
        <v>0</v>
      </c>
      <c r="DPI104" s="50">
        <f t="shared" si="136"/>
        <v>0</v>
      </c>
      <c r="DPJ104" s="50">
        <f t="shared" si="136"/>
        <v>0</v>
      </c>
      <c r="DPK104" s="50">
        <f t="shared" si="136"/>
        <v>0</v>
      </c>
      <c r="DPL104" s="50">
        <f t="shared" si="136"/>
        <v>0</v>
      </c>
      <c r="DPM104" s="50">
        <f t="shared" si="136"/>
        <v>0</v>
      </c>
      <c r="DPN104" s="50">
        <f t="shared" si="136"/>
        <v>0</v>
      </c>
      <c r="DPO104" s="50">
        <f t="shared" si="136"/>
        <v>0</v>
      </c>
      <c r="DPP104" s="50">
        <f t="shared" si="136"/>
        <v>0</v>
      </c>
      <c r="DPQ104" s="50">
        <f t="shared" si="136"/>
        <v>0</v>
      </c>
      <c r="DPR104" s="50">
        <f t="shared" si="136"/>
        <v>0</v>
      </c>
      <c r="DPS104" s="50">
        <f t="shared" si="136"/>
        <v>0</v>
      </c>
      <c r="DPT104" s="50">
        <f t="shared" si="136"/>
        <v>0</v>
      </c>
      <c r="DPU104" s="50">
        <f t="shared" si="136"/>
        <v>0</v>
      </c>
      <c r="DPV104" s="50">
        <f t="shared" si="136"/>
        <v>0</v>
      </c>
      <c r="DPW104" s="50">
        <f t="shared" si="136"/>
        <v>0</v>
      </c>
      <c r="DPX104" s="50">
        <f t="shared" si="136"/>
        <v>0</v>
      </c>
      <c r="DPY104" s="50">
        <f t="shared" si="136"/>
        <v>0</v>
      </c>
      <c r="DPZ104" s="50">
        <f t="shared" si="136"/>
        <v>0</v>
      </c>
      <c r="DQA104" s="50">
        <f t="shared" si="136"/>
        <v>0</v>
      </c>
      <c r="DQB104" s="50">
        <f t="shared" si="136"/>
        <v>0</v>
      </c>
      <c r="DQC104" s="50">
        <f t="shared" si="136"/>
        <v>0</v>
      </c>
      <c r="DQD104" s="50">
        <f t="shared" si="136"/>
        <v>0</v>
      </c>
      <c r="DQE104" s="50">
        <f t="shared" si="136"/>
        <v>0</v>
      </c>
      <c r="DQF104" s="50">
        <f t="shared" si="136"/>
        <v>0</v>
      </c>
      <c r="DQG104" s="50">
        <f t="shared" si="136"/>
        <v>0</v>
      </c>
      <c r="DQH104" s="50">
        <f t="shared" si="136"/>
        <v>0</v>
      </c>
      <c r="DQI104" s="50">
        <f t="shared" ref="DQI104:DST104" si="137">DQI122</f>
        <v>0</v>
      </c>
      <c r="DQJ104" s="50">
        <f t="shared" si="137"/>
        <v>0</v>
      </c>
      <c r="DQK104" s="50">
        <f t="shared" si="137"/>
        <v>0</v>
      </c>
      <c r="DQL104" s="50">
        <f t="shared" si="137"/>
        <v>0</v>
      </c>
      <c r="DQM104" s="50">
        <f t="shared" si="137"/>
        <v>0</v>
      </c>
      <c r="DQN104" s="50">
        <f t="shared" si="137"/>
        <v>0</v>
      </c>
      <c r="DQO104" s="50">
        <f t="shared" si="137"/>
        <v>0</v>
      </c>
      <c r="DQP104" s="50">
        <f t="shared" si="137"/>
        <v>0</v>
      </c>
      <c r="DQQ104" s="50">
        <f t="shared" si="137"/>
        <v>0</v>
      </c>
      <c r="DQR104" s="50">
        <f t="shared" si="137"/>
        <v>0</v>
      </c>
      <c r="DQS104" s="50">
        <f t="shared" si="137"/>
        <v>0</v>
      </c>
      <c r="DQT104" s="50">
        <f t="shared" si="137"/>
        <v>0</v>
      </c>
      <c r="DQU104" s="50">
        <f t="shared" si="137"/>
        <v>0</v>
      </c>
      <c r="DQV104" s="50">
        <f t="shared" si="137"/>
        <v>0</v>
      </c>
      <c r="DQW104" s="50">
        <f t="shared" si="137"/>
        <v>0</v>
      </c>
      <c r="DQX104" s="50">
        <f t="shared" si="137"/>
        <v>0</v>
      </c>
      <c r="DQY104" s="50">
        <f t="shared" si="137"/>
        <v>0</v>
      </c>
      <c r="DQZ104" s="50">
        <f t="shared" si="137"/>
        <v>0</v>
      </c>
      <c r="DRA104" s="50">
        <f t="shared" si="137"/>
        <v>0</v>
      </c>
      <c r="DRB104" s="50">
        <f t="shared" si="137"/>
        <v>0</v>
      </c>
      <c r="DRC104" s="50">
        <f t="shared" si="137"/>
        <v>0</v>
      </c>
      <c r="DRD104" s="50">
        <f t="shared" si="137"/>
        <v>0</v>
      </c>
      <c r="DRE104" s="50">
        <f t="shared" si="137"/>
        <v>0</v>
      </c>
      <c r="DRF104" s="50">
        <f t="shared" si="137"/>
        <v>0</v>
      </c>
      <c r="DRG104" s="50">
        <f t="shared" si="137"/>
        <v>0</v>
      </c>
      <c r="DRH104" s="50">
        <f t="shared" si="137"/>
        <v>0</v>
      </c>
      <c r="DRI104" s="50">
        <f t="shared" si="137"/>
        <v>0</v>
      </c>
      <c r="DRJ104" s="50">
        <f t="shared" si="137"/>
        <v>0</v>
      </c>
      <c r="DRK104" s="50">
        <f t="shared" si="137"/>
        <v>0</v>
      </c>
      <c r="DRL104" s="50">
        <f t="shared" si="137"/>
        <v>0</v>
      </c>
      <c r="DRM104" s="50">
        <f t="shared" si="137"/>
        <v>0</v>
      </c>
      <c r="DRN104" s="50">
        <f t="shared" si="137"/>
        <v>0</v>
      </c>
      <c r="DRO104" s="50">
        <f t="shared" si="137"/>
        <v>0</v>
      </c>
      <c r="DRP104" s="50">
        <f t="shared" si="137"/>
        <v>0</v>
      </c>
      <c r="DRQ104" s="50">
        <f t="shared" si="137"/>
        <v>0</v>
      </c>
      <c r="DRR104" s="50">
        <f t="shared" si="137"/>
        <v>0</v>
      </c>
      <c r="DRS104" s="50">
        <f t="shared" si="137"/>
        <v>0</v>
      </c>
      <c r="DRT104" s="50">
        <f t="shared" si="137"/>
        <v>0</v>
      </c>
      <c r="DRU104" s="50">
        <f t="shared" si="137"/>
        <v>0</v>
      </c>
      <c r="DRV104" s="50">
        <f t="shared" si="137"/>
        <v>0</v>
      </c>
      <c r="DRW104" s="50">
        <f t="shared" si="137"/>
        <v>0</v>
      </c>
      <c r="DRX104" s="50">
        <f t="shared" si="137"/>
        <v>0</v>
      </c>
      <c r="DRY104" s="50">
        <f t="shared" si="137"/>
        <v>0</v>
      </c>
      <c r="DRZ104" s="50">
        <f t="shared" si="137"/>
        <v>0</v>
      </c>
      <c r="DSA104" s="50">
        <f t="shared" si="137"/>
        <v>0</v>
      </c>
      <c r="DSB104" s="50">
        <f t="shared" si="137"/>
        <v>0</v>
      </c>
      <c r="DSC104" s="50">
        <f t="shared" si="137"/>
        <v>0</v>
      </c>
      <c r="DSD104" s="50">
        <f t="shared" si="137"/>
        <v>0</v>
      </c>
      <c r="DSE104" s="50">
        <f t="shared" si="137"/>
        <v>0</v>
      </c>
      <c r="DSF104" s="50">
        <f t="shared" si="137"/>
        <v>0</v>
      </c>
      <c r="DSG104" s="50">
        <f t="shared" si="137"/>
        <v>0</v>
      </c>
      <c r="DSH104" s="50">
        <f t="shared" si="137"/>
        <v>0</v>
      </c>
      <c r="DSI104" s="50">
        <f t="shared" si="137"/>
        <v>0</v>
      </c>
      <c r="DSJ104" s="50">
        <f t="shared" si="137"/>
        <v>0</v>
      </c>
      <c r="DSK104" s="50">
        <f t="shared" si="137"/>
        <v>0</v>
      </c>
      <c r="DSL104" s="50">
        <f t="shared" si="137"/>
        <v>0</v>
      </c>
      <c r="DSM104" s="50">
        <f t="shared" si="137"/>
        <v>0</v>
      </c>
      <c r="DSN104" s="50">
        <f t="shared" si="137"/>
        <v>0</v>
      </c>
      <c r="DSO104" s="50">
        <f t="shared" si="137"/>
        <v>0</v>
      </c>
      <c r="DSP104" s="50">
        <f t="shared" si="137"/>
        <v>0</v>
      </c>
      <c r="DSQ104" s="50">
        <f t="shared" si="137"/>
        <v>0</v>
      </c>
      <c r="DSR104" s="50">
        <f t="shared" si="137"/>
        <v>0</v>
      </c>
      <c r="DSS104" s="50">
        <f t="shared" si="137"/>
        <v>0</v>
      </c>
      <c r="DST104" s="50">
        <f t="shared" si="137"/>
        <v>0</v>
      </c>
      <c r="DSU104" s="50">
        <f t="shared" ref="DSU104:DVF104" si="138">DSU122</f>
        <v>0</v>
      </c>
      <c r="DSV104" s="50">
        <f t="shared" si="138"/>
        <v>0</v>
      </c>
      <c r="DSW104" s="50">
        <f t="shared" si="138"/>
        <v>0</v>
      </c>
      <c r="DSX104" s="50">
        <f t="shared" si="138"/>
        <v>0</v>
      </c>
      <c r="DSY104" s="50">
        <f t="shared" si="138"/>
        <v>0</v>
      </c>
      <c r="DSZ104" s="50">
        <f t="shared" si="138"/>
        <v>0</v>
      </c>
      <c r="DTA104" s="50">
        <f t="shared" si="138"/>
        <v>0</v>
      </c>
      <c r="DTB104" s="50">
        <f t="shared" si="138"/>
        <v>0</v>
      </c>
      <c r="DTC104" s="50">
        <f t="shared" si="138"/>
        <v>0</v>
      </c>
      <c r="DTD104" s="50">
        <f t="shared" si="138"/>
        <v>0</v>
      </c>
      <c r="DTE104" s="50">
        <f t="shared" si="138"/>
        <v>0</v>
      </c>
      <c r="DTF104" s="50">
        <f t="shared" si="138"/>
        <v>0</v>
      </c>
      <c r="DTG104" s="50">
        <f t="shared" si="138"/>
        <v>0</v>
      </c>
      <c r="DTH104" s="50">
        <f t="shared" si="138"/>
        <v>0</v>
      </c>
      <c r="DTI104" s="50">
        <f t="shared" si="138"/>
        <v>0</v>
      </c>
      <c r="DTJ104" s="50">
        <f t="shared" si="138"/>
        <v>0</v>
      </c>
      <c r="DTK104" s="50">
        <f t="shared" si="138"/>
        <v>0</v>
      </c>
      <c r="DTL104" s="50">
        <f t="shared" si="138"/>
        <v>0</v>
      </c>
      <c r="DTM104" s="50">
        <f t="shared" si="138"/>
        <v>0</v>
      </c>
      <c r="DTN104" s="50">
        <f t="shared" si="138"/>
        <v>0</v>
      </c>
      <c r="DTO104" s="50">
        <f t="shared" si="138"/>
        <v>0</v>
      </c>
      <c r="DTP104" s="50">
        <f t="shared" si="138"/>
        <v>0</v>
      </c>
      <c r="DTQ104" s="50">
        <f t="shared" si="138"/>
        <v>0</v>
      </c>
      <c r="DTR104" s="50">
        <f t="shared" si="138"/>
        <v>0</v>
      </c>
      <c r="DTS104" s="50">
        <f t="shared" si="138"/>
        <v>0</v>
      </c>
      <c r="DTT104" s="50">
        <f t="shared" si="138"/>
        <v>0</v>
      </c>
      <c r="DTU104" s="50">
        <f t="shared" si="138"/>
        <v>0</v>
      </c>
      <c r="DTV104" s="50">
        <f t="shared" si="138"/>
        <v>0</v>
      </c>
      <c r="DTW104" s="50">
        <f t="shared" si="138"/>
        <v>0</v>
      </c>
      <c r="DTX104" s="50">
        <f t="shared" si="138"/>
        <v>0</v>
      </c>
      <c r="DTY104" s="50">
        <f t="shared" si="138"/>
        <v>0</v>
      </c>
      <c r="DTZ104" s="50">
        <f t="shared" si="138"/>
        <v>0</v>
      </c>
      <c r="DUA104" s="50">
        <f t="shared" si="138"/>
        <v>0</v>
      </c>
      <c r="DUB104" s="50">
        <f t="shared" si="138"/>
        <v>0</v>
      </c>
      <c r="DUC104" s="50">
        <f t="shared" si="138"/>
        <v>0</v>
      </c>
      <c r="DUD104" s="50">
        <f t="shared" si="138"/>
        <v>0</v>
      </c>
      <c r="DUE104" s="50">
        <f t="shared" si="138"/>
        <v>0</v>
      </c>
      <c r="DUF104" s="50">
        <f t="shared" si="138"/>
        <v>0</v>
      </c>
      <c r="DUG104" s="50">
        <f t="shared" si="138"/>
        <v>0</v>
      </c>
      <c r="DUH104" s="50">
        <f t="shared" si="138"/>
        <v>0</v>
      </c>
      <c r="DUI104" s="50">
        <f t="shared" si="138"/>
        <v>0</v>
      </c>
      <c r="DUJ104" s="50">
        <f t="shared" si="138"/>
        <v>0</v>
      </c>
      <c r="DUK104" s="50">
        <f t="shared" si="138"/>
        <v>0</v>
      </c>
      <c r="DUL104" s="50">
        <f t="shared" si="138"/>
        <v>0</v>
      </c>
      <c r="DUM104" s="50">
        <f t="shared" si="138"/>
        <v>0</v>
      </c>
      <c r="DUN104" s="50">
        <f t="shared" si="138"/>
        <v>0</v>
      </c>
      <c r="DUO104" s="50">
        <f t="shared" si="138"/>
        <v>0</v>
      </c>
      <c r="DUP104" s="50">
        <f t="shared" si="138"/>
        <v>0</v>
      </c>
      <c r="DUQ104" s="50">
        <f t="shared" si="138"/>
        <v>0</v>
      </c>
      <c r="DUR104" s="50">
        <f t="shared" si="138"/>
        <v>0</v>
      </c>
      <c r="DUS104" s="50">
        <f t="shared" si="138"/>
        <v>0</v>
      </c>
      <c r="DUT104" s="50">
        <f t="shared" si="138"/>
        <v>0</v>
      </c>
      <c r="DUU104" s="50">
        <f t="shared" si="138"/>
        <v>0</v>
      </c>
      <c r="DUV104" s="50">
        <f t="shared" si="138"/>
        <v>0</v>
      </c>
      <c r="DUW104" s="50">
        <f t="shared" si="138"/>
        <v>0</v>
      </c>
      <c r="DUX104" s="50">
        <f t="shared" si="138"/>
        <v>0</v>
      </c>
      <c r="DUY104" s="50">
        <f t="shared" si="138"/>
        <v>0</v>
      </c>
      <c r="DUZ104" s="50">
        <f t="shared" si="138"/>
        <v>0</v>
      </c>
      <c r="DVA104" s="50">
        <f t="shared" si="138"/>
        <v>0</v>
      </c>
      <c r="DVB104" s="50">
        <f t="shared" si="138"/>
        <v>0</v>
      </c>
      <c r="DVC104" s="50">
        <f t="shared" si="138"/>
        <v>0</v>
      </c>
      <c r="DVD104" s="50">
        <f t="shared" si="138"/>
        <v>0</v>
      </c>
      <c r="DVE104" s="50">
        <f t="shared" si="138"/>
        <v>0</v>
      </c>
      <c r="DVF104" s="50">
        <f t="shared" si="138"/>
        <v>0</v>
      </c>
      <c r="DVG104" s="50">
        <f t="shared" ref="DVG104:DXR104" si="139">DVG122</f>
        <v>0</v>
      </c>
      <c r="DVH104" s="50">
        <f t="shared" si="139"/>
        <v>0</v>
      </c>
      <c r="DVI104" s="50">
        <f t="shared" si="139"/>
        <v>0</v>
      </c>
      <c r="DVJ104" s="50">
        <f t="shared" si="139"/>
        <v>0</v>
      </c>
      <c r="DVK104" s="50">
        <f t="shared" si="139"/>
        <v>0</v>
      </c>
      <c r="DVL104" s="50">
        <f t="shared" si="139"/>
        <v>0</v>
      </c>
      <c r="DVM104" s="50">
        <f t="shared" si="139"/>
        <v>0</v>
      </c>
      <c r="DVN104" s="50">
        <f t="shared" si="139"/>
        <v>0</v>
      </c>
      <c r="DVO104" s="50">
        <f t="shared" si="139"/>
        <v>0</v>
      </c>
      <c r="DVP104" s="50">
        <f t="shared" si="139"/>
        <v>0</v>
      </c>
      <c r="DVQ104" s="50">
        <f t="shared" si="139"/>
        <v>0</v>
      </c>
      <c r="DVR104" s="50">
        <f t="shared" si="139"/>
        <v>0</v>
      </c>
      <c r="DVS104" s="50">
        <f t="shared" si="139"/>
        <v>0</v>
      </c>
      <c r="DVT104" s="50">
        <f t="shared" si="139"/>
        <v>0</v>
      </c>
      <c r="DVU104" s="50">
        <f t="shared" si="139"/>
        <v>0</v>
      </c>
      <c r="DVV104" s="50">
        <f t="shared" si="139"/>
        <v>0</v>
      </c>
      <c r="DVW104" s="50">
        <f t="shared" si="139"/>
        <v>0</v>
      </c>
      <c r="DVX104" s="50">
        <f t="shared" si="139"/>
        <v>0</v>
      </c>
      <c r="DVY104" s="50">
        <f t="shared" si="139"/>
        <v>0</v>
      </c>
      <c r="DVZ104" s="50">
        <f t="shared" si="139"/>
        <v>0</v>
      </c>
      <c r="DWA104" s="50">
        <f t="shared" si="139"/>
        <v>0</v>
      </c>
      <c r="DWB104" s="50">
        <f t="shared" si="139"/>
        <v>0</v>
      </c>
      <c r="DWC104" s="50">
        <f t="shared" si="139"/>
        <v>0</v>
      </c>
      <c r="DWD104" s="50">
        <f t="shared" si="139"/>
        <v>0</v>
      </c>
      <c r="DWE104" s="50">
        <f t="shared" si="139"/>
        <v>0</v>
      </c>
      <c r="DWF104" s="50">
        <f t="shared" si="139"/>
        <v>0</v>
      </c>
      <c r="DWG104" s="50">
        <f t="shared" si="139"/>
        <v>0</v>
      </c>
      <c r="DWH104" s="50">
        <f t="shared" si="139"/>
        <v>0</v>
      </c>
      <c r="DWI104" s="50">
        <f t="shared" si="139"/>
        <v>0</v>
      </c>
      <c r="DWJ104" s="50">
        <f t="shared" si="139"/>
        <v>0</v>
      </c>
      <c r="DWK104" s="50">
        <f t="shared" si="139"/>
        <v>0</v>
      </c>
      <c r="DWL104" s="50">
        <f t="shared" si="139"/>
        <v>0</v>
      </c>
      <c r="DWM104" s="50">
        <f t="shared" si="139"/>
        <v>0</v>
      </c>
      <c r="DWN104" s="50">
        <f t="shared" si="139"/>
        <v>0</v>
      </c>
      <c r="DWO104" s="50">
        <f t="shared" si="139"/>
        <v>0</v>
      </c>
      <c r="DWP104" s="50">
        <f t="shared" si="139"/>
        <v>0</v>
      </c>
      <c r="DWQ104" s="50">
        <f t="shared" si="139"/>
        <v>0</v>
      </c>
      <c r="DWR104" s="50">
        <f t="shared" si="139"/>
        <v>0</v>
      </c>
      <c r="DWS104" s="50">
        <f t="shared" si="139"/>
        <v>0</v>
      </c>
      <c r="DWT104" s="50">
        <f t="shared" si="139"/>
        <v>0</v>
      </c>
      <c r="DWU104" s="50">
        <f t="shared" si="139"/>
        <v>0</v>
      </c>
      <c r="DWV104" s="50">
        <f t="shared" si="139"/>
        <v>0</v>
      </c>
      <c r="DWW104" s="50">
        <f t="shared" si="139"/>
        <v>0</v>
      </c>
      <c r="DWX104" s="50">
        <f t="shared" si="139"/>
        <v>0</v>
      </c>
      <c r="DWY104" s="50">
        <f t="shared" si="139"/>
        <v>0</v>
      </c>
      <c r="DWZ104" s="50">
        <f t="shared" si="139"/>
        <v>0</v>
      </c>
      <c r="DXA104" s="50">
        <f t="shared" si="139"/>
        <v>0</v>
      </c>
      <c r="DXB104" s="50">
        <f t="shared" si="139"/>
        <v>0</v>
      </c>
      <c r="DXC104" s="50">
        <f t="shared" si="139"/>
        <v>0</v>
      </c>
      <c r="DXD104" s="50">
        <f t="shared" si="139"/>
        <v>0</v>
      </c>
      <c r="DXE104" s="50">
        <f t="shared" si="139"/>
        <v>0</v>
      </c>
      <c r="DXF104" s="50">
        <f t="shared" si="139"/>
        <v>0</v>
      </c>
      <c r="DXG104" s="50">
        <f t="shared" si="139"/>
        <v>0</v>
      </c>
      <c r="DXH104" s="50">
        <f t="shared" si="139"/>
        <v>0</v>
      </c>
      <c r="DXI104" s="50">
        <f t="shared" si="139"/>
        <v>0</v>
      </c>
      <c r="DXJ104" s="50">
        <f t="shared" si="139"/>
        <v>0</v>
      </c>
      <c r="DXK104" s="50">
        <f t="shared" si="139"/>
        <v>0</v>
      </c>
      <c r="DXL104" s="50">
        <f t="shared" si="139"/>
        <v>0</v>
      </c>
      <c r="DXM104" s="50">
        <f t="shared" si="139"/>
        <v>0</v>
      </c>
      <c r="DXN104" s="50">
        <f t="shared" si="139"/>
        <v>0</v>
      </c>
      <c r="DXO104" s="50">
        <f t="shared" si="139"/>
        <v>0</v>
      </c>
      <c r="DXP104" s="50">
        <f t="shared" si="139"/>
        <v>0</v>
      </c>
      <c r="DXQ104" s="50">
        <f t="shared" si="139"/>
        <v>0</v>
      </c>
      <c r="DXR104" s="50">
        <f t="shared" si="139"/>
        <v>0</v>
      </c>
      <c r="DXS104" s="50">
        <f t="shared" ref="DXS104:EAD104" si="140">DXS122</f>
        <v>0</v>
      </c>
      <c r="DXT104" s="50">
        <f t="shared" si="140"/>
        <v>0</v>
      </c>
      <c r="DXU104" s="50">
        <f t="shared" si="140"/>
        <v>0</v>
      </c>
      <c r="DXV104" s="50">
        <f t="shared" si="140"/>
        <v>0</v>
      </c>
      <c r="DXW104" s="50">
        <f t="shared" si="140"/>
        <v>0</v>
      </c>
      <c r="DXX104" s="50">
        <f t="shared" si="140"/>
        <v>0</v>
      </c>
      <c r="DXY104" s="50">
        <f t="shared" si="140"/>
        <v>0</v>
      </c>
      <c r="DXZ104" s="50">
        <f t="shared" si="140"/>
        <v>0</v>
      </c>
      <c r="DYA104" s="50">
        <f t="shared" si="140"/>
        <v>0</v>
      </c>
      <c r="DYB104" s="50">
        <f t="shared" si="140"/>
        <v>0</v>
      </c>
      <c r="DYC104" s="50">
        <f t="shared" si="140"/>
        <v>0</v>
      </c>
      <c r="DYD104" s="50">
        <f t="shared" si="140"/>
        <v>0</v>
      </c>
      <c r="DYE104" s="50">
        <f t="shared" si="140"/>
        <v>0</v>
      </c>
      <c r="DYF104" s="50">
        <f t="shared" si="140"/>
        <v>0</v>
      </c>
      <c r="DYG104" s="50">
        <f t="shared" si="140"/>
        <v>0</v>
      </c>
      <c r="DYH104" s="50">
        <f t="shared" si="140"/>
        <v>0</v>
      </c>
      <c r="DYI104" s="50">
        <f t="shared" si="140"/>
        <v>0</v>
      </c>
      <c r="DYJ104" s="50">
        <f t="shared" si="140"/>
        <v>0</v>
      </c>
      <c r="DYK104" s="50">
        <f t="shared" si="140"/>
        <v>0</v>
      </c>
      <c r="DYL104" s="50">
        <f t="shared" si="140"/>
        <v>0</v>
      </c>
      <c r="DYM104" s="50">
        <f t="shared" si="140"/>
        <v>0</v>
      </c>
      <c r="DYN104" s="50">
        <f t="shared" si="140"/>
        <v>0</v>
      </c>
      <c r="DYO104" s="50">
        <f t="shared" si="140"/>
        <v>0</v>
      </c>
      <c r="DYP104" s="50">
        <f t="shared" si="140"/>
        <v>0</v>
      </c>
      <c r="DYQ104" s="50">
        <f t="shared" si="140"/>
        <v>0</v>
      </c>
      <c r="DYR104" s="50">
        <f t="shared" si="140"/>
        <v>0</v>
      </c>
      <c r="DYS104" s="50">
        <f t="shared" si="140"/>
        <v>0</v>
      </c>
      <c r="DYT104" s="50">
        <f t="shared" si="140"/>
        <v>0</v>
      </c>
      <c r="DYU104" s="50">
        <f t="shared" si="140"/>
        <v>0</v>
      </c>
      <c r="DYV104" s="50">
        <f t="shared" si="140"/>
        <v>0</v>
      </c>
      <c r="DYW104" s="50">
        <f t="shared" si="140"/>
        <v>0</v>
      </c>
      <c r="DYX104" s="50">
        <f t="shared" si="140"/>
        <v>0</v>
      </c>
      <c r="DYY104" s="50">
        <f t="shared" si="140"/>
        <v>0</v>
      </c>
      <c r="DYZ104" s="50">
        <f t="shared" si="140"/>
        <v>0</v>
      </c>
      <c r="DZA104" s="50">
        <f t="shared" si="140"/>
        <v>0</v>
      </c>
      <c r="DZB104" s="50">
        <f t="shared" si="140"/>
        <v>0</v>
      </c>
      <c r="DZC104" s="50">
        <f t="shared" si="140"/>
        <v>0</v>
      </c>
      <c r="DZD104" s="50">
        <f t="shared" si="140"/>
        <v>0</v>
      </c>
      <c r="DZE104" s="50">
        <f t="shared" si="140"/>
        <v>0</v>
      </c>
      <c r="DZF104" s="50">
        <f t="shared" si="140"/>
        <v>0</v>
      </c>
      <c r="DZG104" s="50">
        <f t="shared" si="140"/>
        <v>0</v>
      </c>
      <c r="DZH104" s="50">
        <f t="shared" si="140"/>
        <v>0</v>
      </c>
      <c r="DZI104" s="50">
        <f t="shared" si="140"/>
        <v>0</v>
      </c>
      <c r="DZJ104" s="50">
        <f t="shared" si="140"/>
        <v>0</v>
      </c>
      <c r="DZK104" s="50">
        <f t="shared" si="140"/>
        <v>0</v>
      </c>
      <c r="DZL104" s="50">
        <f t="shared" si="140"/>
        <v>0</v>
      </c>
      <c r="DZM104" s="50">
        <f t="shared" si="140"/>
        <v>0</v>
      </c>
      <c r="DZN104" s="50">
        <f t="shared" si="140"/>
        <v>0</v>
      </c>
      <c r="DZO104" s="50">
        <f t="shared" si="140"/>
        <v>0</v>
      </c>
      <c r="DZP104" s="50">
        <f t="shared" si="140"/>
        <v>0</v>
      </c>
      <c r="DZQ104" s="50">
        <f t="shared" si="140"/>
        <v>0</v>
      </c>
      <c r="DZR104" s="50">
        <f t="shared" si="140"/>
        <v>0</v>
      </c>
      <c r="DZS104" s="50">
        <f t="shared" si="140"/>
        <v>0</v>
      </c>
      <c r="DZT104" s="50">
        <f t="shared" si="140"/>
        <v>0</v>
      </c>
      <c r="DZU104" s="50">
        <f t="shared" si="140"/>
        <v>0</v>
      </c>
      <c r="DZV104" s="50">
        <f t="shared" si="140"/>
        <v>0</v>
      </c>
      <c r="DZW104" s="50">
        <f t="shared" si="140"/>
        <v>0</v>
      </c>
      <c r="DZX104" s="50">
        <f t="shared" si="140"/>
        <v>0</v>
      </c>
      <c r="DZY104" s="50">
        <f t="shared" si="140"/>
        <v>0</v>
      </c>
      <c r="DZZ104" s="50">
        <f t="shared" si="140"/>
        <v>0</v>
      </c>
      <c r="EAA104" s="50">
        <f t="shared" si="140"/>
        <v>0</v>
      </c>
      <c r="EAB104" s="50">
        <f t="shared" si="140"/>
        <v>0</v>
      </c>
      <c r="EAC104" s="50">
        <f t="shared" si="140"/>
        <v>0</v>
      </c>
      <c r="EAD104" s="50">
        <f t="shared" si="140"/>
        <v>0</v>
      </c>
      <c r="EAE104" s="50">
        <f t="shared" ref="EAE104:ECP104" si="141">EAE122</f>
        <v>0</v>
      </c>
      <c r="EAF104" s="50">
        <f t="shared" si="141"/>
        <v>0</v>
      </c>
      <c r="EAG104" s="50">
        <f t="shared" si="141"/>
        <v>0</v>
      </c>
      <c r="EAH104" s="50">
        <f t="shared" si="141"/>
        <v>0</v>
      </c>
      <c r="EAI104" s="50">
        <f t="shared" si="141"/>
        <v>0</v>
      </c>
      <c r="EAJ104" s="50">
        <f t="shared" si="141"/>
        <v>0</v>
      </c>
      <c r="EAK104" s="50">
        <f t="shared" si="141"/>
        <v>0</v>
      </c>
      <c r="EAL104" s="50">
        <f t="shared" si="141"/>
        <v>0</v>
      </c>
      <c r="EAM104" s="50">
        <f t="shared" si="141"/>
        <v>0</v>
      </c>
      <c r="EAN104" s="50">
        <f t="shared" si="141"/>
        <v>0</v>
      </c>
      <c r="EAO104" s="50">
        <f t="shared" si="141"/>
        <v>0</v>
      </c>
      <c r="EAP104" s="50">
        <f t="shared" si="141"/>
        <v>0</v>
      </c>
      <c r="EAQ104" s="50">
        <f t="shared" si="141"/>
        <v>0</v>
      </c>
      <c r="EAR104" s="50">
        <f t="shared" si="141"/>
        <v>0</v>
      </c>
      <c r="EAS104" s="50">
        <f t="shared" si="141"/>
        <v>0</v>
      </c>
      <c r="EAT104" s="50">
        <f t="shared" si="141"/>
        <v>0</v>
      </c>
      <c r="EAU104" s="50">
        <f t="shared" si="141"/>
        <v>0</v>
      </c>
      <c r="EAV104" s="50">
        <f t="shared" si="141"/>
        <v>0</v>
      </c>
      <c r="EAW104" s="50">
        <f t="shared" si="141"/>
        <v>0</v>
      </c>
      <c r="EAX104" s="50">
        <f t="shared" si="141"/>
        <v>0</v>
      </c>
      <c r="EAY104" s="50">
        <f t="shared" si="141"/>
        <v>0</v>
      </c>
      <c r="EAZ104" s="50">
        <f t="shared" si="141"/>
        <v>0</v>
      </c>
      <c r="EBA104" s="50">
        <f t="shared" si="141"/>
        <v>0</v>
      </c>
      <c r="EBB104" s="50">
        <f t="shared" si="141"/>
        <v>0</v>
      </c>
      <c r="EBC104" s="50">
        <f t="shared" si="141"/>
        <v>0</v>
      </c>
      <c r="EBD104" s="50">
        <f t="shared" si="141"/>
        <v>0</v>
      </c>
      <c r="EBE104" s="50">
        <f t="shared" si="141"/>
        <v>0</v>
      </c>
      <c r="EBF104" s="50">
        <f t="shared" si="141"/>
        <v>0</v>
      </c>
      <c r="EBG104" s="50">
        <f t="shared" si="141"/>
        <v>0</v>
      </c>
      <c r="EBH104" s="50">
        <f t="shared" si="141"/>
        <v>0</v>
      </c>
      <c r="EBI104" s="50">
        <f t="shared" si="141"/>
        <v>0</v>
      </c>
      <c r="EBJ104" s="50">
        <f t="shared" si="141"/>
        <v>0</v>
      </c>
      <c r="EBK104" s="50">
        <f t="shared" si="141"/>
        <v>0</v>
      </c>
      <c r="EBL104" s="50">
        <f t="shared" si="141"/>
        <v>0</v>
      </c>
      <c r="EBM104" s="50">
        <f t="shared" si="141"/>
        <v>0</v>
      </c>
      <c r="EBN104" s="50">
        <f t="shared" si="141"/>
        <v>0</v>
      </c>
      <c r="EBO104" s="50">
        <f t="shared" si="141"/>
        <v>0</v>
      </c>
      <c r="EBP104" s="50">
        <f t="shared" si="141"/>
        <v>0</v>
      </c>
      <c r="EBQ104" s="50">
        <f t="shared" si="141"/>
        <v>0</v>
      </c>
      <c r="EBR104" s="50">
        <f t="shared" si="141"/>
        <v>0</v>
      </c>
      <c r="EBS104" s="50">
        <f t="shared" si="141"/>
        <v>0</v>
      </c>
      <c r="EBT104" s="50">
        <f t="shared" si="141"/>
        <v>0</v>
      </c>
      <c r="EBU104" s="50">
        <f t="shared" si="141"/>
        <v>0</v>
      </c>
      <c r="EBV104" s="50">
        <f t="shared" si="141"/>
        <v>0</v>
      </c>
      <c r="EBW104" s="50">
        <f t="shared" si="141"/>
        <v>0</v>
      </c>
      <c r="EBX104" s="50">
        <f t="shared" si="141"/>
        <v>0</v>
      </c>
      <c r="EBY104" s="50">
        <f t="shared" si="141"/>
        <v>0</v>
      </c>
      <c r="EBZ104" s="50">
        <f t="shared" si="141"/>
        <v>0</v>
      </c>
      <c r="ECA104" s="50">
        <f t="shared" si="141"/>
        <v>0</v>
      </c>
      <c r="ECB104" s="50">
        <f t="shared" si="141"/>
        <v>0</v>
      </c>
      <c r="ECC104" s="50">
        <f t="shared" si="141"/>
        <v>0</v>
      </c>
      <c r="ECD104" s="50">
        <f t="shared" si="141"/>
        <v>0</v>
      </c>
      <c r="ECE104" s="50">
        <f t="shared" si="141"/>
        <v>0</v>
      </c>
      <c r="ECF104" s="50">
        <f t="shared" si="141"/>
        <v>0</v>
      </c>
      <c r="ECG104" s="50">
        <f t="shared" si="141"/>
        <v>0</v>
      </c>
      <c r="ECH104" s="50">
        <f t="shared" si="141"/>
        <v>0</v>
      </c>
      <c r="ECI104" s="50">
        <f t="shared" si="141"/>
        <v>0</v>
      </c>
      <c r="ECJ104" s="50">
        <f t="shared" si="141"/>
        <v>0</v>
      </c>
      <c r="ECK104" s="50">
        <f t="shared" si="141"/>
        <v>0</v>
      </c>
      <c r="ECL104" s="50">
        <f t="shared" si="141"/>
        <v>0</v>
      </c>
      <c r="ECM104" s="50">
        <f t="shared" si="141"/>
        <v>0</v>
      </c>
      <c r="ECN104" s="50">
        <f t="shared" si="141"/>
        <v>0</v>
      </c>
      <c r="ECO104" s="50">
        <f t="shared" si="141"/>
        <v>0</v>
      </c>
      <c r="ECP104" s="50">
        <f t="shared" si="141"/>
        <v>0</v>
      </c>
      <c r="ECQ104" s="50">
        <f t="shared" ref="ECQ104:EFB104" si="142">ECQ122</f>
        <v>0</v>
      </c>
      <c r="ECR104" s="50">
        <f t="shared" si="142"/>
        <v>0</v>
      </c>
      <c r="ECS104" s="50">
        <f t="shared" si="142"/>
        <v>0</v>
      </c>
      <c r="ECT104" s="50">
        <f t="shared" si="142"/>
        <v>0</v>
      </c>
      <c r="ECU104" s="50">
        <f t="shared" si="142"/>
        <v>0</v>
      </c>
      <c r="ECV104" s="50">
        <f t="shared" si="142"/>
        <v>0</v>
      </c>
      <c r="ECW104" s="50">
        <f t="shared" si="142"/>
        <v>0</v>
      </c>
      <c r="ECX104" s="50">
        <f t="shared" si="142"/>
        <v>0</v>
      </c>
      <c r="ECY104" s="50">
        <f t="shared" si="142"/>
        <v>0</v>
      </c>
      <c r="ECZ104" s="50">
        <f t="shared" si="142"/>
        <v>0</v>
      </c>
      <c r="EDA104" s="50">
        <f t="shared" si="142"/>
        <v>0</v>
      </c>
      <c r="EDB104" s="50">
        <f t="shared" si="142"/>
        <v>0</v>
      </c>
      <c r="EDC104" s="50">
        <f t="shared" si="142"/>
        <v>0</v>
      </c>
      <c r="EDD104" s="50">
        <f t="shared" si="142"/>
        <v>0</v>
      </c>
      <c r="EDE104" s="50">
        <f t="shared" si="142"/>
        <v>0</v>
      </c>
      <c r="EDF104" s="50">
        <f t="shared" si="142"/>
        <v>0</v>
      </c>
      <c r="EDG104" s="50">
        <f t="shared" si="142"/>
        <v>0</v>
      </c>
      <c r="EDH104" s="50">
        <f t="shared" si="142"/>
        <v>0</v>
      </c>
      <c r="EDI104" s="50">
        <f t="shared" si="142"/>
        <v>0</v>
      </c>
      <c r="EDJ104" s="50">
        <f t="shared" si="142"/>
        <v>0</v>
      </c>
      <c r="EDK104" s="50">
        <f t="shared" si="142"/>
        <v>0</v>
      </c>
      <c r="EDL104" s="50">
        <f t="shared" si="142"/>
        <v>0</v>
      </c>
      <c r="EDM104" s="50">
        <f t="shared" si="142"/>
        <v>0</v>
      </c>
      <c r="EDN104" s="50">
        <f t="shared" si="142"/>
        <v>0</v>
      </c>
      <c r="EDO104" s="50">
        <f t="shared" si="142"/>
        <v>0</v>
      </c>
      <c r="EDP104" s="50">
        <f t="shared" si="142"/>
        <v>0</v>
      </c>
      <c r="EDQ104" s="50">
        <f t="shared" si="142"/>
        <v>0</v>
      </c>
      <c r="EDR104" s="50">
        <f t="shared" si="142"/>
        <v>0</v>
      </c>
      <c r="EDS104" s="50">
        <f t="shared" si="142"/>
        <v>0</v>
      </c>
      <c r="EDT104" s="50">
        <f t="shared" si="142"/>
        <v>0</v>
      </c>
      <c r="EDU104" s="50">
        <f t="shared" si="142"/>
        <v>0</v>
      </c>
      <c r="EDV104" s="50">
        <f t="shared" si="142"/>
        <v>0</v>
      </c>
      <c r="EDW104" s="50">
        <f t="shared" si="142"/>
        <v>0</v>
      </c>
      <c r="EDX104" s="50">
        <f t="shared" si="142"/>
        <v>0</v>
      </c>
      <c r="EDY104" s="50">
        <f t="shared" si="142"/>
        <v>0</v>
      </c>
      <c r="EDZ104" s="50">
        <f t="shared" si="142"/>
        <v>0</v>
      </c>
      <c r="EEA104" s="50">
        <f t="shared" si="142"/>
        <v>0</v>
      </c>
      <c r="EEB104" s="50">
        <f t="shared" si="142"/>
        <v>0</v>
      </c>
      <c r="EEC104" s="50">
        <f t="shared" si="142"/>
        <v>0</v>
      </c>
      <c r="EED104" s="50">
        <f t="shared" si="142"/>
        <v>0</v>
      </c>
      <c r="EEE104" s="50">
        <f t="shared" si="142"/>
        <v>0</v>
      </c>
      <c r="EEF104" s="50">
        <f t="shared" si="142"/>
        <v>0</v>
      </c>
      <c r="EEG104" s="50">
        <f t="shared" si="142"/>
        <v>0</v>
      </c>
      <c r="EEH104" s="50">
        <f t="shared" si="142"/>
        <v>0</v>
      </c>
      <c r="EEI104" s="50">
        <f t="shared" si="142"/>
        <v>0</v>
      </c>
      <c r="EEJ104" s="50">
        <f t="shared" si="142"/>
        <v>0</v>
      </c>
      <c r="EEK104" s="50">
        <f t="shared" si="142"/>
        <v>0</v>
      </c>
      <c r="EEL104" s="50">
        <f t="shared" si="142"/>
        <v>0</v>
      </c>
      <c r="EEM104" s="50">
        <f t="shared" si="142"/>
        <v>0</v>
      </c>
      <c r="EEN104" s="50">
        <f t="shared" si="142"/>
        <v>0</v>
      </c>
      <c r="EEO104" s="50">
        <f t="shared" si="142"/>
        <v>0</v>
      </c>
      <c r="EEP104" s="50">
        <f t="shared" si="142"/>
        <v>0</v>
      </c>
      <c r="EEQ104" s="50">
        <f t="shared" si="142"/>
        <v>0</v>
      </c>
      <c r="EER104" s="50">
        <f t="shared" si="142"/>
        <v>0</v>
      </c>
      <c r="EES104" s="50">
        <f t="shared" si="142"/>
        <v>0</v>
      </c>
      <c r="EET104" s="50">
        <f t="shared" si="142"/>
        <v>0</v>
      </c>
      <c r="EEU104" s="50">
        <f t="shared" si="142"/>
        <v>0</v>
      </c>
      <c r="EEV104" s="50">
        <f t="shared" si="142"/>
        <v>0</v>
      </c>
      <c r="EEW104" s="50">
        <f t="shared" si="142"/>
        <v>0</v>
      </c>
      <c r="EEX104" s="50">
        <f t="shared" si="142"/>
        <v>0</v>
      </c>
      <c r="EEY104" s="50">
        <f t="shared" si="142"/>
        <v>0</v>
      </c>
      <c r="EEZ104" s="50">
        <f t="shared" si="142"/>
        <v>0</v>
      </c>
      <c r="EFA104" s="50">
        <f t="shared" si="142"/>
        <v>0</v>
      </c>
      <c r="EFB104" s="50">
        <f t="shared" si="142"/>
        <v>0</v>
      </c>
      <c r="EFC104" s="50">
        <f t="shared" ref="EFC104:EHN104" si="143">EFC122</f>
        <v>0</v>
      </c>
      <c r="EFD104" s="50">
        <f t="shared" si="143"/>
        <v>0</v>
      </c>
      <c r="EFE104" s="50">
        <f t="shared" si="143"/>
        <v>0</v>
      </c>
      <c r="EFF104" s="50">
        <f t="shared" si="143"/>
        <v>0</v>
      </c>
      <c r="EFG104" s="50">
        <f t="shared" si="143"/>
        <v>0</v>
      </c>
      <c r="EFH104" s="50">
        <f t="shared" si="143"/>
        <v>0</v>
      </c>
      <c r="EFI104" s="50">
        <f t="shared" si="143"/>
        <v>0</v>
      </c>
      <c r="EFJ104" s="50">
        <f t="shared" si="143"/>
        <v>0</v>
      </c>
      <c r="EFK104" s="50">
        <f t="shared" si="143"/>
        <v>0</v>
      </c>
      <c r="EFL104" s="50">
        <f t="shared" si="143"/>
        <v>0</v>
      </c>
      <c r="EFM104" s="50">
        <f t="shared" si="143"/>
        <v>0</v>
      </c>
      <c r="EFN104" s="50">
        <f t="shared" si="143"/>
        <v>0</v>
      </c>
      <c r="EFO104" s="50">
        <f t="shared" si="143"/>
        <v>0</v>
      </c>
      <c r="EFP104" s="50">
        <f t="shared" si="143"/>
        <v>0</v>
      </c>
      <c r="EFQ104" s="50">
        <f t="shared" si="143"/>
        <v>0</v>
      </c>
      <c r="EFR104" s="50">
        <f t="shared" si="143"/>
        <v>0</v>
      </c>
      <c r="EFS104" s="50">
        <f t="shared" si="143"/>
        <v>0</v>
      </c>
      <c r="EFT104" s="50">
        <f t="shared" si="143"/>
        <v>0</v>
      </c>
      <c r="EFU104" s="50">
        <f t="shared" si="143"/>
        <v>0</v>
      </c>
      <c r="EFV104" s="50">
        <f t="shared" si="143"/>
        <v>0</v>
      </c>
      <c r="EFW104" s="50">
        <f t="shared" si="143"/>
        <v>0</v>
      </c>
      <c r="EFX104" s="50">
        <f t="shared" si="143"/>
        <v>0</v>
      </c>
      <c r="EFY104" s="50">
        <f t="shared" si="143"/>
        <v>0</v>
      </c>
      <c r="EFZ104" s="50">
        <f t="shared" si="143"/>
        <v>0</v>
      </c>
      <c r="EGA104" s="50">
        <f t="shared" si="143"/>
        <v>0</v>
      </c>
      <c r="EGB104" s="50">
        <f t="shared" si="143"/>
        <v>0</v>
      </c>
      <c r="EGC104" s="50">
        <f t="shared" si="143"/>
        <v>0</v>
      </c>
      <c r="EGD104" s="50">
        <f t="shared" si="143"/>
        <v>0</v>
      </c>
      <c r="EGE104" s="50">
        <f t="shared" si="143"/>
        <v>0</v>
      </c>
      <c r="EGF104" s="50">
        <f t="shared" si="143"/>
        <v>0</v>
      </c>
      <c r="EGG104" s="50">
        <f t="shared" si="143"/>
        <v>0</v>
      </c>
      <c r="EGH104" s="50">
        <f t="shared" si="143"/>
        <v>0</v>
      </c>
      <c r="EGI104" s="50">
        <f t="shared" si="143"/>
        <v>0</v>
      </c>
      <c r="EGJ104" s="50">
        <f t="shared" si="143"/>
        <v>0</v>
      </c>
      <c r="EGK104" s="50">
        <f t="shared" si="143"/>
        <v>0</v>
      </c>
      <c r="EGL104" s="50">
        <f t="shared" si="143"/>
        <v>0</v>
      </c>
      <c r="EGM104" s="50">
        <f t="shared" si="143"/>
        <v>0</v>
      </c>
      <c r="EGN104" s="50">
        <f t="shared" si="143"/>
        <v>0</v>
      </c>
      <c r="EGO104" s="50">
        <f t="shared" si="143"/>
        <v>0</v>
      </c>
      <c r="EGP104" s="50">
        <f t="shared" si="143"/>
        <v>0</v>
      </c>
      <c r="EGQ104" s="50">
        <f t="shared" si="143"/>
        <v>0</v>
      </c>
      <c r="EGR104" s="50">
        <f t="shared" si="143"/>
        <v>0</v>
      </c>
      <c r="EGS104" s="50">
        <f t="shared" si="143"/>
        <v>0</v>
      </c>
      <c r="EGT104" s="50">
        <f t="shared" si="143"/>
        <v>0</v>
      </c>
      <c r="EGU104" s="50">
        <f t="shared" si="143"/>
        <v>0</v>
      </c>
      <c r="EGV104" s="50">
        <f t="shared" si="143"/>
        <v>0</v>
      </c>
      <c r="EGW104" s="50">
        <f t="shared" si="143"/>
        <v>0</v>
      </c>
      <c r="EGX104" s="50">
        <f t="shared" si="143"/>
        <v>0</v>
      </c>
      <c r="EGY104" s="50">
        <f t="shared" si="143"/>
        <v>0</v>
      </c>
      <c r="EGZ104" s="50">
        <f t="shared" si="143"/>
        <v>0</v>
      </c>
      <c r="EHA104" s="50">
        <f t="shared" si="143"/>
        <v>0</v>
      </c>
      <c r="EHB104" s="50">
        <f t="shared" si="143"/>
        <v>0</v>
      </c>
      <c r="EHC104" s="50">
        <f t="shared" si="143"/>
        <v>0</v>
      </c>
      <c r="EHD104" s="50">
        <f t="shared" si="143"/>
        <v>0</v>
      </c>
      <c r="EHE104" s="50">
        <f t="shared" si="143"/>
        <v>0</v>
      </c>
      <c r="EHF104" s="50">
        <f t="shared" si="143"/>
        <v>0</v>
      </c>
      <c r="EHG104" s="50">
        <f t="shared" si="143"/>
        <v>0</v>
      </c>
      <c r="EHH104" s="50">
        <f t="shared" si="143"/>
        <v>0</v>
      </c>
      <c r="EHI104" s="50">
        <f t="shared" si="143"/>
        <v>0</v>
      </c>
      <c r="EHJ104" s="50">
        <f t="shared" si="143"/>
        <v>0</v>
      </c>
      <c r="EHK104" s="50">
        <f t="shared" si="143"/>
        <v>0</v>
      </c>
      <c r="EHL104" s="50">
        <f t="shared" si="143"/>
        <v>0</v>
      </c>
      <c r="EHM104" s="50">
        <f t="shared" si="143"/>
        <v>0</v>
      </c>
      <c r="EHN104" s="50">
        <f t="shared" si="143"/>
        <v>0</v>
      </c>
      <c r="EHO104" s="50">
        <f t="shared" ref="EHO104:EJZ104" si="144">EHO122</f>
        <v>0</v>
      </c>
      <c r="EHP104" s="50">
        <f t="shared" si="144"/>
        <v>0</v>
      </c>
      <c r="EHQ104" s="50">
        <f t="shared" si="144"/>
        <v>0</v>
      </c>
      <c r="EHR104" s="50">
        <f t="shared" si="144"/>
        <v>0</v>
      </c>
      <c r="EHS104" s="50">
        <f t="shared" si="144"/>
        <v>0</v>
      </c>
      <c r="EHT104" s="50">
        <f t="shared" si="144"/>
        <v>0</v>
      </c>
      <c r="EHU104" s="50">
        <f t="shared" si="144"/>
        <v>0</v>
      </c>
      <c r="EHV104" s="50">
        <f t="shared" si="144"/>
        <v>0</v>
      </c>
      <c r="EHW104" s="50">
        <f t="shared" si="144"/>
        <v>0</v>
      </c>
      <c r="EHX104" s="50">
        <f t="shared" si="144"/>
        <v>0</v>
      </c>
      <c r="EHY104" s="50">
        <f t="shared" si="144"/>
        <v>0</v>
      </c>
      <c r="EHZ104" s="50">
        <f t="shared" si="144"/>
        <v>0</v>
      </c>
      <c r="EIA104" s="50">
        <f t="shared" si="144"/>
        <v>0</v>
      </c>
      <c r="EIB104" s="50">
        <f t="shared" si="144"/>
        <v>0</v>
      </c>
      <c r="EIC104" s="50">
        <f t="shared" si="144"/>
        <v>0</v>
      </c>
      <c r="EID104" s="50">
        <f t="shared" si="144"/>
        <v>0</v>
      </c>
      <c r="EIE104" s="50">
        <f t="shared" si="144"/>
        <v>0</v>
      </c>
      <c r="EIF104" s="50">
        <f t="shared" si="144"/>
        <v>0</v>
      </c>
      <c r="EIG104" s="50">
        <f t="shared" si="144"/>
        <v>0</v>
      </c>
      <c r="EIH104" s="50">
        <f t="shared" si="144"/>
        <v>0</v>
      </c>
      <c r="EII104" s="50">
        <f t="shared" si="144"/>
        <v>0</v>
      </c>
      <c r="EIJ104" s="50">
        <f t="shared" si="144"/>
        <v>0</v>
      </c>
      <c r="EIK104" s="50">
        <f t="shared" si="144"/>
        <v>0</v>
      </c>
      <c r="EIL104" s="50">
        <f t="shared" si="144"/>
        <v>0</v>
      </c>
      <c r="EIM104" s="50">
        <f t="shared" si="144"/>
        <v>0</v>
      </c>
      <c r="EIN104" s="50">
        <f t="shared" si="144"/>
        <v>0</v>
      </c>
      <c r="EIO104" s="50">
        <f t="shared" si="144"/>
        <v>0</v>
      </c>
      <c r="EIP104" s="50">
        <f t="shared" si="144"/>
        <v>0</v>
      </c>
      <c r="EIQ104" s="50">
        <f t="shared" si="144"/>
        <v>0</v>
      </c>
      <c r="EIR104" s="50">
        <f t="shared" si="144"/>
        <v>0</v>
      </c>
      <c r="EIS104" s="50">
        <f t="shared" si="144"/>
        <v>0</v>
      </c>
      <c r="EIT104" s="50">
        <f t="shared" si="144"/>
        <v>0</v>
      </c>
      <c r="EIU104" s="50">
        <f t="shared" si="144"/>
        <v>0</v>
      </c>
      <c r="EIV104" s="50">
        <f t="shared" si="144"/>
        <v>0</v>
      </c>
      <c r="EIW104" s="50">
        <f t="shared" si="144"/>
        <v>0</v>
      </c>
      <c r="EIX104" s="50">
        <f t="shared" si="144"/>
        <v>0</v>
      </c>
      <c r="EIY104" s="50">
        <f t="shared" si="144"/>
        <v>0</v>
      </c>
      <c r="EIZ104" s="50">
        <f t="shared" si="144"/>
        <v>0</v>
      </c>
      <c r="EJA104" s="50">
        <f t="shared" si="144"/>
        <v>0</v>
      </c>
      <c r="EJB104" s="50">
        <f t="shared" si="144"/>
        <v>0</v>
      </c>
      <c r="EJC104" s="50">
        <f t="shared" si="144"/>
        <v>0</v>
      </c>
      <c r="EJD104" s="50">
        <f t="shared" si="144"/>
        <v>0</v>
      </c>
      <c r="EJE104" s="50">
        <f t="shared" si="144"/>
        <v>0</v>
      </c>
      <c r="EJF104" s="50">
        <f t="shared" si="144"/>
        <v>0</v>
      </c>
      <c r="EJG104" s="50">
        <f t="shared" si="144"/>
        <v>0</v>
      </c>
      <c r="EJH104" s="50">
        <f t="shared" si="144"/>
        <v>0</v>
      </c>
      <c r="EJI104" s="50">
        <f t="shared" si="144"/>
        <v>0</v>
      </c>
      <c r="EJJ104" s="50">
        <f t="shared" si="144"/>
        <v>0</v>
      </c>
      <c r="EJK104" s="50">
        <f t="shared" si="144"/>
        <v>0</v>
      </c>
      <c r="EJL104" s="50">
        <f t="shared" si="144"/>
        <v>0</v>
      </c>
      <c r="EJM104" s="50">
        <f t="shared" si="144"/>
        <v>0</v>
      </c>
      <c r="EJN104" s="50">
        <f t="shared" si="144"/>
        <v>0</v>
      </c>
      <c r="EJO104" s="50">
        <f t="shared" si="144"/>
        <v>0</v>
      </c>
      <c r="EJP104" s="50">
        <f t="shared" si="144"/>
        <v>0</v>
      </c>
      <c r="EJQ104" s="50">
        <f t="shared" si="144"/>
        <v>0</v>
      </c>
      <c r="EJR104" s="50">
        <f t="shared" si="144"/>
        <v>0</v>
      </c>
      <c r="EJS104" s="50">
        <f t="shared" si="144"/>
        <v>0</v>
      </c>
      <c r="EJT104" s="50">
        <f t="shared" si="144"/>
        <v>0</v>
      </c>
      <c r="EJU104" s="50">
        <f t="shared" si="144"/>
        <v>0</v>
      </c>
      <c r="EJV104" s="50">
        <f t="shared" si="144"/>
        <v>0</v>
      </c>
      <c r="EJW104" s="50">
        <f t="shared" si="144"/>
        <v>0</v>
      </c>
      <c r="EJX104" s="50">
        <f t="shared" si="144"/>
        <v>0</v>
      </c>
      <c r="EJY104" s="50">
        <f t="shared" si="144"/>
        <v>0</v>
      </c>
      <c r="EJZ104" s="50">
        <f t="shared" si="144"/>
        <v>0</v>
      </c>
      <c r="EKA104" s="50">
        <f t="shared" ref="EKA104:EML104" si="145">EKA122</f>
        <v>0</v>
      </c>
      <c r="EKB104" s="50">
        <f t="shared" si="145"/>
        <v>0</v>
      </c>
      <c r="EKC104" s="50">
        <f t="shared" si="145"/>
        <v>0</v>
      </c>
      <c r="EKD104" s="50">
        <f t="shared" si="145"/>
        <v>0</v>
      </c>
      <c r="EKE104" s="50">
        <f t="shared" si="145"/>
        <v>0</v>
      </c>
      <c r="EKF104" s="50">
        <f t="shared" si="145"/>
        <v>0</v>
      </c>
      <c r="EKG104" s="50">
        <f t="shared" si="145"/>
        <v>0</v>
      </c>
      <c r="EKH104" s="50">
        <f t="shared" si="145"/>
        <v>0</v>
      </c>
      <c r="EKI104" s="50">
        <f t="shared" si="145"/>
        <v>0</v>
      </c>
      <c r="EKJ104" s="50">
        <f t="shared" si="145"/>
        <v>0</v>
      </c>
      <c r="EKK104" s="50">
        <f t="shared" si="145"/>
        <v>0</v>
      </c>
      <c r="EKL104" s="50">
        <f t="shared" si="145"/>
        <v>0</v>
      </c>
      <c r="EKM104" s="50">
        <f t="shared" si="145"/>
        <v>0</v>
      </c>
      <c r="EKN104" s="50">
        <f t="shared" si="145"/>
        <v>0</v>
      </c>
      <c r="EKO104" s="50">
        <f t="shared" si="145"/>
        <v>0</v>
      </c>
      <c r="EKP104" s="50">
        <f t="shared" si="145"/>
        <v>0</v>
      </c>
      <c r="EKQ104" s="50">
        <f t="shared" si="145"/>
        <v>0</v>
      </c>
      <c r="EKR104" s="50">
        <f t="shared" si="145"/>
        <v>0</v>
      </c>
      <c r="EKS104" s="50">
        <f t="shared" si="145"/>
        <v>0</v>
      </c>
      <c r="EKT104" s="50">
        <f t="shared" si="145"/>
        <v>0</v>
      </c>
      <c r="EKU104" s="50">
        <f t="shared" si="145"/>
        <v>0</v>
      </c>
      <c r="EKV104" s="50">
        <f t="shared" si="145"/>
        <v>0</v>
      </c>
      <c r="EKW104" s="50">
        <f t="shared" si="145"/>
        <v>0</v>
      </c>
      <c r="EKX104" s="50">
        <f t="shared" si="145"/>
        <v>0</v>
      </c>
      <c r="EKY104" s="50">
        <f t="shared" si="145"/>
        <v>0</v>
      </c>
      <c r="EKZ104" s="50">
        <f t="shared" si="145"/>
        <v>0</v>
      </c>
      <c r="ELA104" s="50">
        <f t="shared" si="145"/>
        <v>0</v>
      </c>
      <c r="ELB104" s="50">
        <f t="shared" si="145"/>
        <v>0</v>
      </c>
      <c r="ELC104" s="50">
        <f t="shared" si="145"/>
        <v>0</v>
      </c>
      <c r="ELD104" s="50">
        <f t="shared" si="145"/>
        <v>0</v>
      </c>
      <c r="ELE104" s="50">
        <f t="shared" si="145"/>
        <v>0</v>
      </c>
      <c r="ELF104" s="50">
        <f t="shared" si="145"/>
        <v>0</v>
      </c>
      <c r="ELG104" s="50">
        <f t="shared" si="145"/>
        <v>0</v>
      </c>
      <c r="ELH104" s="50">
        <f t="shared" si="145"/>
        <v>0</v>
      </c>
      <c r="ELI104" s="50">
        <f t="shared" si="145"/>
        <v>0</v>
      </c>
      <c r="ELJ104" s="50">
        <f t="shared" si="145"/>
        <v>0</v>
      </c>
      <c r="ELK104" s="50">
        <f t="shared" si="145"/>
        <v>0</v>
      </c>
      <c r="ELL104" s="50">
        <f t="shared" si="145"/>
        <v>0</v>
      </c>
      <c r="ELM104" s="50">
        <f t="shared" si="145"/>
        <v>0</v>
      </c>
      <c r="ELN104" s="50">
        <f t="shared" si="145"/>
        <v>0</v>
      </c>
      <c r="ELO104" s="50">
        <f t="shared" si="145"/>
        <v>0</v>
      </c>
      <c r="ELP104" s="50">
        <f t="shared" si="145"/>
        <v>0</v>
      </c>
      <c r="ELQ104" s="50">
        <f t="shared" si="145"/>
        <v>0</v>
      </c>
      <c r="ELR104" s="50">
        <f t="shared" si="145"/>
        <v>0</v>
      </c>
      <c r="ELS104" s="50">
        <f t="shared" si="145"/>
        <v>0</v>
      </c>
      <c r="ELT104" s="50">
        <f t="shared" si="145"/>
        <v>0</v>
      </c>
      <c r="ELU104" s="50">
        <f t="shared" si="145"/>
        <v>0</v>
      </c>
      <c r="ELV104" s="50">
        <f t="shared" si="145"/>
        <v>0</v>
      </c>
      <c r="ELW104" s="50">
        <f t="shared" si="145"/>
        <v>0</v>
      </c>
      <c r="ELX104" s="50">
        <f t="shared" si="145"/>
        <v>0</v>
      </c>
      <c r="ELY104" s="50">
        <f t="shared" si="145"/>
        <v>0</v>
      </c>
      <c r="ELZ104" s="50">
        <f t="shared" si="145"/>
        <v>0</v>
      </c>
      <c r="EMA104" s="50">
        <f t="shared" si="145"/>
        <v>0</v>
      </c>
      <c r="EMB104" s="50">
        <f t="shared" si="145"/>
        <v>0</v>
      </c>
      <c r="EMC104" s="50">
        <f t="shared" si="145"/>
        <v>0</v>
      </c>
      <c r="EMD104" s="50">
        <f t="shared" si="145"/>
        <v>0</v>
      </c>
      <c r="EME104" s="50">
        <f t="shared" si="145"/>
        <v>0</v>
      </c>
      <c r="EMF104" s="50">
        <f t="shared" si="145"/>
        <v>0</v>
      </c>
      <c r="EMG104" s="50">
        <f t="shared" si="145"/>
        <v>0</v>
      </c>
      <c r="EMH104" s="50">
        <f t="shared" si="145"/>
        <v>0</v>
      </c>
      <c r="EMI104" s="50">
        <f t="shared" si="145"/>
        <v>0</v>
      </c>
      <c r="EMJ104" s="50">
        <f t="shared" si="145"/>
        <v>0</v>
      </c>
      <c r="EMK104" s="50">
        <f t="shared" si="145"/>
        <v>0</v>
      </c>
      <c r="EML104" s="50">
        <f t="shared" si="145"/>
        <v>0</v>
      </c>
      <c r="EMM104" s="50">
        <f t="shared" ref="EMM104:EOX104" si="146">EMM122</f>
        <v>0</v>
      </c>
      <c r="EMN104" s="50">
        <f t="shared" si="146"/>
        <v>0</v>
      </c>
      <c r="EMO104" s="50">
        <f t="shared" si="146"/>
        <v>0</v>
      </c>
      <c r="EMP104" s="50">
        <f t="shared" si="146"/>
        <v>0</v>
      </c>
      <c r="EMQ104" s="50">
        <f t="shared" si="146"/>
        <v>0</v>
      </c>
      <c r="EMR104" s="50">
        <f t="shared" si="146"/>
        <v>0</v>
      </c>
      <c r="EMS104" s="50">
        <f t="shared" si="146"/>
        <v>0</v>
      </c>
      <c r="EMT104" s="50">
        <f t="shared" si="146"/>
        <v>0</v>
      </c>
      <c r="EMU104" s="50">
        <f t="shared" si="146"/>
        <v>0</v>
      </c>
      <c r="EMV104" s="50">
        <f t="shared" si="146"/>
        <v>0</v>
      </c>
      <c r="EMW104" s="50">
        <f t="shared" si="146"/>
        <v>0</v>
      </c>
      <c r="EMX104" s="50">
        <f t="shared" si="146"/>
        <v>0</v>
      </c>
      <c r="EMY104" s="50">
        <f t="shared" si="146"/>
        <v>0</v>
      </c>
      <c r="EMZ104" s="50">
        <f t="shared" si="146"/>
        <v>0</v>
      </c>
      <c r="ENA104" s="50">
        <f t="shared" si="146"/>
        <v>0</v>
      </c>
      <c r="ENB104" s="50">
        <f t="shared" si="146"/>
        <v>0</v>
      </c>
      <c r="ENC104" s="50">
        <f t="shared" si="146"/>
        <v>0</v>
      </c>
      <c r="END104" s="50">
        <f t="shared" si="146"/>
        <v>0</v>
      </c>
      <c r="ENE104" s="50">
        <f t="shared" si="146"/>
        <v>0</v>
      </c>
      <c r="ENF104" s="50">
        <f t="shared" si="146"/>
        <v>0</v>
      </c>
      <c r="ENG104" s="50">
        <f t="shared" si="146"/>
        <v>0</v>
      </c>
      <c r="ENH104" s="50">
        <f t="shared" si="146"/>
        <v>0</v>
      </c>
      <c r="ENI104" s="50">
        <f t="shared" si="146"/>
        <v>0</v>
      </c>
      <c r="ENJ104" s="50">
        <f t="shared" si="146"/>
        <v>0</v>
      </c>
      <c r="ENK104" s="50">
        <f t="shared" si="146"/>
        <v>0</v>
      </c>
      <c r="ENL104" s="50">
        <f t="shared" si="146"/>
        <v>0</v>
      </c>
      <c r="ENM104" s="50">
        <f t="shared" si="146"/>
        <v>0</v>
      </c>
      <c r="ENN104" s="50">
        <f t="shared" si="146"/>
        <v>0</v>
      </c>
      <c r="ENO104" s="50">
        <f t="shared" si="146"/>
        <v>0</v>
      </c>
      <c r="ENP104" s="50">
        <f t="shared" si="146"/>
        <v>0</v>
      </c>
      <c r="ENQ104" s="50">
        <f t="shared" si="146"/>
        <v>0</v>
      </c>
      <c r="ENR104" s="50">
        <f t="shared" si="146"/>
        <v>0</v>
      </c>
      <c r="ENS104" s="50">
        <f t="shared" si="146"/>
        <v>0</v>
      </c>
      <c r="ENT104" s="50">
        <f t="shared" si="146"/>
        <v>0</v>
      </c>
      <c r="ENU104" s="50">
        <f t="shared" si="146"/>
        <v>0</v>
      </c>
      <c r="ENV104" s="50">
        <f t="shared" si="146"/>
        <v>0</v>
      </c>
      <c r="ENW104" s="50">
        <f t="shared" si="146"/>
        <v>0</v>
      </c>
      <c r="ENX104" s="50">
        <f t="shared" si="146"/>
        <v>0</v>
      </c>
      <c r="ENY104" s="50">
        <f t="shared" si="146"/>
        <v>0</v>
      </c>
      <c r="ENZ104" s="50">
        <f t="shared" si="146"/>
        <v>0</v>
      </c>
      <c r="EOA104" s="50">
        <f t="shared" si="146"/>
        <v>0</v>
      </c>
      <c r="EOB104" s="50">
        <f t="shared" si="146"/>
        <v>0</v>
      </c>
      <c r="EOC104" s="50">
        <f t="shared" si="146"/>
        <v>0</v>
      </c>
      <c r="EOD104" s="50">
        <f t="shared" si="146"/>
        <v>0</v>
      </c>
      <c r="EOE104" s="50">
        <f t="shared" si="146"/>
        <v>0</v>
      </c>
      <c r="EOF104" s="50">
        <f t="shared" si="146"/>
        <v>0</v>
      </c>
      <c r="EOG104" s="50">
        <f t="shared" si="146"/>
        <v>0</v>
      </c>
      <c r="EOH104" s="50">
        <f t="shared" si="146"/>
        <v>0</v>
      </c>
      <c r="EOI104" s="50">
        <f t="shared" si="146"/>
        <v>0</v>
      </c>
      <c r="EOJ104" s="50">
        <f t="shared" si="146"/>
        <v>0</v>
      </c>
      <c r="EOK104" s="50">
        <f t="shared" si="146"/>
        <v>0</v>
      </c>
      <c r="EOL104" s="50">
        <f t="shared" si="146"/>
        <v>0</v>
      </c>
      <c r="EOM104" s="50">
        <f t="shared" si="146"/>
        <v>0</v>
      </c>
      <c r="EON104" s="50">
        <f t="shared" si="146"/>
        <v>0</v>
      </c>
      <c r="EOO104" s="50">
        <f t="shared" si="146"/>
        <v>0</v>
      </c>
      <c r="EOP104" s="50">
        <f t="shared" si="146"/>
        <v>0</v>
      </c>
      <c r="EOQ104" s="50">
        <f t="shared" si="146"/>
        <v>0</v>
      </c>
      <c r="EOR104" s="50">
        <f t="shared" si="146"/>
        <v>0</v>
      </c>
      <c r="EOS104" s="50">
        <f t="shared" si="146"/>
        <v>0</v>
      </c>
      <c r="EOT104" s="50">
        <f t="shared" si="146"/>
        <v>0</v>
      </c>
      <c r="EOU104" s="50">
        <f t="shared" si="146"/>
        <v>0</v>
      </c>
      <c r="EOV104" s="50">
        <f t="shared" si="146"/>
        <v>0</v>
      </c>
      <c r="EOW104" s="50">
        <f t="shared" si="146"/>
        <v>0</v>
      </c>
      <c r="EOX104" s="50">
        <f t="shared" si="146"/>
        <v>0</v>
      </c>
      <c r="EOY104" s="50">
        <f t="shared" ref="EOY104:ERJ104" si="147">EOY122</f>
        <v>0</v>
      </c>
      <c r="EOZ104" s="50">
        <f t="shared" si="147"/>
        <v>0</v>
      </c>
      <c r="EPA104" s="50">
        <f t="shared" si="147"/>
        <v>0</v>
      </c>
      <c r="EPB104" s="50">
        <f t="shared" si="147"/>
        <v>0</v>
      </c>
      <c r="EPC104" s="50">
        <f t="shared" si="147"/>
        <v>0</v>
      </c>
      <c r="EPD104" s="50">
        <f t="shared" si="147"/>
        <v>0</v>
      </c>
      <c r="EPE104" s="50">
        <f t="shared" si="147"/>
        <v>0</v>
      </c>
      <c r="EPF104" s="50">
        <f t="shared" si="147"/>
        <v>0</v>
      </c>
      <c r="EPG104" s="50">
        <f t="shared" si="147"/>
        <v>0</v>
      </c>
      <c r="EPH104" s="50">
        <f t="shared" si="147"/>
        <v>0</v>
      </c>
      <c r="EPI104" s="50">
        <f t="shared" si="147"/>
        <v>0</v>
      </c>
      <c r="EPJ104" s="50">
        <f t="shared" si="147"/>
        <v>0</v>
      </c>
      <c r="EPK104" s="50">
        <f t="shared" si="147"/>
        <v>0</v>
      </c>
      <c r="EPL104" s="50">
        <f t="shared" si="147"/>
        <v>0</v>
      </c>
      <c r="EPM104" s="50">
        <f t="shared" si="147"/>
        <v>0</v>
      </c>
      <c r="EPN104" s="50">
        <f t="shared" si="147"/>
        <v>0</v>
      </c>
      <c r="EPO104" s="50">
        <f t="shared" si="147"/>
        <v>0</v>
      </c>
      <c r="EPP104" s="50">
        <f t="shared" si="147"/>
        <v>0</v>
      </c>
      <c r="EPQ104" s="50">
        <f t="shared" si="147"/>
        <v>0</v>
      </c>
      <c r="EPR104" s="50">
        <f t="shared" si="147"/>
        <v>0</v>
      </c>
      <c r="EPS104" s="50">
        <f t="shared" si="147"/>
        <v>0</v>
      </c>
      <c r="EPT104" s="50">
        <f t="shared" si="147"/>
        <v>0</v>
      </c>
      <c r="EPU104" s="50">
        <f t="shared" si="147"/>
        <v>0</v>
      </c>
      <c r="EPV104" s="50">
        <f t="shared" si="147"/>
        <v>0</v>
      </c>
      <c r="EPW104" s="50">
        <f t="shared" si="147"/>
        <v>0</v>
      </c>
      <c r="EPX104" s="50">
        <f t="shared" si="147"/>
        <v>0</v>
      </c>
      <c r="EPY104" s="50">
        <f t="shared" si="147"/>
        <v>0</v>
      </c>
      <c r="EPZ104" s="50">
        <f t="shared" si="147"/>
        <v>0</v>
      </c>
      <c r="EQA104" s="50">
        <f t="shared" si="147"/>
        <v>0</v>
      </c>
      <c r="EQB104" s="50">
        <f t="shared" si="147"/>
        <v>0</v>
      </c>
      <c r="EQC104" s="50">
        <f t="shared" si="147"/>
        <v>0</v>
      </c>
      <c r="EQD104" s="50">
        <f t="shared" si="147"/>
        <v>0</v>
      </c>
      <c r="EQE104" s="50">
        <f t="shared" si="147"/>
        <v>0</v>
      </c>
      <c r="EQF104" s="50">
        <f t="shared" si="147"/>
        <v>0</v>
      </c>
      <c r="EQG104" s="50">
        <f t="shared" si="147"/>
        <v>0</v>
      </c>
      <c r="EQH104" s="50">
        <f t="shared" si="147"/>
        <v>0</v>
      </c>
      <c r="EQI104" s="50">
        <f t="shared" si="147"/>
        <v>0</v>
      </c>
      <c r="EQJ104" s="50">
        <f t="shared" si="147"/>
        <v>0</v>
      </c>
      <c r="EQK104" s="50">
        <f t="shared" si="147"/>
        <v>0</v>
      </c>
      <c r="EQL104" s="50">
        <f t="shared" si="147"/>
        <v>0</v>
      </c>
      <c r="EQM104" s="50">
        <f t="shared" si="147"/>
        <v>0</v>
      </c>
      <c r="EQN104" s="50">
        <f t="shared" si="147"/>
        <v>0</v>
      </c>
      <c r="EQO104" s="50">
        <f t="shared" si="147"/>
        <v>0</v>
      </c>
      <c r="EQP104" s="50">
        <f t="shared" si="147"/>
        <v>0</v>
      </c>
      <c r="EQQ104" s="50">
        <f t="shared" si="147"/>
        <v>0</v>
      </c>
      <c r="EQR104" s="50">
        <f t="shared" si="147"/>
        <v>0</v>
      </c>
      <c r="EQS104" s="50">
        <f t="shared" si="147"/>
        <v>0</v>
      </c>
      <c r="EQT104" s="50">
        <f t="shared" si="147"/>
        <v>0</v>
      </c>
      <c r="EQU104" s="50">
        <f t="shared" si="147"/>
        <v>0</v>
      </c>
      <c r="EQV104" s="50">
        <f t="shared" si="147"/>
        <v>0</v>
      </c>
      <c r="EQW104" s="50">
        <f t="shared" si="147"/>
        <v>0</v>
      </c>
      <c r="EQX104" s="50">
        <f t="shared" si="147"/>
        <v>0</v>
      </c>
      <c r="EQY104" s="50">
        <f t="shared" si="147"/>
        <v>0</v>
      </c>
      <c r="EQZ104" s="50">
        <f t="shared" si="147"/>
        <v>0</v>
      </c>
      <c r="ERA104" s="50">
        <f t="shared" si="147"/>
        <v>0</v>
      </c>
      <c r="ERB104" s="50">
        <f t="shared" si="147"/>
        <v>0</v>
      </c>
      <c r="ERC104" s="50">
        <f t="shared" si="147"/>
        <v>0</v>
      </c>
      <c r="ERD104" s="50">
        <f t="shared" si="147"/>
        <v>0</v>
      </c>
      <c r="ERE104" s="50">
        <f t="shared" si="147"/>
        <v>0</v>
      </c>
      <c r="ERF104" s="50">
        <f t="shared" si="147"/>
        <v>0</v>
      </c>
      <c r="ERG104" s="50">
        <f t="shared" si="147"/>
        <v>0</v>
      </c>
      <c r="ERH104" s="50">
        <f t="shared" si="147"/>
        <v>0</v>
      </c>
      <c r="ERI104" s="50">
        <f t="shared" si="147"/>
        <v>0</v>
      </c>
      <c r="ERJ104" s="50">
        <f t="shared" si="147"/>
        <v>0</v>
      </c>
      <c r="ERK104" s="50">
        <f t="shared" ref="ERK104:ETV104" si="148">ERK122</f>
        <v>0</v>
      </c>
      <c r="ERL104" s="50">
        <f t="shared" si="148"/>
        <v>0</v>
      </c>
      <c r="ERM104" s="50">
        <f t="shared" si="148"/>
        <v>0</v>
      </c>
      <c r="ERN104" s="50">
        <f t="shared" si="148"/>
        <v>0</v>
      </c>
      <c r="ERO104" s="50">
        <f t="shared" si="148"/>
        <v>0</v>
      </c>
      <c r="ERP104" s="50">
        <f t="shared" si="148"/>
        <v>0</v>
      </c>
      <c r="ERQ104" s="50">
        <f t="shared" si="148"/>
        <v>0</v>
      </c>
      <c r="ERR104" s="50">
        <f t="shared" si="148"/>
        <v>0</v>
      </c>
      <c r="ERS104" s="50">
        <f t="shared" si="148"/>
        <v>0</v>
      </c>
      <c r="ERT104" s="50">
        <f t="shared" si="148"/>
        <v>0</v>
      </c>
      <c r="ERU104" s="50">
        <f t="shared" si="148"/>
        <v>0</v>
      </c>
      <c r="ERV104" s="50">
        <f t="shared" si="148"/>
        <v>0</v>
      </c>
      <c r="ERW104" s="50">
        <f t="shared" si="148"/>
        <v>0</v>
      </c>
      <c r="ERX104" s="50">
        <f t="shared" si="148"/>
        <v>0</v>
      </c>
      <c r="ERY104" s="50">
        <f t="shared" si="148"/>
        <v>0</v>
      </c>
      <c r="ERZ104" s="50">
        <f t="shared" si="148"/>
        <v>0</v>
      </c>
      <c r="ESA104" s="50">
        <f t="shared" si="148"/>
        <v>0</v>
      </c>
      <c r="ESB104" s="50">
        <f t="shared" si="148"/>
        <v>0</v>
      </c>
      <c r="ESC104" s="50">
        <f t="shared" si="148"/>
        <v>0</v>
      </c>
      <c r="ESD104" s="50">
        <f t="shared" si="148"/>
        <v>0</v>
      </c>
      <c r="ESE104" s="50">
        <f t="shared" si="148"/>
        <v>0</v>
      </c>
      <c r="ESF104" s="50">
        <f t="shared" si="148"/>
        <v>0</v>
      </c>
      <c r="ESG104" s="50">
        <f t="shared" si="148"/>
        <v>0</v>
      </c>
      <c r="ESH104" s="50">
        <f t="shared" si="148"/>
        <v>0</v>
      </c>
      <c r="ESI104" s="50">
        <f t="shared" si="148"/>
        <v>0</v>
      </c>
      <c r="ESJ104" s="50">
        <f t="shared" si="148"/>
        <v>0</v>
      </c>
      <c r="ESK104" s="50">
        <f t="shared" si="148"/>
        <v>0</v>
      </c>
      <c r="ESL104" s="50">
        <f t="shared" si="148"/>
        <v>0</v>
      </c>
      <c r="ESM104" s="50">
        <f t="shared" si="148"/>
        <v>0</v>
      </c>
      <c r="ESN104" s="50">
        <f t="shared" si="148"/>
        <v>0</v>
      </c>
      <c r="ESO104" s="50">
        <f t="shared" si="148"/>
        <v>0</v>
      </c>
      <c r="ESP104" s="50">
        <f t="shared" si="148"/>
        <v>0</v>
      </c>
      <c r="ESQ104" s="50">
        <f t="shared" si="148"/>
        <v>0</v>
      </c>
      <c r="ESR104" s="50">
        <f t="shared" si="148"/>
        <v>0</v>
      </c>
      <c r="ESS104" s="50">
        <f t="shared" si="148"/>
        <v>0</v>
      </c>
      <c r="EST104" s="50">
        <f t="shared" si="148"/>
        <v>0</v>
      </c>
      <c r="ESU104" s="50">
        <f t="shared" si="148"/>
        <v>0</v>
      </c>
      <c r="ESV104" s="50">
        <f t="shared" si="148"/>
        <v>0</v>
      </c>
      <c r="ESW104" s="50">
        <f t="shared" si="148"/>
        <v>0</v>
      </c>
      <c r="ESX104" s="50">
        <f t="shared" si="148"/>
        <v>0</v>
      </c>
      <c r="ESY104" s="50">
        <f t="shared" si="148"/>
        <v>0</v>
      </c>
      <c r="ESZ104" s="50">
        <f t="shared" si="148"/>
        <v>0</v>
      </c>
      <c r="ETA104" s="50">
        <f t="shared" si="148"/>
        <v>0</v>
      </c>
      <c r="ETB104" s="50">
        <f t="shared" si="148"/>
        <v>0</v>
      </c>
      <c r="ETC104" s="50">
        <f t="shared" si="148"/>
        <v>0</v>
      </c>
      <c r="ETD104" s="50">
        <f t="shared" si="148"/>
        <v>0</v>
      </c>
      <c r="ETE104" s="50">
        <f t="shared" si="148"/>
        <v>0</v>
      </c>
      <c r="ETF104" s="50">
        <f t="shared" si="148"/>
        <v>0</v>
      </c>
      <c r="ETG104" s="50">
        <f t="shared" si="148"/>
        <v>0</v>
      </c>
      <c r="ETH104" s="50">
        <f t="shared" si="148"/>
        <v>0</v>
      </c>
      <c r="ETI104" s="50">
        <f t="shared" si="148"/>
        <v>0</v>
      </c>
      <c r="ETJ104" s="50">
        <f t="shared" si="148"/>
        <v>0</v>
      </c>
      <c r="ETK104" s="50">
        <f t="shared" si="148"/>
        <v>0</v>
      </c>
      <c r="ETL104" s="50">
        <f t="shared" si="148"/>
        <v>0</v>
      </c>
      <c r="ETM104" s="50">
        <f t="shared" si="148"/>
        <v>0</v>
      </c>
      <c r="ETN104" s="50">
        <f t="shared" si="148"/>
        <v>0</v>
      </c>
      <c r="ETO104" s="50">
        <f t="shared" si="148"/>
        <v>0</v>
      </c>
      <c r="ETP104" s="50">
        <f t="shared" si="148"/>
        <v>0</v>
      </c>
      <c r="ETQ104" s="50">
        <f t="shared" si="148"/>
        <v>0</v>
      </c>
      <c r="ETR104" s="50">
        <f t="shared" si="148"/>
        <v>0</v>
      </c>
      <c r="ETS104" s="50">
        <f t="shared" si="148"/>
        <v>0</v>
      </c>
      <c r="ETT104" s="50">
        <f t="shared" si="148"/>
        <v>0</v>
      </c>
      <c r="ETU104" s="50">
        <f t="shared" si="148"/>
        <v>0</v>
      </c>
      <c r="ETV104" s="50">
        <f t="shared" si="148"/>
        <v>0</v>
      </c>
      <c r="ETW104" s="50">
        <f t="shared" ref="ETW104:EWH104" si="149">ETW122</f>
        <v>0</v>
      </c>
      <c r="ETX104" s="50">
        <f t="shared" si="149"/>
        <v>0</v>
      </c>
      <c r="ETY104" s="50">
        <f t="shared" si="149"/>
        <v>0</v>
      </c>
      <c r="ETZ104" s="50">
        <f t="shared" si="149"/>
        <v>0</v>
      </c>
      <c r="EUA104" s="50">
        <f t="shared" si="149"/>
        <v>0</v>
      </c>
      <c r="EUB104" s="50">
        <f t="shared" si="149"/>
        <v>0</v>
      </c>
      <c r="EUC104" s="50">
        <f t="shared" si="149"/>
        <v>0</v>
      </c>
      <c r="EUD104" s="50">
        <f t="shared" si="149"/>
        <v>0</v>
      </c>
      <c r="EUE104" s="50">
        <f t="shared" si="149"/>
        <v>0</v>
      </c>
      <c r="EUF104" s="50">
        <f t="shared" si="149"/>
        <v>0</v>
      </c>
      <c r="EUG104" s="50">
        <f t="shared" si="149"/>
        <v>0</v>
      </c>
      <c r="EUH104" s="50">
        <f t="shared" si="149"/>
        <v>0</v>
      </c>
      <c r="EUI104" s="50">
        <f t="shared" si="149"/>
        <v>0</v>
      </c>
      <c r="EUJ104" s="50">
        <f t="shared" si="149"/>
        <v>0</v>
      </c>
      <c r="EUK104" s="50">
        <f t="shared" si="149"/>
        <v>0</v>
      </c>
      <c r="EUL104" s="50">
        <f t="shared" si="149"/>
        <v>0</v>
      </c>
      <c r="EUM104" s="50">
        <f t="shared" si="149"/>
        <v>0</v>
      </c>
      <c r="EUN104" s="50">
        <f t="shared" si="149"/>
        <v>0</v>
      </c>
      <c r="EUO104" s="50">
        <f t="shared" si="149"/>
        <v>0</v>
      </c>
      <c r="EUP104" s="50">
        <f t="shared" si="149"/>
        <v>0</v>
      </c>
      <c r="EUQ104" s="50">
        <f t="shared" si="149"/>
        <v>0</v>
      </c>
      <c r="EUR104" s="50">
        <f t="shared" si="149"/>
        <v>0</v>
      </c>
      <c r="EUS104" s="50">
        <f t="shared" si="149"/>
        <v>0</v>
      </c>
      <c r="EUT104" s="50">
        <f t="shared" si="149"/>
        <v>0</v>
      </c>
      <c r="EUU104" s="50">
        <f t="shared" si="149"/>
        <v>0</v>
      </c>
      <c r="EUV104" s="50">
        <f t="shared" si="149"/>
        <v>0</v>
      </c>
      <c r="EUW104" s="50">
        <f t="shared" si="149"/>
        <v>0</v>
      </c>
      <c r="EUX104" s="50">
        <f t="shared" si="149"/>
        <v>0</v>
      </c>
      <c r="EUY104" s="50">
        <f t="shared" si="149"/>
        <v>0</v>
      </c>
      <c r="EUZ104" s="50">
        <f t="shared" si="149"/>
        <v>0</v>
      </c>
      <c r="EVA104" s="50">
        <f t="shared" si="149"/>
        <v>0</v>
      </c>
      <c r="EVB104" s="50">
        <f t="shared" si="149"/>
        <v>0</v>
      </c>
      <c r="EVC104" s="50">
        <f t="shared" si="149"/>
        <v>0</v>
      </c>
      <c r="EVD104" s="50">
        <f t="shared" si="149"/>
        <v>0</v>
      </c>
      <c r="EVE104" s="50">
        <f t="shared" si="149"/>
        <v>0</v>
      </c>
      <c r="EVF104" s="50">
        <f t="shared" si="149"/>
        <v>0</v>
      </c>
      <c r="EVG104" s="50">
        <f t="shared" si="149"/>
        <v>0</v>
      </c>
      <c r="EVH104" s="50">
        <f t="shared" si="149"/>
        <v>0</v>
      </c>
      <c r="EVI104" s="50">
        <f t="shared" si="149"/>
        <v>0</v>
      </c>
      <c r="EVJ104" s="50">
        <f t="shared" si="149"/>
        <v>0</v>
      </c>
      <c r="EVK104" s="50">
        <f t="shared" si="149"/>
        <v>0</v>
      </c>
      <c r="EVL104" s="50">
        <f t="shared" si="149"/>
        <v>0</v>
      </c>
      <c r="EVM104" s="50">
        <f t="shared" si="149"/>
        <v>0</v>
      </c>
      <c r="EVN104" s="50">
        <f t="shared" si="149"/>
        <v>0</v>
      </c>
      <c r="EVO104" s="50">
        <f t="shared" si="149"/>
        <v>0</v>
      </c>
      <c r="EVP104" s="50">
        <f t="shared" si="149"/>
        <v>0</v>
      </c>
      <c r="EVQ104" s="50">
        <f t="shared" si="149"/>
        <v>0</v>
      </c>
      <c r="EVR104" s="50">
        <f t="shared" si="149"/>
        <v>0</v>
      </c>
      <c r="EVS104" s="50">
        <f t="shared" si="149"/>
        <v>0</v>
      </c>
      <c r="EVT104" s="50">
        <f t="shared" si="149"/>
        <v>0</v>
      </c>
      <c r="EVU104" s="50">
        <f t="shared" si="149"/>
        <v>0</v>
      </c>
      <c r="EVV104" s="50">
        <f t="shared" si="149"/>
        <v>0</v>
      </c>
      <c r="EVW104" s="50">
        <f t="shared" si="149"/>
        <v>0</v>
      </c>
      <c r="EVX104" s="50">
        <f t="shared" si="149"/>
        <v>0</v>
      </c>
      <c r="EVY104" s="50">
        <f t="shared" si="149"/>
        <v>0</v>
      </c>
      <c r="EVZ104" s="50">
        <f t="shared" si="149"/>
        <v>0</v>
      </c>
      <c r="EWA104" s="50">
        <f t="shared" si="149"/>
        <v>0</v>
      </c>
      <c r="EWB104" s="50">
        <f t="shared" si="149"/>
        <v>0</v>
      </c>
      <c r="EWC104" s="50">
        <f t="shared" si="149"/>
        <v>0</v>
      </c>
      <c r="EWD104" s="50">
        <f t="shared" si="149"/>
        <v>0</v>
      </c>
      <c r="EWE104" s="50">
        <f t="shared" si="149"/>
        <v>0</v>
      </c>
      <c r="EWF104" s="50">
        <f t="shared" si="149"/>
        <v>0</v>
      </c>
      <c r="EWG104" s="50">
        <f t="shared" si="149"/>
        <v>0</v>
      </c>
      <c r="EWH104" s="50">
        <f t="shared" si="149"/>
        <v>0</v>
      </c>
      <c r="EWI104" s="50">
        <f t="shared" ref="EWI104:EYT104" si="150">EWI122</f>
        <v>0</v>
      </c>
      <c r="EWJ104" s="50">
        <f t="shared" si="150"/>
        <v>0</v>
      </c>
      <c r="EWK104" s="50">
        <f t="shared" si="150"/>
        <v>0</v>
      </c>
      <c r="EWL104" s="50">
        <f t="shared" si="150"/>
        <v>0</v>
      </c>
      <c r="EWM104" s="50">
        <f t="shared" si="150"/>
        <v>0</v>
      </c>
      <c r="EWN104" s="50">
        <f t="shared" si="150"/>
        <v>0</v>
      </c>
      <c r="EWO104" s="50">
        <f t="shared" si="150"/>
        <v>0</v>
      </c>
      <c r="EWP104" s="50">
        <f t="shared" si="150"/>
        <v>0</v>
      </c>
      <c r="EWQ104" s="50">
        <f t="shared" si="150"/>
        <v>0</v>
      </c>
      <c r="EWR104" s="50">
        <f t="shared" si="150"/>
        <v>0</v>
      </c>
      <c r="EWS104" s="50">
        <f t="shared" si="150"/>
        <v>0</v>
      </c>
      <c r="EWT104" s="50">
        <f t="shared" si="150"/>
        <v>0</v>
      </c>
      <c r="EWU104" s="50">
        <f t="shared" si="150"/>
        <v>0</v>
      </c>
      <c r="EWV104" s="50">
        <f t="shared" si="150"/>
        <v>0</v>
      </c>
      <c r="EWW104" s="50">
        <f t="shared" si="150"/>
        <v>0</v>
      </c>
      <c r="EWX104" s="50">
        <f t="shared" si="150"/>
        <v>0</v>
      </c>
      <c r="EWY104" s="50">
        <f t="shared" si="150"/>
        <v>0</v>
      </c>
      <c r="EWZ104" s="50">
        <f t="shared" si="150"/>
        <v>0</v>
      </c>
      <c r="EXA104" s="50">
        <f t="shared" si="150"/>
        <v>0</v>
      </c>
      <c r="EXB104" s="50">
        <f t="shared" si="150"/>
        <v>0</v>
      </c>
      <c r="EXC104" s="50">
        <f t="shared" si="150"/>
        <v>0</v>
      </c>
      <c r="EXD104" s="50">
        <f t="shared" si="150"/>
        <v>0</v>
      </c>
      <c r="EXE104" s="50">
        <f t="shared" si="150"/>
        <v>0</v>
      </c>
      <c r="EXF104" s="50">
        <f t="shared" si="150"/>
        <v>0</v>
      </c>
      <c r="EXG104" s="50">
        <f t="shared" si="150"/>
        <v>0</v>
      </c>
      <c r="EXH104" s="50">
        <f t="shared" si="150"/>
        <v>0</v>
      </c>
      <c r="EXI104" s="50">
        <f t="shared" si="150"/>
        <v>0</v>
      </c>
      <c r="EXJ104" s="50">
        <f t="shared" si="150"/>
        <v>0</v>
      </c>
      <c r="EXK104" s="50">
        <f t="shared" si="150"/>
        <v>0</v>
      </c>
      <c r="EXL104" s="50">
        <f t="shared" si="150"/>
        <v>0</v>
      </c>
      <c r="EXM104" s="50">
        <f t="shared" si="150"/>
        <v>0</v>
      </c>
      <c r="EXN104" s="50">
        <f t="shared" si="150"/>
        <v>0</v>
      </c>
      <c r="EXO104" s="50">
        <f t="shared" si="150"/>
        <v>0</v>
      </c>
      <c r="EXP104" s="50">
        <f t="shared" si="150"/>
        <v>0</v>
      </c>
      <c r="EXQ104" s="50">
        <f t="shared" si="150"/>
        <v>0</v>
      </c>
      <c r="EXR104" s="50">
        <f t="shared" si="150"/>
        <v>0</v>
      </c>
      <c r="EXS104" s="50">
        <f t="shared" si="150"/>
        <v>0</v>
      </c>
      <c r="EXT104" s="50">
        <f t="shared" si="150"/>
        <v>0</v>
      </c>
      <c r="EXU104" s="50">
        <f t="shared" si="150"/>
        <v>0</v>
      </c>
      <c r="EXV104" s="50">
        <f t="shared" si="150"/>
        <v>0</v>
      </c>
      <c r="EXW104" s="50">
        <f t="shared" si="150"/>
        <v>0</v>
      </c>
      <c r="EXX104" s="50">
        <f t="shared" si="150"/>
        <v>0</v>
      </c>
      <c r="EXY104" s="50">
        <f t="shared" si="150"/>
        <v>0</v>
      </c>
      <c r="EXZ104" s="50">
        <f t="shared" si="150"/>
        <v>0</v>
      </c>
      <c r="EYA104" s="50">
        <f t="shared" si="150"/>
        <v>0</v>
      </c>
      <c r="EYB104" s="50">
        <f t="shared" si="150"/>
        <v>0</v>
      </c>
      <c r="EYC104" s="50">
        <f t="shared" si="150"/>
        <v>0</v>
      </c>
      <c r="EYD104" s="50">
        <f t="shared" si="150"/>
        <v>0</v>
      </c>
      <c r="EYE104" s="50">
        <f t="shared" si="150"/>
        <v>0</v>
      </c>
      <c r="EYF104" s="50">
        <f t="shared" si="150"/>
        <v>0</v>
      </c>
      <c r="EYG104" s="50">
        <f t="shared" si="150"/>
        <v>0</v>
      </c>
      <c r="EYH104" s="50">
        <f t="shared" si="150"/>
        <v>0</v>
      </c>
      <c r="EYI104" s="50">
        <f t="shared" si="150"/>
        <v>0</v>
      </c>
      <c r="EYJ104" s="50">
        <f t="shared" si="150"/>
        <v>0</v>
      </c>
      <c r="EYK104" s="50">
        <f t="shared" si="150"/>
        <v>0</v>
      </c>
      <c r="EYL104" s="50">
        <f t="shared" si="150"/>
        <v>0</v>
      </c>
      <c r="EYM104" s="50">
        <f t="shared" si="150"/>
        <v>0</v>
      </c>
      <c r="EYN104" s="50">
        <f t="shared" si="150"/>
        <v>0</v>
      </c>
      <c r="EYO104" s="50">
        <f t="shared" si="150"/>
        <v>0</v>
      </c>
      <c r="EYP104" s="50">
        <f t="shared" si="150"/>
        <v>0</v>
      </c>
      <c r="EYQ104" s="50">
        <f t="shared" si="150"/>
        <v>0</v>
      </c>
      <c r="EYR104" s="50">
        <f t="shared" si="150"/>
        <v>0</v>
      </c>
      <c r="EYS104" s="50">
        <f t="shared" si="150"/>
        <v>0</v>
      </c>
      <c r="EYT104" s="50">
        <f t="shared" si="150"/>
        <v>0</v>
      </c>
      <c r="EYU104" s="50">
        <f t="shared" ref="EYU104:FBF104" si="151">EYU122</f>
        <v>0</v>
      </c>
      <c r="EYV104" s="50">
        <f t="shared" si="151"/>
        <v>0</v>
      </c>
      <c r="EYW104" s="50">
        <f t="shared" si="151"/>
        <v>0</v>
      </c>
      <c r="EYX104" s="50">
        <f t="shared" si="151"/>
        <v>0</v>
      </c>
      <c r="EYY104" s="50">
        <f t="shared" si="151"/>
        <v>0</v>
      </c>
      <c r="EYZ104" s="50">
        <f t="shared" si="151"/>
        <v>0</v>
      </c>
      <c r="EZA104" s="50">
        <f t="shared" si="151"/>
        <v>0</v>
      </c>
      <c r="EZB104" s="50">
        <f t="shared" si="151"/>
        <v>0</v>
      </c>
      <c r="EZC104" s="50">
        <f t="shared" si="151"/>
        <v>0</v>
      </c>
      <c r="EZD104" s="50">
        <f t="shared" si="151"/>
        <v>0</v>
      </c>
      <c r="EZE104" s="50">
        <f t="shared" si="151"/>
        <v>0</v>
      </c>
      <c r="EZF104" s="50">
        <f t="shared" si="151"/>
        <v>0</v>
      </c>
      <c r="EZG104" s="50">
        <f t="shared" si="151"/>
        <v>0</v>
      </c>
      <c r="EZH104" s="50">
        <f t="shared" si="151"/>
        <v>0</v>
      </c>
      <c r="EZI104" s="50">
        <f t="shared" si="151"/>
        <v>0</v>
      </c>
      <c r="EZJ104" s="50">
        <f t="shared" si="151"/>
        <v>0</v>
      </c>
      <c r="EZK104" s="50">
        <f t="shared" si="151"/>
        <v>0</v>
      </c>
      <c r="EZL104" s="50">
        <f t="shared" si="151"/>
        <v>0</v>
      </c>
      <c r="EZM104" s="50">
        <f t="shared" si="151"/>
        <v>0</v>
      </c>
      <c r="EZN104" s="50">
        <f t="shared" si="151"/>
        <v>0</v>
      </c>
      <c r="EZO104" s="50">
        <f t="shared" si="151"/>
        <v>0</v>
      </c>
      <c r="EZP104" s="50">
        <f t="shared" si="151"/>
        <v>0</v>
      </c>
      <c r="EZQ104" s="50">
        <f t="shared" si="151"/>
        <v>0</v>
      </c>
      <c r="EZR104" s="50">
        <f t="shared" si="151"/>
        <v>0</v>
      </c>
      <c r="EZS104" s="50">
        <f t="shared" si="151"/>
        <v>0</v>
      </c>
      <c r="EZT104" s="50">
        <f t="shared" si="151"/>
        <v>0</v>
      </c>
      <c r="EZU104" s="50">
        <f t="shared" si="151"/>
        <v>0</v>
      </c>
      <c r="EZV104" s="50">
        <f t="shared" si="151"/>
        <v>0</v>
      </c>
      <c r="EZW104" s="50">
        <f t="shared" si="151"/>
        <v>0</v>
      </c>
      <c r="EZX104" s="50">
        <f t="shared" si="151"/>
        <v>0</v>
      </c>
      <c r="EZY104" s="50">
        <f t="shared" si="151"/>
        <v>0</v>
      </c>
      <c r="EZZ104" s="50">
        <f t="shared" si="151"/>
        <v>0</v>
      </c>
      <c r="FAA104" s="50">
        <f t="shared" si="151"/>
        <v>0</v>
      </c>
      <c r="FAB104" s="50">
        <f t="shared" si="151"/>
        <v>0</v>
      </c>
      <c r="FAC104" s="50">
        <f t="shared" si="151"/>
        <v>0</v>
      </c>
      <c r="FAD104" s="50">
        <f t="shared" si="151"/>
        <v>0</v>
      </c>
      <c r="FAE104" s="50">
        <f t="shared" si="151"/>
        <v>0</v>
      </c>
      <c r="FAF104" s="50">
        <f t="shared" si="151"/>
        <v>0</v>
      </c>
      <c r="FAG104" s="50">
        <f t="shared" si="151"/>
        <v>0</v>
      </c>
      <c r="FAH104" s="50">
        <f t="shared" si="151"/>
        <v>0</v>
      </c>
      <c r="FAI104" s="50">
        <f t="shared" si="151"/>
        <v>0</v>
      </c>
      <c r="FAJ104" s="50">
        <f t="shared" si="151"/>
        <v>0</v>
      </c>
      <c r="FAK104" s="50">
        <f t="shared" si="151"/>
        <v>0</v>
      </c>
      <c r="FAL104" s="50">
        <f t="shared" si="151"/>
        <v>0</v>
      </c>
      <c r="FAM104" s="50">
        <f t="shared" si="151"/>
        <v>0</v>
      </c>
      <c r="FAN104" s="50">
        <f t="shared" si="151"/>
        <v>0</v>
      </c>
      <c r="FAO104" s="50">
        <f t="shared" si="151"/>
        <v>0</v>
      </c>
      <c r="FAP104" s="50">
        <f t="shared" si="151"/>
        <v>0</v>
      </c>
      <c r="FAQ104" s="50">
        <f t="shared" si="151"/>
        <v>0</v>
      </c>
      <c r="FAR104" s="50">
        <f t="shared" si="151"/>
        <v>0</v>
      </c>
      <c r="FAS104" s="50">
        <f t="shared" si="151"/>
        <v>0</v>
      </c>
      <c r="FAT104" s="50">
        <f t="shared" si="151"/>
        <v>0</v>
      </c>
      <c r="FAU104" s="50">
        <f t="shared" si="151"/>
        <v>0</v>
      </c>
      <c r="FAV104" s="50">
        <f t="shared" si="151"/>
        <v>0</v>
      </c>
      <c r="FAW104" s="50">
        <f t="shared" si="151"/>
        <v>0</v>
      </c>
      <c r="FAX104" s="50">
        <f t="shared" si="151"/>
        <v>0</v>
      </c>
      <c r="FAY104" s="50">
        <f t="shared" si="151"/>
        <v>0</v>
      </c>
      <c r="FAZ104" s="50">
        <f t="shared" si="151"/>
        <v>0</v>
      </c>
      <c r="FBA104" s="50">
        <f t="shared" si="151"/>
        <v>0</v>
      </c>
      <c r="FBB104" s="50">
        <f t="shared" si="151"/>
        <v>0</v>
      </c>
      <c r="FBC104" s="50">
        <f t="shared" si="151"/>
        <v>0</v>
      </c>
      <c r="FBD104" s="50">
        <f t="shared" si="151"/>
        <v>0</v>
      </c>
      <c r="FBE104" s="50">
        <f t="shared" si="151"/>
        <v>0</v>
      </c>
      <c r="FBF104" s="50">
        <f t="shared" si="151"/>
        <v>0</v>
      </c>
      <c r="FBG104" s="50">
        <f t="shared" ref="FBG104:FDR104" si="152">FBG122</f>
        <v>0</v>
      </c>
      <c r="FBH104" s="50">
        <f t="shared" si="152"/>
        <v>0</v>
      </c>
      <c r="FBI104" s="50">
        <f t="shared" si="152"/>
        <v>0</v>
      </c>
      <c r="FBJ104" s="50">
        <f t="shared" si="152"/>
        <v>0</v>
      </c>
      <c r="FBK104" s="50">
        <f t="shared" si="152"/>
        <v>0</v>
      </c>
      <c r="FBL104" s="50">
        <f t="shared" si="152"/>
        <v>0</v>
      </c>
      <c r="FBM104" s="50">
        <f t="shared" si="152"/>
        <v>0</v>
      </c>
      <c r="FBN104" s="50">
        <f t="shared" si="152"/>
        <v>0</v>
      </c>
      <c r="FBO104" s="50">
        <f t="shared" si="152"/>
        <v>0</v>
      </c>
      <c r="FBP104" s="50">
        <f t="shared" si="152"/>
        <v>0</v>
      </c>
      <c r="FBQ104" s="50">
        <f t="shared" si="152"/>
        <v>0</v>
      </c>
      <c r="FBR104" s="50">
        <f t="shared" si="152"/>
        <v>0</v>
      </c>
      <c r="FBS104" s="50">
        <f t="shared" si="152"/>
        <v>0</v>
      </c>
      <c r="FBT104" s="50">
        <f t="shared" si="152"/>
        <v>0</v>
      </c>
      <c r="FBU104" s="50">
        <f t="shared" si="152"/>
        <v>0</v>
      </c>
      <c r="FBV104" s="50">
        <f t="shared" si="152"/>
        <v>0</v>
      </c>
      <c r="FBW104" s="50">
        <f t="shared" si="152"/>
        <v>0</v>
      </c>
      <c r="FBX104" s="50">
        <f t="shared" si="152"/>
        <v>0</v>
      </c>
      <c r="FBY104" s="50">
        <f t="shared" si="152"/>
        <v>0</v>
      </c>
      <c r="FBZ104" s="50">
        <f t="shared" si="152"/>
        <v>0</v>
      </c>
      <c r="FCA104" s="50">
        <f t="shared" si="152"/>
        <v>0</v>
      </c>
      <c r="FCB104" s="50">
        <f t="shared" si="152"/>
        <v>0</v>
      </c>
      <c r="FCC104" s="50">
        <f t="shared" si="152"/>
        <v>0</v>
      </c>
      <c r="FCD104" s="50">
        <f t="shared" si="152"/>
        <v>0</v>
      </c>
      <c r="FCE104" s="50">
        <f t="shared" si="152"/>
        <v>0</v>
      </c>
      <c r="FCF104" s="50">
        <f t="shared" si="152"/>
        <v>0</v>
      </c>
      <c r="FCG104" s="50">
        <f t="shared" si="152"/>
        <v>0</v>
      </c>
      <c r="FCH104" s="50">
        <f t="shared" si="152"/>
        <v>0</v>
      </c>
      <c r="FCI104" s="50">
        <f t="shared" si="152"/>
        <v>0</v>
      </c>
      <c r="FCJ104" s="50">
        <f t="shared" si="152"/>
        <v>0</v>
      </c>
      <c r="FCK104" s="50">
        <f t="shared" si="152"/>
        <v>0</v>
      </c>
      <c r="FCL104" s="50">
        <f t="shared" si="152"/>
        <v>0</v>
      </c>
      <c r="FCM104" s="50">
        <f t="shared" si="152"/>
        <v>0</v>
      </c>
      <c r="FCN104" s="50">
        <f t="shared" si="152"/>
        <v>0</v>
      </c>
      <c r="FCO104" s="50">
        <f t="shared" si="152"/>
        <v>0</v>
      </c>
      <c r="FCP104" s="50">
        <f t="shared" si="152"/>
        <v>0</v>
      </c>
      <c r="FCQ104" s="50">
        <f t="shared" si="152"/>
        <v>0</v>
      </c>
      <c r="FCR104" s="50">
        <f t="shared" si="152"/>
        <v>0</v>
      </c>
      <c r="FCS104" s="50">
        <f t="shared" si="152"/>
        <v>0</v>
      </c>
      <c r="FCT104" s="50">
        <f t="shared" si="152"/>
        <v>0</v>
      </c>
      <c r="FCU104" s="50">
        <f t="shared" si="152"/>
        <v>0</v>
      </c>
      <c r="FCV104" s="50">
        <f t="shared" si="152"/>
        <v>0</v>
      </c>
      <c r="FCW104" s="50">
        <f t="shared" si="152"/>
        <v>0</v>
      </c>
      <c r="FCX104" s="50">
        <f t="shared" si="152"/>
        <v>0</v>
      </c>
      <c r="FCY104" s="50">
        <f t="shared" si="152"/>
        <v>0</v>
      </c>
      <c r="FCZ104" s="50">
        <f t="shared" si="152"/>
        <v>0</v>
      </c>
      <c r="FDA104" s="50">
        <f t="shared" si="152"/>
        <v>0</v>
      </c>
      <c r="FDB104" s="50">
        <f t="shared" si="152"/>
        <v>0</v>
      </c>
      <c r="FDC104" s="50">
        <f t="shared" si="152"/>
        <v>0</v>
      </c>
      <c r="FDD104" s="50">
        <f t="shared" si="152"/>
        <v>0</v>
      </c>
      <c r="FDE104" s="50">
        <f t="shared" si="152"/>
        <v>0</v>
      </c>
      <c r="FDF104" s="50">
        <f t="shared" si="152"/>
        <v>0</v>
      </c>
      <c r="FDG104" s="50">
        <f t="shared" si="152"/>
        <v>0</v>
      </c>
      <c r="FDH104" s="50">
        <f t="shared" si="152"/>
        <v>0</v>
      </c>
      <c r="FDI104" s="50">
        <f t="shared" si="152"/>
        <v>0</v>
      </c>
      <c r="FDJ104" s="50">
        <f t="shared" si="152"/>
        <v>0</v>
      </c>
      <c r="FDK104" s="50">
        <f t="shared" si="152"/>
        <v>0</v>
      </c>
      <c r="FDL104" s="50">
        <f t="shared" si="152"/>
        <v>0</v>
      </c>
      <c r="FDM104" s="50">
        <f t="shared" si="152"/>
        <v>0</v>
      </c>
      <c r="FDN104" s="50">
        <f t="shared" si="152"/>
        <v>0</v>
      </c>
      <c r="FDO104" s="50">
        <f t="shared" si="152"/>
        <v>0</v>
      </c>
      <c r="FDP104" s="50">
        <f t="shared" si="152"/>
        <v>0</v>
      </c>
      <c r="FDQ104" s="50">
        <f t="shared" si="152"/>
        <v>0</v>
      </c>
      <c r="FDR104" s="50">
        <f t="shared" si="152"/>
        <v>0</v>
      </c>
      <c r="FDS104" s="50">
        <f t="shared" ref="FDS104:FGD104" si="153">FDS122</f>
        <v>0</v>
      </c>
      <c r="FDT104" s="50">
        <f t="shared" si="153"/>
        <v>0</v>
      </c>
      <c r="FDU104" s="50">
        <f t="shared" si="153"/>
        <v>0</v>
      </c>
      <c r="FDV104" s="50">
        <f t="shared" si="153"/>
        <v>0</v>
      </c>
      <c r="FDW104" s="50">
        <f t="shared" si="153"/>
        <v>0</v>
      </c>
      <c r="FDX104" s="50">
        <f t="shared" si="153"/>
        <v>0</v>
      </c>
      <c r="FDY104" s="50">
        <f t="shared" si="153"/>
        <v>0</v>
      </c>
      <c r="FDZ104" s="50">
        <f t="shared" si="153"/>
        <v>0</v>
      </c>
      <c r="FEA104" s="50">
        <f t="shared" si="153"/>
        <v>0</v>
      </c>
      <c r="FEB104" s="50">
        <f t="shared" si="153"/>
        <v>0</v>
      </c>
      <c r="FEC104" s="50">
        <f t="shared" si="153"/>
        <v>0</v>
      </c>
      <c r="FED104" s="50">
        <f t="shared" si="153"/>
        <v>0</v>
      </c>
      <c r="FEE104" s="50">
        <f t="shared" si="153"/>
        <v>0</v>
      </c>
      <c r="FEF104" s="50">
        <f t="shared" si="153"/>
        <v>0</v>
      </c>
      <c r="FEG104" s="50">
        <f t="shared" si="153"/>
        <v>0</v>
      </c>
      <c r="FEH104" s="50">
        <f t="shared" si="153"/>
        <v>0</v>
      </c>
      <c r="FEI104" s="50">
        <f t="shared" si="153"/>
        <v>0</v>
      </c>
      <c r="FEJ104" s="50">
        <f t="shared" si="153"/>
        <v>0</v>
      </c>
      <c r="FEK104" s="50">
        <f t="shared" si="153"/>
        <v>0</v>
      </c>
      <c r="FEL104" s="50">
        <f t="shared" si="153"/>
        <v>0</v>
      </c>
      <c r="FEM104" s="50">
        <f t="shared" si="153"/>
        <v>0</v>
      </c>
      <c r="FEN104" s="50">
        <f t="shared" si="153"/>
        <v>0</v>
      </c>
      <c r="FEO104" s="50">
        <f t="shared" si="153"/>
        <v>0</v>
      </c>
      <c r="FEP104" s="50">
        <f t="shared" si="153"/>
        <v>0</v>
      </c>
      <c r="FEQ104" s="50">
        <f t="shared" si="153"/>
        <v>0</v>
      </c>
      <c r="FER104" s="50">
        <f t="shared" si="153"/>
        <v>0</v>
      </c>
      <c r="FES104" s="50">
        <f t="shared" si="153"/>
        <v>0</v>
      </c>
      <c r="FET104" s="50">
        <f t="shared" si="153"/>
        <v>0</v>
      </c>
      <c r="FEU104" s="50">
        <f t="shared" si="153"/>
        <v>0</v>
      </c>
      <c r="FEV104" s="50">
        <f t="shared" si="153"/>
        <v>0</v>
      </c>
      <c r="FEW104" s="50">
        <f t="shared" si="153"/>
        <v>0</v>
      </c>
      <c r="FEX104" s="50">
        <f t="shared" si="153"/>
        <v>0</v>
      </c>
      <c r="FEY104" s="50">
        <f t="shared" si="153"/>
        <v>0</v>
      </c>
      <c r="FEZ104" s="50">
        <f t="shared" si="153"/>
        <v>0</v>
      </c>
      <c r="FFA104" s="50">
        <f t="shared" si="153"/>
        <v>0</v>
      </c>
      <c r="FFB104" s="50">
        <f t="shared" si="153"/>
        <v>0</v>
      </c>
      <c r="FFC104" s="50">
        <f t="shared" si="153"/>
        <v>0</v>
      </c>
      <c r="FFD104" s="50">
        <f t="shared" si="153"/>
        <v>0</v>
      </c>
      <c r="FFE104" s="50">
        <f t="shared" si="153"/>
        <v>0</v>
      </c>
      <c r="FFF104" s="50">
        <f t="shared" si="153"/>
        <v>0</v>
      </c>
      <c r="FFG104" s="50">
        <f t="shared" si="153"/>
        <v>0</v>
      </c>
      <c r="FFH104" s="50">
        <f t="shared" si="153"/>
        <v>0</v>
      </c>
      <c r="FFI104" s="50">
        <f t="shared" si="153"/>
        <v>0</v>
      </c>
      <c r="FFJ104" s="50">
        <f t="shared" si="153"/>
        <v>0</v>
      </c>
      <c r="FFK104" s="50">
        <f t="shared" si="153"/>
        <v>0</v>
      </c>
      <c r="FFL104" s="50">
        <f t="shared" si="153"/>
        <v>0</v>
      </c>
      <c r="FFM104" s="50">
        <f t="shared" si="153"/>
        <v>0</v>
      </c>
      <c r="FFN104" s="50">
        <f t="shared" si="153"/>
        <v>0</v>
      </c>
      <c r="FFO104" s="50">
        <f t="shared" si="153"/>
        <v>0</v>
      </c>
      <c r="FFP104" s="50">
        <f t="shared" si="153"/>
        <v>0</v>
      </c>
      <c r="FFQ104" s="50">
        <f t="shared" si="153"/>
        <v>0</v>
      </c>
      <c r="FFR104" s="50">
        <f t="shared" si="153"/>
        <v>0</v>
      </c>
      <c r="FFS104" s="50">
        <f t="shared" si="153"/>
        <v>0</v>
      </c>
      <c r="FFT104" s="50">
        <f t="shared" si="153"/>
        <v>0</v>
      </c>
      <c r="FFU104" s="50">
        <f t="shared" si="153"/>
        <v>0</v>
      </c>
      <c r="FFV104" s="50">
        <f t="shared" si="153"/>
        <v>0</v>
      </c>
      <c r="FFW104" s="50">
        <f t="shared" si="153"/>
        <v>0</v>
      </c>
      <c r="FFX104" s="50">
        <f t="shared" si="153"/>
        <v>0</v>
      </c>
      <c r="FFY104" s="50">
        <f t="shared" si="153"/>
        <v>0</v>
      </c>
      <c r="FFZ104" s="50">
        <f t="shared" si="153"/>
        <v>0</v>
      </c>
      <c r="FGA104" s="50">
        <f t="shared" si="153"/>
        <v>0</v>
      </c>
      <c r="FGB104" s="50">
        <f t="shared" si="153"/>
        <v>0</v>
      </c>
      <c r="FGC104" s="50">
        <f t="shared" si="153"/>
        <v>0</v>
      </c>
      <c r="FGD104" s="50">
        <f t="shared" si="153"/>
        <v>0</v>
      </c>
      <c r="FGE104" s="50">
        <f t="shared" ref="FGE104:FIP104" si="154">FGE122</f>
        <v>0</v>
      </c>
      <c r="FGF104" s="50">
        <f t="shared" si="154"/>
        <v>0</v>
      </c>
      <c r="FGG104" s="50">
        <f t="shared" si="154"/>
        <v>0</v>
      </c>
      <c r="FGH104" s="50">
        <f t="shared" si="154"/>
        <v>0</v>
      </c>
      <c r="FGI104" s="50">
        <f t="shared" si="154"/>
        <v>0</v>
      </c>
      <c r="FGJ104" s="50">
        <f t="shared" si="154"/>
        <v>0</v>
      </c>
      <c r="FGK104" s="50">
        <f t="shared" si="154"/>
        <v>0</v>
      </c>
      <c r="FGL104" s="50">
        <f t="shared" si="154"/>
        <v>0</v>
      </c>
      <c r="FGM104" s="50">
        <f t="shared" si="154"/>
        <v>0</v>
      </c>
      <c r="FGN104" s="50">
        <f t="shared" si="154"/>
        <v>0</v>
      </c>
      <c r="FGO104" s="50">
        <f t="shared" si="154"/>
        <v>0</v>
      </c>
      <c r="FGP104" s="50">
        <f t="shared" si="154"/>
        <v>0</v>
      </c>
      <c r="FGQ104" s="50">
        <f t="shared" si="154"/>
        <v>0</v>
      </c>
      <c r="FGR104" s="50">
        <f t="shared" si="154"/>
        <v>0</v>
      </c>
      <c r="FGS104" s="50">
        <f t="shared" si="154"/>
        <v>0</v>
      </c>
      <c r="FGT104" s="50">
        <f t="shared" si="154"/>
        <v>0</v>
      </c>
      <c r="FGU104" s="50">
        <f t="shared" si="154"/>
        <v>0</v>
      </c>
      <c r="FGV104" s="50">
        <f t="shared" si="154"/>
        <v>0</v>
      </c>
      <c r="FGW104" s="50">
        <f t="shared" si="154"/>
        <v>0</v>
      </c>
      <c r="FGX104" s="50">
        <f t="shared" si="154"/>
        <v>0</v>
      </c>
      <c r="FGY104" s="50">
        <f t="shared" si="154"/>
        <v>0</v>
      </c>
      <c r="FGZ104" s="50">
        <f t="shared" si="154"/>
        <v>0</v>
      </c>
      <c r="FHA104" s="50">
        <f t="shared" si="154"/>
        <v>0</v>
      </c>
      <c r="FHB104" s="50">
        <f t="shared" si="154"/>
        <v>0</v>
      </c>
      <c r="FHC104" s="50">
        <f t="shared" si="154"/>
        <v>0</v>
      </c>
      <c r="FHD104" s="50">
        <f t="shared" si="154"/>
        <v>0</v>
      </c>
      <c r="FHE104" s="50">
        <f t="shared" si="154"/>
        <v>0</v>
      </c>
      <c r="FHF104" s="50">
        <f t="shared" si="154"/>
        <v>0</v>
      </c>
      <c r="FHG104" s="50">
        <f t="shared" si="154"/>
        <v>0</v>
      </c>
      <c r="FHH104" s="50">
        <f t="shared" si="154"/>
        <v>0</v>
      </c>
      <c r="FHI104" s="50">
        <f t="shared" si="154"/>
        <v>0</v>
      </c>
      <c r="FHJ104" s="50">
        <f t="shared" si="154"/>
        <v>0</v>
      </c>
      <c r="FHK104" s="50">
        <f t="shared" si="154"/>
        <v>0</v>
      </c>
      <c r="FHL104" s="50">
        <f t="shared" si="154"/>
        <v>0</v>
      </c>
      <c r="FHM104" s="50">
        <f t="shared" si="154"/>
        <v>0</v>
      </c>
      <c r="FHN104" s="50">
        <f t="shared" si="154"/>
        <v>0</v>
      </c>
      <c r="FHO104" s="50">
        <f t="shared" si="154"/>
        <v>0</v>
      </c>
      <c r="FHP104" s="50">
        <f t="shared" si="154"/>
        <v>0</v>
      </c>
      <c r="FHQ104" s="50">
        <f t="shared" si="154"/>
        <v>0</v>
      </c>
      <c r="FHR104" s="50">
        <f t="shared" si="154"/>
        <v>0</v>
      </c>
      <c r="FHS104" s="50">
        <f t="shared" si="154"/>
        <v>0</v>
      </c>
      <c r="FHT104" s="50">
        <f t="shared" si="154"/>
        <v>0</v>
      </c>
      <c r="FHU104" s="50">
        <f t="shared" si="154"/>
        <v>0</v>
      </c>
      <c r="FHV104" s="50">
        <f t="shared" si="154"/>
        <v>0</v>
      </c>
      <c r="FHW104" s="50">
        <f t="shared" si="154"/>
        <v>0</v>
      </c>
      <c r="FHX104" s="50">
        <f t="shared" si="154"/>
        <v>0</v>
      </c>
      <c r="FHY104" s="50">
        <f t="shared" si="154"/>
        <v>0</v>
      </c>
      <c r="FHZ104" s="50">
        <f t="shared" si="154"/>
        <v>0</v>
      </c>
      <c r="FIA104" s="50">
        <f t="shared" si="154"/>
        <v>0</v>
      </c>
      <c r="FIB104" s="50">
        <f t="shared" si="154"/>
        <v>0</v>
      </c>
      <c r="FIC104" s="50">
        <f t="shared" si="154"/>
        <v>0</v>
      </c>
      <c r="FID104" s="50">
        <f t="shared" si="154"/>
        <v>0</v>
      </c>
      <c r="FIE104" s="50">
        <f t="shared" si="154"/>
        <v>0</v>
      </c>
      <c r="FIF104" s="50">
        <f t="shared" si="154"/>
        <v>0</v>
      </c>
      <c r="FIG104" s="50">
        <f t="shared" si="154"/>
        <v>0</v>
      </c>
      <c r="FIH104" s="50">
        <f t="shared" si="154"/>
        <v>0</v>
      </c>
      <c r="FII104" s="50">
        <f t="shared" si="154"/>
        <v>0</v>
      </c>
      <c r="FIJ104" s="50">
        <f t="shared" si="154"/>
        <v>0</v>
      </c>
      <c r="FIK104" s="50">
        <f t="shared" si="154"/>
        <v>0</v>
      </c>
      <c r="FIL104" s="50">
        <f t="shared" si="154"/>
        <v>0</v>
      </c>
      <c r="FIM104" s="50">
        <f t="shared" si="154"/>
        <v>0</v>
      </c>
      <c r="FIN104" s="50">
        <f t="shared" si="154"/>
        <v>0</v>
      </c>
      <c r="FIO104" s="50">
        <f t="shared" si="154"/>
        <v>0</v>
      </c>
      <c r="FIP104" s="50">
        <f t="shared" si="154"/>
        <v>0</v>
      </c>
      <c r="FIQ104" s="50">
        <f t="shared" ref="FIQ104:FLB104" si="155">FIQ122</f>
        <v>0</v>
      </c>
      <c r="FIR104" s="50">
        <f t="shared" si="155"/>
        <v>0</v>
      </c>
      <c r="FIS104" s="50">
        <f t="shared" si="155"/>
        <v>0</v>
      </c>
      <c r="FIT104" s="50">
        <f t="shared" si="155"/>
        <v>0</v>
      </c>
      <c r="FIU104" s="50">
        <f t="shared" si="155"/>
        <v>0</v>
      </c>
      <c r="FIV104" s="50">
        <f t="shared" si="155"/>
        <v>0</v>
      </c>
      <c r="FIW104" s="50">
        <f t="shared" si="155"/>
        <v>0</v>
      </c>
      <c r="FIX104" s="50">
        <f t="shared" si="155"/>
        <v>0</v>
      </c>
      <c r="FIY104" s="50">
        <f t="shared" si="155"/>
        <v>0</v>
      </c>
      <c r="FIZ104" s="50">
        <f t="shared" si="155"/>
        <v>0</v>
      </c>
      <c r="FJA104" s="50">
        <f t="shared" si="155"/>
        <v>0</v>
      </c>
      <c r="FJB104" s="50">
        <f t="shared" si="155"/>
        <v>0</v>
      </c>
      <c r="FJC104" s="50">
        <f t="shared" si="155"/>
        <v>0</v>
      </c>
      <c r="FJD104" s="50">
        <f t="shared" si="155"/>
        <v>0</v>
      </c>
      <c r="FJE104" s="50">
        <f t="shared" si="155"/>
        <v>0</v>
      </c>
      <c r="FJF104" s="50">
        <f t="shared" si="155"/>
        <v>0</v>
      </c>
      <c r="FJG104" s="50">
        <f t="shared" si="155"/>
        <v>0</v>
      </c>
      <c r="FJH104" s="50">
        <f t="shared" si="155"/>
        <v>0</v>
      </c>
      <c r="FJI104" s="50">
        <f t="shared" si="155"/>
        <v>0</v>
      </c>
      <c r="FJJ104" s="50">
        <f t="shared" si="155"/>
        <v>0</v>
      </c>
      <c r="FJK104" s="50">
        <f t="shared" si="155"/>
        <v>0</v>
      </c>
      <c r="FJL104" s="50">
        <f t="shared" si="155"/>
        <v>0</v>
      </c>
      <c r="FJM104" s="50">
        <f t="shared" si="155"/>
        <v>0</v>
      </c>
      <c r="FJN104" s="50">
        <f t="shared" si="155"/>
        <v>0</v>
      </c>
      <c r="FJO104" s="50">
        <f t="shared" si="155"/>
        <v>0</v>
      </c>
      <c r="FJP104" s="50">
        <f t="shared" si="155"/>
        <v>0</v>
      </c>
      <c r="FJQ104" s="50">
        <f t="shared" si="155"/>
        <v>0</v>
      </c>
      <c r="FJR104" s="50">
        <f t="shared" si="155"/>
        <v>0</v>
      </c>
      <c r="FJS104" s="50">
        <f t="shared" si="155"/>
        <v>0</v>
      </c>
      <c r="FJT104" s="50">
        <f t="shared" si="155"/>
        <v>0</v>
      </c>
      <c r="FJU104" s="50">
        <f t="shared" si="155"/>
        <v>0</v>
      </c>
      <c r="FJV104" s="50">
        <f t="shared" si="155"/>
        <v>0</v>
      </c>
      <c r="FJW104" s="50">
        <f t="shared" si="155"/>
        <v>0</v>
      </c>
      <c r="FJX104" s="50">
        <f t="shared" si="155"/>
        <v>0</v>
      </c>
      <c r="FJY104" s="50">
        <f t="shared" si="155"/>
        <v>0</v>
      </c>
      <c r="FJZ104" s="50">
        <f t="shared" si="155"/>
        <v>0</v>
      </c>
      <c r="FKA104" s="50">
        <f t="shared" si="155"/>
        <v>0</v>
      </c>
      <c r="FKB104" s="50">
        <f t="shared" si="155"/>
        <v>0</v>
      </c>
      <c r="FKC104" s="50">
        <f t="shared" si="155"/>
        <v>0</v>
      </c>
      <c r="FKD104" s="50">
        <f t="shared" si="155"/>
        <v>0</v>
      </c>
      <c r="FKE104" s="50">
        <f t="shared" si="155"/>
        <v>0</v>
      </c>
      <c r="FKF104" s="50">
        <f t="shared" si="155"/>
        <v>0</v>
      </c>
      <c r="FKG104" s="50">
        <f t="shared" si="155"/>
        <v>0</v>
      </c>
      <c r="FKH104" s="50">
        <f t="shared" si="155"/>
        <v>0</v>
      </c>
      <c r="FKI104" s="50">
        <f t="shared" si="155"/>
        <v>0</v>
      </c>
      <c r="FKJ104" s="50">
        <f t="shared" si="155"/>
        <v>0</v>
      </c>
      <c r="FKK104" s="50">
        <f t="shared" si="155"/>
        <v>0</v>
      </c>
      <c r="FKL104" s="50">
        <f t="shared" si="155"/>
        <v>0</v>
      </c>
      <c r="FKM104" s="50">
        <f t="shared" si="155"/>
        <v>0</v>
      </c>
      <c r="FKN104" s="50">
        <f t="shared" si="155"/>
        <v>0</v>
      </c>
      <c r="FKO104" s="50">
        <f t="shared" si="155"/>
        <v>0</v>
      </c>
      <c r="FKP104" s="50">
        <f t="shared" si="155"/>
        <v>0</v>
      </c>
      <c r="FKQ104" s="50">
        <f t="shared" si="155"/>
        <v>0</v>
      </c>
      <c r="FKR104" s="50">
        <f t="shared" si="155"/>
        <v>0</v>
      </c>
      <c r="FKS104" s="50">
        <f t="shared" si="155"/>
        <v>0</v>
      </c>
      <c r="FKT104" s="50">
        <f t="shared" si="155"/>
        <v>0</v>
      </c>
      <c r="FKU104" s="50">
        <f t="shared" si="155"/>
        <v>0</v>
      </c>
      <c r="FKV104" s="50">
        <f t="shared" si="155"/>
        <v>0</v>
      </c>
      <c r="FKW104" s="50">
        <f t="shared" si="155"/>
        <v>0</v>
      </c>
      <c r="FKX104" s="50">
        <f t="shared" si="155"/>
        <v>0</v>
      </c>
      <c r="FKY104" s="50">
        <f t="shared" si="155"/>
        <v>0</v>
      </c>
      <c r="FKZ104" s="50">
        <f t="shared" si="155"/>
        <v>0</v>
      </c>
      <c r="FLA104" s="50">
        <f t="shared" si="155"/>
        <v>0</v>
      </c>
      <c r="FLB104" s="50">
        <f t="shared" si="155"/>
        <v>0</v>
      </c>
      <c r="FLC104" s="50">
        <f t="shared" ref="FLC104:FNN104" si="156">FLC122</f>
        <v>0</v>
      </c>
      <c r="FLD104" s="50">
        <f t="shared" si="156"/>
        <v>0</v>
      </c>
      <c r="FLE104" s="50">
        <f t="shared" si="156"/>
        <v>0</v>
      </c>
      <c r="FLF104" s="50">
        <f t="shared" si="156"/>
        <v>0</v>
      </c>
      <c r="FLG104" s="50">
        <f t="shared" si="156"/>
        <v>0</v>
      </c>
      <c r="FLH104" s="50">
        <f t="shared" si="156"/>
        <v>0</v>
      </c>
      <c r="FLI104" s="50">
        <f t="shared" si="156"/>
        <v>0</v>
      </c>
      <c r="FLJ104" s="50">
        <f t="shared" si="156"/>
        <v>0</v>
      </c>
      <c r="FLK104" s="50">
        <f t="shared" si="156"/>
        <v>0</v>
      </c>
      <c r="FLL104" s="50">
        <f t="shared" si="156"/>
        <v>0</v>
      </c>
      <c r="FLM104" s="50">
        <f t="shared" si="156"/>
        <v>0</v>
      </c>
      <c r="FLN104" s="50">
        <f t="shared" si="156"/>
        <v>0</v>
      </c>
      <c r="FLO104" s="50">
        <f t="shared" si="156"/>
        <v>0</v>
      </c>
      <c r="FLP104" s="50">
        <f t="shared" si="156"/>
        <v>0</v>
      </c>
      <c r="FLQ104" s="50">
        <f t="shared" si="156"/>
        <v>0</v>
      </c>
      <c r="FLR104" s="50">
        <f t="shared" si="156"/>
        <v>0</v>
      </c>
      <c r="FLS104" s="50">
        <f t="shared" si="156"/>
        <v>0</v>
      </c>
      <c r="FLT104" s="50">
        <f t="shared" si="156"/>
        <v>0</v>
      </c>
      <c r="FLU104" s="50">
        <f t="shared" si="156"/>
        <v>0</v>
      </c>
      <c r="FLV104" s="50">
        <f t="shared" si="156"/>
        <v>0</v>
      </c>
      <c r="FLW104" s="50">
        <f t="shared" si="156"/>
        <v>0</v>
      </c>
      <c r="FLX104" s="50">
        <f t="shared" si="156"/>
        <v>0</v>
      </c>
      <c r="FLY104" s="50">
        <f t="shared" si="156"/>
        <v>0</v>
      </c>
      <c r="FLZ104" s="50">
        <f t="shared" si="156"/>
        <v>0</v>
      </c>
      <c r="FMA104" s="50">
        <f t="shared" si="156"/>
        <v>0</v>
      </c>
      <c r="FMB104" s="50">
        <f t="shared" si="156"/>
        <v>0</v>
      </c>
      <c r="FMC104" s="50">
        <f t="shared" si="156"/>
        <v>0</v>
      </c>
      <c r="FMD104" s="50">
        <f t="shared" si="156"/>
        <v>0</v>
      </c>
      <c r="FME104" s="50">
        <f t="shared" si="156"/>
        <v>0</v>
      </c>
      <c r="FMF104" s="50">
        <f t="shared" si="156"/>
        <v>0</v>
      </c>
      <c r="FMG104" s="50">
        <f t="shared" si="156"/>
        <v>0</v>
      </c>
      <c r="FMH104" s="50">
        <f t="shared" si="156"/>
        <v>0</v>
      </c>
      <c r="FMI104" s="50">
        <f t="shared" si="156"/>
        <v>0</v>
      </c>
      <c r="FMJ104" s="50">
        <f t="shared" si="156"/>
        <v>0</v>
      </c>
      <c r="FMK104" s="50">
        <f t="shared" si="156"/>
        <v>0</v>
      </c>
      <c r="FML104" s="50">
        <f t="shared" si="156"/>
        <v>0</v>
      </c>
      <c r="FMM104" s="50">
        <f t="shared" si="156"/>
        <v>0</v>
      </c>
      <c r="FMN104" s="50">
        <f t="shared" si="156"/>
        <v>0</v>
      </c>
      <c r="FMO104" s="50">
        <f t="shared" si="156"/>
        <v>0</v>
      </c>
      <c r="FMP104" s="50">
        <f t="shared" si="156"/>
        <v>0</v>
      </c>
      <c r="FMQ104" s="50">
        <f t="shared" si="156"/>
        <v>0</v>
      </c>
      <c r="FMR104" s="50">
        <f t="shared" si="156"/>
        <v>0</v>
      </c>
      <c r="FMS104" s="50">
        <f t="shared" si="156"/>
        <v>0</v>
      </c>
      <c r="FMT104" s="50">
        <f t="shared" si="156"/>
        <v>0</v>
      </c>
      <c r="FMU104" s="50">
        <f t="shared" si="156"/>
        <v>0</v>
      </c>
      <c r="FMV104" s="50">
        <f t="shared" si="156"/>
        <v>0</v>
      </c>
      <c r="FMW104" s="50">
        <f t="shared" si="156"/>
        <v>0</v>
      </c>
      <c r="FMX104" s="50">
        <f t="shared" si="156"/>
        <v>0</v>
      </c>
      <c r="FMY104" s="50">
        <f t="shared" si="156"/>
        <v>0</v>
      </c>
      <c r="FMZ104" s="50">
        <f t="shared" si="156"/>
        <v>0</v>
      </c>
      <c r="FNA104" s="50">
        <f t="shared" si="156"/>
        <v>0</v>
      </c>
      <c r="FNB104" s="50">
        <f t="shared" si="156"/>
        <v>0</v>
      </c>
      <c r="FNC104" s="50">
        <f t="shared" si="156"/>
        <v>0</v>
      </c>
      <c r="FND104" s="50">
        <f t="shared" si="156"/>
        <v>0</v>
      </c>
      <c r="FNE104" s="50">
        <f t="shared" si="156"/>
        <v>0</v>
      </c>
      <c r="FNF104" s="50">
        <f t="shared" si="156"/>
        <v>0</v>
      </c>
      <c r="FNG104" s="50">
        <f t="shared" si="156"/>
        <v>0</v>
      </c>
      <c r="FNH104" s="50">
        <f t="shared" si="156"/>
        <v>0</v>
      </c>
      <c r="FNI104" s="50">
        <f t="shared" si="156"/>
        <v>0</v>
      </c>
      <c r="FNJ104" s="50">
        <f t="shared" si="156"/>
        <v>0</v>
      </c>
      <c r="FNK104" s="50">
        <f t="shared" si="156"/>
        <v>0</v>
      </c>
      <c r="FNL104" s="50">
        <f t="shared" si="156"/>
        <v>0</v>
      </c>
      <c r="FNM104" s="50">
        <f t="shared" si="156"/>
        <v>0</v>
      </c>
      <c r="FNN104" s="50">
        <f t="shared" si="156"/>
        <v>0</v>
      </c>
      <c r="FNO104" s="50">
        <f t="shared" ref="FNO104:FPZ104" si="157">FNO122</f>
        <v>0</v>
      </c>
      <c r="FNP104" s="50">
        <f t="shared" si="157"/>
        <v>0</v>
      </c>
      <c r="FNQ104" s="50">
        <f t="shared" si="157"/>
        <v>0</v>
      </c>
      <c r="FNR104" s="50">
        <f t="shared" si="157"/>
        <v>0</v>
      </c>
      <c r="FNS104" s="50">
        <f t="shared" si="157"/>
        <v>0</v>
      </c>
      <c r="FNT104" s="50">
        <f t="shared" si="157"/>
        <v>0</v>
      </c>
      <c r="FNU104" s="50">
        <f t="shared" si="157"/>
        <v>0</v>
      </c>
      <c r="FNV104" s="50">
        <f t="shared" si="157"/>
        <v>0</v>
      </c>
      <c r="FNW104" s="50">
        <f t="shared" si="157"/>
        <v>0</v>
      </c>
      <c r="FNX104" s="50">
        <f t="shared" si="157"/>
        <v>0</v>
      </c>
      <c r="FNY104" s="50">
        <f t="shared" si="157"/>
        <v>0</v>
      </c>
      <c r="FNZ104" s="50">
        <f t="shared" si="157"/>
        <v>0</v>
      </c>
      <c r="FOA104" s="50">
        <f t="shared" si="157"/>
        <v>0</v>
      </c>
      <c r="FOB104" s="50">
        <f t="shared" si="157"/>
        <v>0</v>
      </c>
      <c r="FOC104" s="50">
        <f t="shared" si="157"/>
        <v>0</v>
      </c>
      <c r="FOD104" s="50">
        <f t="shared" si="157"/>
        <v>0</v>
      </c>
      <c r="FOE104" s="50">
        <f t="shared" si="157"/>
        <v>0</v>
      </c>
      <c r="FOF104" s="50">
        <f t="shared" si="157"/>
        <v>0</v>
      </c>
      <c r="FOG104" s="50">
        <f t="shared" si="157"/>
        <v>0</v>
      </c>
      <c r="FOH104" s="50">
        <f t="shared" si="157"/>
        <v>0</v>
      </c>
      <c r="FOI104" s="50">
        <f t="shared" si="157"/>
        <v>0</v>
      </c>
      <c r="FOJ104" s="50">
        <f t="shared" si="157"/>
        <v>0</v>
      </c>
      <c r="FOK104" s="50">
        <f t="shared" si="157"/>
        <v>0</v>
      </c>
      <c r="FOL104" s="50">
        <f t="shared" si="157"/>
        <v>0</v>
      </c>
      <c r="FOM104" s="50">
        <f t="shared" si="157"/>
        <v>0</v>
      </c>
      <c r="FON104" s="50">
        <f t="shared" si="157"/>
        <v>0</v>
      </c>
      <c r="FOO104" s="50">
        <f t="shared" si="157"/>
        <v>0</v>
      </c>
      <c r="FOP104" s="50">
        <f t="shared" si="157"/>
        <v>0</v>
      </c>
      <c r="FOQ104" s="50">
        <f t="shared" si="157"/>
        <v>0</v>
      </c>
      <c r="FOR104" s="50">
        <f t="shared" si="157"/>
        <v>0</v>
      </c>
      <c r="FOS104" s="50">
        <f t="shared" si="157"/>
        <v>0</v>
      </c>
      <c r="FOT104" s="50">
        <f t="shared" si="157"/>
        <v>0</v>
      </c>
      <c r="FOU104" s="50">
        <f t="shared" si="157"/>
        <v>0</v>
      </c>
      <c r="FOV104" s="50">
        <f t="shared" si="157"/>
        <v>0</v>
      </c>
      <c r="FOW104" s="50">
        <f t="shared" si="157"/>
        <v>0</v>
      </c>
      <c r="FOX104" s="50">
        <f t="shared" si="157"/>
        <v>0</v>
      </c>
      <c r="FOY104" s="50">
        <f t="shared" si="157"/>
        <v>0</v>
      </c>
      <c r="FOZ104" s="50">
        <f t="shared" si="157"/>
        <v>0</v>
      </c>
      <c r="FPA104" s="50">
        <f t="shared" si="157"/>
        <v>0</v>
      </c>
      <c r="FPB104" s="50">
        <f t="shared" si="157"/>
        <v>0</v>
      </c>
      <c r="FPC104" s="50">
        <f t="shared" si="157"/>
        <v>0</v>
      </c>
      <c r="FPD104" s="50">
        <f t="shared" si="157"/>
        <v>0</v>
      </c>
      <c r="FPE104" s="50">
        <f t="shared" si="157"/>
        <v>0</v>
      </c>
      <c r="FPF104" s="50">
        <f t="shared" si="157"/>
        <v>0</v>
      </c>
      <c r="FPG104" s="50">
        <f t="shared" si="157"/>
        <v>0</v>
      </c>
      <c r="FPH104" s="50">
        <f t="shared" si="157"/>
        <v>0</v>
      </c>
      <c r="FPI104" s="50">
        <f t="shared" si="157"/>
        <v>0</v>
      </c>
      <c r="FPJ104" s="50">
        <f t="shared" si="157"/>
        <v>0</v>
      </c>
      <c r="FPK104" s="50">
        <f t="shared" si="157"/>
        <v>0</v>
      </c>
      <c r="FPL104" s="50">
        <f t="shared" si="157"/>
        <v>0</v>
      </c>
      <c r="FPM104" s="50">
        <f t="shared" si="157"/>
        <v>0</v>
      </c>
      <c r="FPN104" s="50">
        <f t="shared" si="157"/>
        <v>0</v>
      </c>
      <c r="FPO104" s="50">
        <f t="shared" si="157"/>
        <v>0</v>
      </c>
      <c r="FPP104" s="50">
        <f t="shared" si="157"/>
        <v>0</v>
      </c>
      <c r="FPQ104" s="50">
        <f t="shared" si="157"/>
        <v>0</v>
      </c>
      <c r="FPR104" s="50">
        <f t="shared" si="157"/>
        <v>0</v>
      </c>
      <c r="FPS104" s="50">
        <f t="shared" si="157"/>
        <v>0</v>
      </c>
      <c r="FPT104" s="50">
        <f t="shared" si="157"/>
        <v>0</v>
      </c>
      <c r="FPU104" s="50">
        <f t="shared" si="157"/>
        <v>0</v>
      </c>
      <c r="FPV104" s="50">
        <f t="shared" si="157"/>
        <v>0</v>
      </c>
      <c r="FPW104" s="50">
        <f t="shared" si="157"/>
        <v>0</v>
      </c>
      <c r="FPX104" s="50">
        <f t="shared" si="157"/>
        <v>0</v>
      </c>
      <c r="FPY104" s="50">
        <f t="shared" si="157"/>
        <v>0</v>
      </c>
      <c r="FPZ104" s="50">
        <f t="shared" si="157"/>
        <v>0</v>
      </c>
      <c r="FQA104" s="50">
        <f t="shared" ref="FQA104:FSL104" si="158">FQA122</f>
        <v>0</v>
      </c>
      <c r="FQB104" s="50">
        <f t="shared" si="158"/>
        <v>0</v>
      </c>
      <c r="FQC104" s="50">
        <f t="shared" si="158"/>
        <v>0</v>
      </c>
      <c r="FQD104" s="50">
        <f t="shared" si="158"/>
        <v>0</v>
      </c>
      <c r="FQE104" s="50">
        <f t="shared" si="158"/>
        <v>0</v>
      </c>
      <c r="FQF104" s="50">
        <f t="shared" si="158"/>
        <v>0</v>
      </c>
      <c r="FQG104" s="50">
        <f t="shared" si="158"/>
        <v>0</v>
      </c>
      <c r="FQH104" s="50">
        <f t="shared" si="158"/>
        <v>0</v>
      </c>
      <c r="FQI104" s="50">
        <f t="shared" si="158"/>
        <v>0</v>
      </c>
      <c r="FQJ104" s="50">
        <f t="shared" si="158"/>
        <v>0</v>
      </c>
      <c r="FQK104" s="50">
        <f t="shared" si="158"/>
        <v>0</v>
      </c>
      <c r="FQL104" s="50">
        <f t="shared" si="158"/>
        <v>0</v>
      </c>
      <c r="FQM104" s="50">
        <f t="shared" si="158"/>
        <v>0</v>
      </c>
      <c r="FQN104" s="50">
        <f t="shared" si="158"/>
        <v>0</v>
      </c>
      <c r="FQO104" s="50">
        <f t="shared" si="158"/>
        <v>0</v>
      </c>
      <c r="FQP104" s="50">
        <f t="shared" si="158"/>
        <v>0</v>
      </c>
      <c r="FQQ104" s="50">
        <f t="shared" si="158"/>
        <v>0</v>
      </c>
      <c r="FQR104" s="50">
        <f t="shared" si="158"/>
        <v>0</v>
      </c>
      <c r="FQS104" s="50">
        <f t="shared" si="158"/>
        <v>0</v>
      </c>
      <c r="FQT104" s="50">
        <f t="shared" si="158"/>
        <v>0</v>
      </c>
      <c r="FQU104" s="50">
        <f t="shared" si="158"/>
        <v>0</v>
      </c>
      <c r="FQV104" s="50">
        <f t="shared" si="158"/>
        <v>0</v>
      </c>
      <c r="FQW104" s="50">
        <f t="shared" si="158"/>
        <v>0</v>
      </c>
      <c r="FQX104" s="50">
        <f t="shared" si="158"/>
        <v>0</v>
      </c>
      <c r="FQY104" s="50">
        <f t="shared" si="158"/>
        <v>0</v>
      </c>
      <c r="FQZ104" s="50">
        <f t="shared" si="158"/>
        <v>0</v>
      </c>
      <c r="FRA104" s="50">
        <f t="shared" si="158"/>
        <v>0</v>
      </c>
      <c r="FRB104" s="50">
        <f t="shared" si="158"/>
        <v>0</v>
      </c>
      <c r="FRC104" s="50">
        <f t="shared" si="158"/>
        <v>0</v>
      </c>
      <c r="FRD104" s="50">
        <f t="shared" si="158"/>
        <v>0</v>
      </c>
      <c r="FRE104" s="50">
        <f t="shared" si="158"/>
        <v>0</v>
      </c>
      <c r="FRF104" s="50">
        <f t="shared" si="158"/>
        <v>0</v>
      </c>
      <c r="FRG104" s="50">
        <f t="shared" si="158"/>
        <v>0</v>
      </c>
      <c r="FRH104" s="50">
        <f t="shared" si="158"/>
        <v>0</v>
      </c>
      <c r="FRI104" s="50">
        <f t="shared" si="158"/>
        <v>0</v>
      </c>
      <c r="FRJ104" s="50">
        <f t="shared" si="158"/>
        <v>0</v>
      </c>
      <c r="FRK104" s="50">
        <f t="shared" si="158"/>
        <v>0</v>
      </c>
      <c r="FRL104" s="50">
        <f t="shared" si="158"/>
        <v>0</v>
      </c>
      <c r="FRM104" s="50">
        <f t="shared" si="158"/>
        <v>0</v>
      </c>
      <c r="FRN104" s="50">
        <f t="shared" si="158"/>
        <v>0</v>
      </c>
      <c r="FRO104" s="50">
        <f t="shared" si="158"/>
        <v>0</v>
      </c>
      <c r="FRP104" s="50">
        <f t="shared" si="158"/>
        <v>0</v>
      </c>
      <c r="FRQ104" s="50">
        <f t="shared" si="158"/>
        <v>0</v>
      </c>
      <c r="FRR104" s="50">
        <f t="shared" si="158"/>
        <v>0</v>
      </c>
      <c r="FRS104" s="50">
        <f t="shared" si="158"/>
        <v>0</v>
      </c>
      <c r="FRT104" s="50">
        <f t="shared" si="158"/>
        <v>0</v>
      </c>
      <c r="FRU104" s="50">
        <f t="shared" si="158"/>
        <v>0</v>
      </c>
      <c r="FRV104" s="50">
        <f t="shared" si="158"/>
        <v>0</v>
      </c>
      <c r="FRW104" s="50">
        <f t="shared" si="158"/>
        <v>0</v>
      </c>
      <c r="FRX104" s="50">
        <f t="shared" si="158"/>
        <v>0</v>
      </c>
      <c r="FRY104" s="50">
        <f t="shared" si="158"/>
        <v>0</v>
      </c>
      <c r="FRZ104" s="50">
        <f t="shared" si="158"/>
        <v>0</v>
      </c>
      <c r="FSA104" s="50">
        <f t="shared" si="158"/>
        <v>0</v>
      </c>
      <c r="FSB104" s="50">
        <f t="shared" si="158"/>
        <v>0</v>
      </c>
      <c r="FSC104" s="50">
        <f t="shared" si="158"/>
        <v>0</v>
      </c>
      <c r="FSD104" s="50">
        <f t="shared" si="158"/>
        <v>0</v>
      </c>
      <c r="FSE104" s="50">
        <f t="shared" si="158"/>
        <v>0</v>
      </c>
      <c r="FSF104" s="50">
        <f t="shared" si="158"/>
        <v>0</v>
      </c>
      <c r="FSG104" s="50">
        <f t="shared" si="158"/>
        <v>0</v>
      </c>
      <c r="FSH104" s="50">
        <f t="shared" si="158"/>
        <v>0</v>
      </c>
      <c r="FSI104" s="50">
        <f t="shared" si="158"/>
        <v>0</v>
      </c>
      <c r="FSJ104" s="50">
        <f t="shared" si="158"/>
        <v>0</v>
      </c>
      <c r="FSK104" s="50">
        <f t="shared" si="158"/>
        <v>0</v>
      </c>
      <c r="FSL104" s="50">
        <f t="shared" si="158"/>
        <v>0</v>
      </c>
      <c r="FSM104" s="50">
        <f t="shared" ref="FSM104:FUX104" si="159">FSM122</f>
        <v>0</v>
      </c>
      <c r="FSN104" s="50">
        <f t="shared" si="159"/>
        <v>0</v>
      </c>
      <c r="FSO104" s="50">
        <f t="shared" si="159"/>
        <v>0</v>
      </c>
      <c r="FSP104" s="50">
        <f t="shared" si="159"/>
        <v>0</v>
      </c>
      <c r="FSQ104" s="50">
        <f t="shared" si="159"/>
        <v>0</v>
      </c>
      <c r="FSR104" s="50">
        <f t="shared" si="159"/>
        <v>0</v>
      </c>
      <c r="FSS104" s="50">
        <f t="shared" si="159"/>
        <v>0</v>
      </c>
      <c r="FST104" s="50">
        <f t="shared" si="159"/>
        <v>0</v>
      </c>
      <c r="FSU104" s="50">
        <f t="shared" si="159"/>
        <v>0</v>
      </c>
      <c r="FSV104" s="50">
        <f t="shared" si="159"/>
        <v>0</v>
      </c>
      <c r="FSW104" s="50">
        <f t="shared" si="159"/>
        <v>0</v>
      </c>
      <c r="FSX104" s="50">
        <f t="shared" si="159"/>
        <v>0</v>
      </c>
      <c r="FSY104" s="50">
        <f t="shared" si="159"/>
        <v>0</v>
      </c>
      <c r="FSZ104" s="50">
        <f t="shared" si="159"/>
        <v>0</v>
      </c>
      <c r="FTA104" s="50">
        <f t="shared" si="159"/>
        <v>0</v>
      </c>
      <c r="FTB104" s="50">
        <f t="shared" si="159"/>
        <v>0</v>
      </c>
      <c r="FTC104" s="50">
        <f t="shared" si="159"/>
        <v>0</v>
      </c>
      <c r="FTD104" s="50">
        <f t="shared" si="159"/>
        <v>0</v>
      </c>
      <c r="FTE104" s="50">
        <f t="shared" si="159"/>
        <v>0</v>
      </c>
      <c r="FTF104" s="50">
        <f t="shared" si="159"/>
        <v>0</v>
      </c>
      <c r="FTG104" s="50">
        <f t="shared" si="159"/>
        <v>0</v>
      </c>
      <c r="FTH104" s="50">
        <f t="shared" si="159"/>
        <v>0</v>
      </c>
      <c r="FTI104" s="50">
        <f t="shared" si="159"/>
        <v>0</v>
      </c>
      <c r="FTJ104" s="50">
        <f t="shared" si="159"/>
        <v>0</v>
      </c>
      <c r="FTK104" s="50">
        <f t="shared" si="159"/>
        <v>0</v>
      </c>
      <c r="FTL104" s="50">
        <f t="shared" si="159"/>
        <v>0</v>
      </c>
      <c r="FTM104" s="50">
        <f t="shared" si="159"/>
        <v>0</v>
      </c>
      <c r="FTN104" s="50">
        <f t="shared" si="159"/>
        <v>0</v>
      </c>
      <c r="FTO104" s="50">
        <f t="shared" si="159"/>
        <v>0</v>
      </c>
      <c r="FTP104" s="50">
        <f t="shared" si="159"/>
        <v>0</v>
      </c>
      <c r="FTQ104" s="50">
        <f t="shared" si="159"/>
        <v>0</v>
      </c>
      <c r="FTR104" s="50">
        <f t="shared" si="159"/>
        <v>0</v>
      </c>
      <c r="FTS104" s="50">
        <f t="shared" si="159"/>
        <v>0</v>
      </c>
      <c r="FTT104" s="50">
        <f t="shared" si="159"/>
        <v>0</v>
      </c>
      <c r="FTU104" s="50">
        <f t="shared" si="159"/>
        <v>0</v>
      </c>
      <c r="FTV104" s="50">
        <f t="shared" si="159"/>
        <v>0</v>
      </c>
      <c r="FTW104" s="50">
        <f t="shared" si="159"/>
        <v>0</v>
      </c>
      <c r="FTX104" s="50">
        <f t="shared" si="159"/>
        <v>0</v>
      </c>
      <c r="FTY104" s="50">
        <f t="shared" si="159"/>
        <v>0</v>
      </c>
      <c r="FTZ104" s="50">
        <f t="shared" si="159"/>
        <v>0</v>
      </c>
      <c r="FUA104" s="50">
        <f t="shared" si="159"/>
        <v>0</v>
      </c>
      <c r="FUB104" s="50">
        <f t="shared" si="159"/>
        <v>0</v>
      </c>
      <c r="FUC104" s="50">
        <f t="shared" si="159"/>
        <v>0</v>
      </c>
      <c r="FUD104" s="50">
        <f t="shared" si="159"/>
        <v>0</v>
      </c>
      <c r="FUE104" s="50">
        <f t="shared" si="159"/>
        <v>0</v>
      </c>
      <c r="FUF104" s="50">
        <f t="shared" si="159"/>
        <v>0</v>
      </c>
      <c r="FUG104" s="50">
        <f t="shared" si="159"/>
        <v>0</v>
      </c>
      <c r="FUH104" s="50">
        <f t="shared" si="159"/>
        <v>0</v>
      </c>
      <c r="FUI104" s="50">
        <f t="shared" si="159"/>
        <v>0</v>
      </c>
      <c r="FUJ104" s="50">
        <f t="shared" si="159"/>
        <v>0</v>
      </c>
      <c r="FUK104" s="50">
        <f t="shared" si="159"/>
        <v>0</v>
      </c>
      <c r="FUL104" s="50">
        <f t="shared" si="159"/>
        <v>0</v>
      </c>
      <c r="FUM104" s="50">
        <f t="shared" si="159"/>
        <v>0</v>
      </c>
      <c r="FUN104" s="50">
        <f t="shared" si="159"/>
        <v>0</v>
      </c>
      <c r="FUO104" s="50">
        <f t="shared" si="159"/>
        <v>0</v>
      </c>
      <c r="FUP104" s="50">
        <f t="shared" si="159"/>
        <v>0</v>
      </c>
      <c r="FUQ104" s="50">
        <f t="shared" si="159"/>
        <v>0</v>
      </c>
      <c r="FUR104" s="50">
        <f t="shared" si="159"/>
        <v>0</v>
      </c>
      <c r="FUS104" s="50">
        <f t="shared" si="159"/>
        <v>0</v>
      </c>
      <c r="FUT104" s="50">
        <f t="shared" si="159"/>
        <v>0</v>
      </c>
      <c r="FUU104" s="50">
        <f t="shared" si="159"/>
        <v>0</v>
      </c>
      <c r="FUV104" s="50">
        <f t="shared" si="159"/>
        <v>0</v>
      </c>
      <c r="FUW104" s="50">
        <f t="shared" si="159"/>
        <v>0</v>
      </c>
      <c r="FUX104" s="50">
        <f t="shared" si="159"/>
        <v>0</v>
      </c>
      <c r="FUY104" s="50">
        <f t="shared" ref="FUY104:FXJ104" si="160">FUY122</f>
        <v>0</v>
      </c>
      <c r="FUZ104" s="50">
        <f t="shared" si="160"/>
        <v>0</v>
      </c>
      <c r="FVA104" s="50">
        <f t="shared" si="160"/>
        <v>0</v>
      </c>
      <c r="FVB104" s="50">
        <f t="shared" si="160"/>
        <v>0</v>
      </c>
      <c r="FVC104" s="50">
        <f t="shared" si="160"/>
        <v>0</v>
      </c>
      <c r="FVD104" s="50">
        <f t="shared" si="160"/>
        <v>0</v>
      </c>
      <c r="FVE104" s="50">
        <f t="shared" si="160"/>
        <v>0</v>
      </c>
      <c r="FVF104" s="50">
        <f t="shared" si="160"/>
        <v>0</v>
      </c>
      <c r="FVG104" s="50">
        <f t="shared" si="160"/>
        <v>0</v>
      </c>
      <c r="FVH104" s="50">
        <f t="shared" si="160"/>
        <v>0</v>
      </c>
      <c r="FVI104" s="50">
        <f t="shared" si="160"/>
        <v>0</v>
      </c>
      <c r="FVJ104" s="50">
        <f t="shared" si="160"/>
        <v>0</v>
      </c>
      <c r="FVK104" s="50">
        <f t="shared" si="160"/>
        <v>0</v>
      </c>
      <c r="FVL104" s="50">
        <f t="shared" si="160"/>
        <v>0</v>
      </c>
      <c r="FVM104" s="50">
        <f t="shared" si="160"/>
        <v>0</v>
      </c>
      <c r="FVN104" s="50">
        <f t="shared" si="160"/>
        <v>0</v>
      </c>
      <c r="FVO104" s="50">
        <f t="shared" si="160"/>
        <v>0</v>
      </c>
      <c r="FVP104" s="50">
        <f t="shared" si="160"/>
        <v>0</v>
      </c>
      <c r="FVQ104" s="50">
        <f t="shared" si="160"/>
        <v>0</v>
      </c>
      <c r="FVR104" s="50">
        <f t="shared" si="160"/>
        <v>0</v>
      </c>
      <c r="FVS104" s="50">
        <f t="shared" si="160"/>
        <v>0</v>
      </c>
      <c r="FVT104" s="50">
        <f t="shared" si="160"/>
        <v>0</v>
      </c>
      <c r="FVU104" s="50">
        <f t="shared" si="160"/>
        <v>0</v>
      </c>
      <c r="FVV104" s="50">
        <f t="shared" si="160"/>
        <v>0</v>
      </c>
      <c r="FVW104" s="50">
        <f t="shared" si="160"/>
        <v>0</v>
      </c>
      <c r="FVX104" s="50">
        <f t="shared" si="160"/>
        <v>0</v>
      </c>
      <c r="FVY104" s="50">
        <f t="shared" si="160"/>
        <v>0</v>
      </c>
      <c r="FVZ104" s="50">
        <f t="shared" si="160"/>
        <v>0</v>
      </c>
      <c r="FWA104" s="50">
        <f t="shared" si="160"/>
        <v>0</v>
      </c>
      <c r="FWB104" s="50">
        <f t="shared" si="160"/>
        <v>0</v>
      </c>
      <c r="FWC104" s="50">
        <f t="shared" si="160"/>
        <v>0</v>
      </c>
      <c r="FWD104" s="50">
        <f t="shared" si="160"/>
        <v>0</v>
      </c>
      <c r="FWE104" s="50">
        <f t="shared" si="160"/>
        <v>0</v>
      </c>
      <c r="FWF104" s="50">
        <f t="shared" si="160"/>
        <v>0</v>
      </c>
      <c r="FWG104" s="50">
        <f t="shared" si="160"/>
        <v>0</v>
      </c>
      <c r="FWH104" s="50">
        <f t="shared" si="160"/>
        <v>0</v>
      </c>
      <c r="FWI104" s="50">
        <f t="shared" si="160"/>
        <v>0</v>
      </c>
      <c r="FWJ104" s="50">
        <f t="shared" si="160"/>
        <v>0</v>
      </c>
      <c r="FWK104" s="50">
        <f t="shared" si="160"/>
        <v>0</v>
      </c>
      <c r="FWL104" s="50">
        <f t="shared" si="160"/>
        <v>0</v>
      </c>
      <c r="FWM104" s="50">
        <f t="shared" si="160"/>
        <v>0</v>
      </c>
      <c r="FWN104" s="50">
        <f t="shared" si="160"/>
        <v>0</v>
      </c>
      <c r="FWO104" s="50">
        <f t="shared" si="160"/>
        <v>0</v>
      </c>
      <c r="FWP104" s="50">
        <f t="shared" si="160"/>
        <v>0</v>
      </c>
      <c r="FWQ104" s="50">
        <f t="shared" si="160"/>
        <v>0</v>
      </c>
      <c r="FWR104" s="50">
        <f t="shared" si="160"/>
        <v>0</v>
      </c>
      <c r="FWS104" s="50">
        <f t="shared" si="160"/>
        <v>0</v>
      </c>
      <c r="FWT104" s="50">
        <f t="shared" si="160"/>
        <v>0</v>
      </c>
      <c r="FWU104" s="50">
        <f t="shared" si="160"/>
        <v>0</v>
      </c>
      <c r="FWV104" s="50">
        <f t="shared" si="160"/>
        <v>0</v>
      </c>
      <c r="FWW104" s="50">
        <f t="shared" si="160"/>
        <v>0</v>
      </c>
      <c r="FWX104" s="50">
        <f t="shared" si="160"/>
        <v>0</v>
      </c>
      <c r="FWY104" s="50">
        <f t="shared" si="160"/>
        <v>0</v>
      </c>
      <c r="FWZ104" s="50">
        <f t="shared" si="160"/>
        <v>0</v>
      </c>
      <c r="FXA104" s="50">
        <f t="shared" si="160"/>
        <v>0</v>
      </c>
      <c r="FXB104" s="50">
        <f t="shared" si="160"/>
        <v>0</v>
      </c>
      <c r="FXC104" s="50">
        <f t="shared" si="160"/>
        <v>0</v>
      </c>
      <c r="FXD104" s="50">
        <f t="shared" si="160"/>
        <v>0</v>
      </c>
      <c r="FXE104" s="50">
        <f t="shared" si="160"/>
        <v>0</v>
      </c>
      <c r="FXF104" s="50">
        <f t="shared" si="160"/>
        <v>0</v>
      </c>
      <c r="FXG104" s="50">
        <f t="shared" si="160"/>
        <v>0</v>
      </c>
      <c r="FXH104" s="50">
        <f t="shared" si="160"/>
        <v>0</v>
      </c>
      <c r="FXI104" s="50">
        <f t="shared" si="160"/>
        <v>0</v>
      </c>
      <c r="FXJ104" s="50">
        <f t="shared" si="160"/>
        <v>0</v>
      </c>
      <c r="FXK104" s="50">
        <f t="shared" ref="FXK104:FZV104" si="161">FXK122</f>
        <v>0</v>
      </c>
      <c r="FXL104" s="50">
        <f t="shared" si="161"/>
        <v>0</v>
      </c>
      <c r="FXM104" s="50">
        <f t="shared" si="161"/>
        <v>0</v>
      </c>
      <c r="FXN104" s="50">
        <f t="shared" si="161"/>
        <v>0</v>
      </c>
      <c r="FXO104" s="50">
        <f t="shared" si="161"/>
        <v>0</v>
      </c>
      <c r="FXP104" s="50">
        <f t="shared" si="161"/>
        <v>0</v>
      </c>
      <c r="FXQ104" s="50">
        <f t="shared" si="161"/>
        <v>0</v>
      </c>
      <c r="FXR104" s="50">
        <f t="shared" si="161"/>
        <v>0</v>
      </c>
      <c r="FXS104" s="50">
        <f t="shared" si="161"/>
        <v>0</v>
      </c>
      <c r="FXT104" s="50">
        <f t="shared" si="161"/>
        <v>0</v>
      </c>
      <c r="FXU104" s="50">
        <f t="shared" si="161"/>
        <v>0</v>
      </c>
      <c r="FXV104" s="50">
        <f t="shared" si="161"/>
        <v>0</v>
      </c>
      <c r="FXW104" s="50">
        <f t="shared" si="161"/>
        <v>0</v>
      </c>
      <c r="FXX104" s="50">
        <f t="shared" si="161"/>
        <v>0</v>
      </c>
      <c r="FXY104" s="50">
        <f t="shared" si="161"/>
        <v>0</v>
      </c>
      <c r="FXZ104" s="50">
        <f t="shared" si="161"/>
        <v>0</v>
      </c>
      <c r="FYA104" s="50">
        <f t="shared" si="161"/>
        <v>0</v>
      </c>
      <c r="FYB104" s="50">
        <f t="shared" si="161"/>
        <v>0</v>
      </c>
      <c r="FYC104" s="50">
        <f t="shared" si="161"/>
        <v>0</v>
      </c>
      <c r="FYD104" s="50">
        <f t="shared" si="161"/>
        <v>0</v>
      </c>
      <c r="FYE104" s="50">
        <f t="shared" si="161"/>
        <v>0</v>
      </c>
      <c r="FYF104" s="50">
        <f t="shared" si="161"/>
        <v>0</v>
      </c>
      <c r="FYG104" s="50">
        <f t="shared" si="161"/>
        <v>0</v>
      </c>
      <c r="FYH104" s="50">
        <f t="shared" si="161"/>
        <v>0</v>
      </c>
      <c r="FYI104" s="50">
        <f t="shared" si="161"/>
        <v>0</v>
      </c>
      <c r="FYJ104" s="50">
        <f t="shared" si="161"/>
        <v>0</v>
      </c>
      <c r="FYK104" s="50">
        <f t="shared" si="161"/>
        <v>0</v>
      </c>
      <c r="FYL104" s="50">
        <f t="shared" si="161"/>
        <v>0</v>
      </c>
      <c r="FYM104" s="50">
        <f t="shared" si="161"/>
        <v>0</v>
      </c>
      <c r="FYN104" s="50">
        <f t="shared" si="161"/>
        <v>0</v>
      </c>
      <c r="FYO104" s="50">
        <f t="shared" si="161"/>
        <v>0</v>
      </c>
      <c r="FYP104" s="50">
        <f t="shared" si="161"/>
        <v>0</v>
      </c>
      <c r="FYQ104" s="50">
        <f t="shared" si="161"/>
        <v>0</v>
      </c>
      <c r="FYR104" s="50">
        <f t="shared" si="161"/>
        <v>0</v>
      </c>
      <c r="FYS104" s="50">
        <f t="shared" si="161"/>
        <v>0</v>
      </c>
      <c r="FYT104" s="50">
        <f t="shared" si="161"/>
        <v>0</v>
      </c>
      <c r="FYU104" s="50">
        <f t="shared" si="161"/>
        <v>0</v>
      </c>
      <c r="FYV104" s="50">
        <f t="shared" si="161"/>
        <v>0</v>
      </c>
      <c r="FYW104" s="50">
        <f t="shared" si="161"/>
        <v>0</v>
      </c>
      <c r="FYX104" s="50">
        <f t="shared" si="161"/>
        <v>0</v>
      </c>
      <c r="FYY104" s="50">
        <f t="shared" si="161"/>
        <v>0</v>
      </c>
      <c r="FYZ104" s="50">
        <f t="shared" si="161"/>
        <v>0</v>
      </c>
      <c r="FZA104" s="50">
        <f t="shared" si="161"/>
        <v>0</v>
      </c>
      <c r="FZB104" s="50">
        <f t="shared" si="161"/>
        <v>0</v>
      </c>
      <c r="FZC104" s="50">
        <f t="shared" si="161"/>
        <v>0</v>
      </c>
      <c r="FZD104" s="50">
        <f t="shared" si="161"/>
        <v>0</v>
      </c>
      <c r="FZE104" s="50">
        <f t="shared" si="161"/>
        <v>0</v>
      </c>
      <c r="FZF104" s="50">
        <f t="shared" si="161"/>
        <v>0</v>
      </c>
      <c r="FZG104" s="50">
        <f t="shared" si="161"/>
        <v>0</v>
      </c>
      <c r="FZH104" s="50">
        <f t="shared" si="161"/>
        <v>0</v>
      </c>
      <c r="FZI104" s="50">
        <f t="shared" si="161"/>
        <v>0</v>
      </c>
      <c r="FZJ104" s="50">
        <f t="shared" si="161"/>
        <v>0</v>
      </c>
      <c r="FZK104" s="50">
        <f t="shared" si="161"/>
        <v>0</v>
      </c>
      <c r="FZL104" s="50">
        <f t="shared" si="161"/>
        <v>0</v>
      </c>
      <c r="FZM104" s="50">
        <f t="shared" si="161"/>
        <v>0</v>
      </c>
      <c r="FZN104" s="50">
        <f t="shared" si="161"/>
        <v>0</v>
      </c>
      <c r="FZO104" s="50">
        <f t="shared" si="161"/>
        <v>0</v>
      </c>
      <c r="FZP104" s="50">
        <f t="shared" si="161"/>
        <v>0</v>
      </c>
      <c r="FZQ104" s="50">
        <f t="shared" si="161"/>
        <v>0</v>
      </c>
      <c r="FZR104" s="50">
        <f t="shared" si="161"/>
        <v>0</v>
      </c>
      <c r="FZS104" s="50">
        <f t="shared" si="161"/>
        <v>0</v>
      </c>
      <c r="FZT104" s="50">
        <f t="shared" si="161"/>
        <v>0</v>
      </c>
      <c r="FZU104" s="50">
        <f t="shared" si="161"/>
        <v>0</v>
      </c>
      <c r="FZV104" s="50">
        <f t="shared" si="161"/>
        <v>0</v>
      </c>
      <c r="FZW104" s="50">
        <f t="shared" ref="FZW104:GCH104" si="162">FZW122</f>
        <v>0</v>
      </c>
      <c r="FZX104" s="50">
        <f t="shared" si="162"/>
        <v>0</v>
      </c>
      <c r="FZY104" s="50">
        <f t="shared" si="162"/>
        <v>0</v>
      </c>
      <c r="FZZ104" s="50">
        <f t="shared" si="162"/>
        <v>0</v>
      </c>
      <c r="GAA104" s="50">
        <f t="shared" si="162"/>
        <v>0</v>
      </c>
      <c r="GAB104" s="50">
        <f t="shared" si="162"/>
        <v>0</v>
      </c>
      <c r="GAC104" s="50">
        <f t="shared" si="162"/>
        <v>0</v>
      </c>
      <c r="GAD104" s="50">
        <f t="shared" si="162"/>
        <v>0</v>
      </c>
      <c r="GAE104" s="50">
        <f t="shared" si="162"/>
        <v>0</v>
      </c>
      <c r="GAF104" s="50">
        <f t="shared" si="162"/>
        <v>0</v>
      </c>
      <c r="GAG104" s="50">
        <f t="shared" si="162"/>
        <v>0</v>
      </c>
      <c r="GAH104" s="50">
        <f t="shared" si="162"/>
        <v>0</v>
      </c>
      <c r="GAI104" s="50">
        <f t="shared" si="162"/>
        <v>0</v>
      </c>
      <c r="GAJ104" s="50">
        <f t="shared" si="162"/>
        <v>0</v>
      </c>
      <c r="GAK104" s="50">
        <f t="shared" si="162"/>
        <v>0</v>
      </c>
      <c r="GAL104" s="50">
        <f t="shared" si="162"/>
        <v>0</v>
      </c>
      <c r="GAM104" s="50">
        <f t="shared" si="162"/>
        <v>0</v>
      </c>
      <c r="GAN104" s="50">
        <f t="shared" si="162"/>
        <v>0</v>
      </c>
      <c r="GAO104" s="50">
        <f t="shared" si="162"/>
        <v>0</v>
      </c>
      <c r="GAP104" s="50">
        <f t="shared" si="162"/>
        <v>0</v>
      </c>
      <c r="GAQ104" s="50">
        <f t="shared" si="162"/>
        <v>0</v>
      </c>
      <c r="GAR104" s="50">
        <f t="shared" si="162"/>
        <v>0</v>
      </c>
      <c r="GAS104" s="50">
        <f t="shared" si="162"/>
        <v>0</v>
      </c>
      <c r="GAT104" s="50">
        <f t="shared" si="162"/>
        <v>0</v>
      </c>
      <c r="GAU104" s="50">
        <f t="shared" si="162"/>
        <v>0</v>
      </c>
      <c r="GAV104" s="50">
        <f t="shared" si="162"/>
        <v>0</v>
      </c>
      <c r="GAW104" s="50">
        <f t="shared" si="162"/>
        <v>0</v>
      </c>
      <c r="GAX104" s="50">
        <f t="shared" si="162"/>
        <v>0</v>
      </c>
      <c r="GAY104" s="50">
        <f t="shared" si="162"/>
        <v>0</v>
      </c>
      <c r="GAZ104" s="50">
        <f t="shared" si="162"/>
        <v>0</v>
      </c>
      <c r="GBA104" s="50">
        <f t="shared" si="162"/>
        <v>0</v>
      </c>
      <c r="GBB104" s="50">
        <f t="shared" si="162"/>
        <v>0</v>
      </c>
      <c r="GBC104" s="50">
        <f t="shared" si="162"/>
        <v>0</v>
      </c>
      <c r="GBD104" s="50">
        <f t="shared" si="162"/>
        <v>0</v>
      </c>
      <c r="GBE104" s="50">
        <f t="shared" si="162"/>
        <v>0</v>
      </c>
      <c r="GBF104" s="50">
        <f t="shared" si="162"/>
        <v>0</v>
      </c>
      <c r="GBG104" s="50">
        <f t="shared" si="162"/>
        <v>0</v>
      </c>
      <c r="GBH104" s="50">
        <f t="shared" si="162"/>
        <v>0</v>
      </c>
      <c r="GBI104" s="50">
        <f t="shared" si="162"/>
        <v>0</v>
      </c>
      <c r="GBJ104" s="50">
        <f t="shared" si="162"/>
        <v>0</v>
      </c>
      <c r="GBK104" s="50">
        <f t="shared" si="162"/>
        <v>0</v>
      </c>
      <c r="GBL104" s="50">
        <f t="shared" si="162"/>
        <v>0</v>
      </c>
      <c r="GBM104" s="50">
        <f t="shared" si="162"/>
        <v>0</v>
      </c>
      <c r="GBN104" s="50">
        <f t="shared" si="162"/>
        <v>0</v>
      </c>
      <c r="GBO104" s="50">
        <f t="shared" si="162"/>
        <v>0</v>
      </c>
      <c r="GBP104" s="50">
        <f t="shared" si="162"/>
        <v>0</v>
      </c>
      <c r="GBQ104" s="50">
        <f t="shared" si="162"/>
        <v>0</v>
      </c>
      <c r="GBR104" s="50">
        <f t="shared" si="162"/>
        <v>0</v>
      </c>
      <c r="GBS104" s="50">
        <f t="shared" si="162"/>
        <v>0</v>
      </c>
      <c r="GBT104" s="50">
        <f t="shared" si="162"/>
        <v>0</v>
      </c>
      <c r="GBU104" s="50">
        <f t="shared" si="162"/>
        <v>0</v>
      </c>
      <c r="GBV104" s="50">
        <f t="shared" si="162"/>
        <v>0</v>
      </c>
      <c r="GBW104" s="50">
        <f t="shared" si="162"/>
        <v>0</v>
      </c>
      <c r="GBX104" s="50">
        <f t="shared" si="162"/>
        <v>0</v>
      </c>
      <c r="GBY104" s="50">
        <f t="shared" si="162"/>
        <v>0</v>
      </c>
      <c r="GBZ104" s="50">
        <f t="shared" si="162"/>
        <v>0</v>
      </c>
      <c r="GCA104" s="50">
        <f t="shared" si="162"/>
        <v>0</v>
      </c>
      <c r="GCB104" s="50">
        <f t="shared" si="162"/>
        <v>0</v>
      </c>
      <c r="GCC104" s="50">
        <f t="shared" si="162"/>
        <v>0</v>
      </c>
      <c r="GCD104" s="50">
        <f t="shared" si="162"/>
        <v>0</v>
      </c>
      <c r="GCE104" s="50">
        <f t="shared" si="162"/>
        <v>0</v>
      </c>
      <c r="GCF104" s="50">
        <f t="shared" si="162"/>
        <v>0</v>
      </c>
      <c r="GCG104" s="50">
        <f t="shared" si="162"/>
        <v>0</v>
      </c>
      <c r="GCH104" s="50">
        <f t="shared" si="162"/>
        <v>0</v>
      </c>
      <c r="GCI104" s="50">
        <f t="shared" ref="GCI104:GET104" si="163">GCI122</f>
        <v>0</v>
      </c>
      <c r="GCJ104" s="50">
        <f t="shared" si="163"/>
        <v>0</v>
      </c>
      <c r="GCK104" s="50">
        <f t="shared" si="163"/>
        <v>0</v>
      </c>
      <c r="GCL104" s="50">
        <f t="shared" si="163"/>
        <v>0</v>
      </c>
      <c r="GCM104" s="50">
        <f t="shared" si="163"/>
        <v>0</v>
      </c>
      <c r="GCN104" s="50">
        <f t="shared" si="163"/>
        <v>0</v>
      </c>
      <c r="GCO104" s="50">
        <f t="shared" si="163"/>
        <v>0</v>
      </c>
      <c r="GCP104" s="50">
        <f t="shared" si="163"/>
        <v>0</v>
      </c>
      <c r="GCQ104" s="50">
        <f t="shared" si="163"/>
        <v>0</v>
      </c>
      <c r="GCR104" s="50">
        <f t="shared" si="163"/>
        <v>0</v>
      </c>
      <c r="GCS104" s="50">
        <f t="shared" si="163"/>
        <v>0</v>
      </c>
      <c r="GCT104" s="50">
        <f t="shared" si="163"/>
        <v>0</v>
      </c>
      <c r="GCU104" s="50">
        <f t="shared" si="163"/>
        <v>0</v>
      </c>
      <c r="GCV104" s="50">
        <f t="shared" si="163"/>
        <v>0</v>
      </c>
      <c r="GCW104" s="50">
        <f t="shared" si="163"/>
        <v>0</v>
      </c>
      <c r="GCX104" s="50">
        <f t="shared" si="163"/>
        <v>0</v>
      </c>
      <c r="GCY104" s="50">
        <f t="shared" si="163"/>
        <v>0</v>
      </c>
      <c r="GCZ104" s="50">
        <f t="shared" si="163"/>
        <v>0</v>
      </c>
      <c r="GDA104" s="50">
        <f t="shared" si="163"/>
        <v>0</v>
      </c>
      <c r="GDB104" s="50">
        <f t="shared" si="163"/>
        <v>0</v>
      </c>
      <c r="GDC104" s="50">
        <f t="shared" si="163"/>
        <v>0</v>
      </c>
      <c r="GDD104" s="50">
        <f t="shared" si="163"/>
        <v>0</v>
      </c>
      <c r="GDE104" s="50">
        <f t="shared" si="163"/>
        <v>0</v>
      </c>
      <c r="GDF104" s="50">
        <f t="shared" si="163"/>
        <v>0</v>
      </c>
      <c r="GDG104" s="50">
        <f t="shared" si="163"/>
        <v>0</v>
      </c>
      <c r="GDH104" s="50">
        <f t="shared" si="163"/>
        <v>0</v>
      </c>
      <c r="GDI104" s="50">
        <f t="shared" si="163"/>
        <v>0</v>
      </c>
      <c r="GDJ104" s="50">
        <f t="shared" si="163"/>
        <v>0</v>
      </c>
      <c r="GDK104" s="50">
        <f t="shared" si="163"/>
        <v>0</v>
      </c>
      <c r="GDL104" s="50">
        <f t="shared" si="163"/>
        <v>0</v>
      </c>
      <c r="GDM104" s="50">
        <f t="shared" si="163"/>
        <v>0</v>
      </c>
      <c r="GDN104" s="50">
        <f t="shared" si="163"/>
        <v>0</v>
      </c>
      <c r="GDO104" s="50">
        <f t="shared" si="163"/>
        <v>0</v>
      </c>
      <c r="GDP104" s="50">
        <f t="shared" si="163"/>
        <v>0</v>
      </c>
      <c r="GDQ104" s="50">
        <f t="shared" si="163"/>
        <v>0</v>
      </c>
      <c r="GDR104" s="50">
        <f t="shared" si="163"/>
        <v>0</v>
      </c>
      <c r="GDS104" s="50">
        <f t="shared" si="163"/>
        <v>0</v>
      </c>
      <c r="GDT104" s="50">
        <f t="shared" si="163"/>
        <v>0</v>
      </c>
      <c r="GDU104" s="50">
        <f t="shared" si="163"/>
        <v>0</v>
      </c>
      <c r="GDV104" s="50">
        <f t="shared" si="163"/>
        <v>0</v>
      </c>
      <c r="GDW104" s="50">
        <f t="shared" si="163"/>
        <v>0</v>
      </c>
      <c r="GDX104" s="50">
        <f t="shared" si="163"/>
        <v>0</v>
      </c>
      <c r="GDY104" s="50">
        <f t="shared" si="163"/>
        <v>0</v>
      </c>
      <c r="GDZ104" s="50">
        <f t="shared" si="163"/>
        <v>0</v>
      </c>
      <c r="GEA104" s="50">
        <f t="shared" si="163"/>
        <v>0</v>
      </c>
      <c r="GEB104" s="50">
        <f t="shared" si="163"/>
        <v>0</v>
      </c>
      <c r="GEC104" s="50">
        <f t="shared" si="163"/>
        <v>0</v>
      </c>
      <c r="GED104" s="50">
        <f t="shared" si="163"/>
        <v>0</v>
      </c>
      <c r="GEE104" s="50">
        <f t="shared" si="163"/>
        <v>0</v>
      </c>
      <c r="GEF104" s="50">
        <f t="shared" si="163"/>
        <v>0</v>
      </c>
      <c r="GEG104" s="50">
        <f t="shared" si="163"/>
        <v>0</v>
      </c>
      <c r="GEH104" s="50">
        <f t="shared" si="163"/>
        <v>0</v>
      </c>
      <c r="GEI104" s="50">
        <f t="shared" si="163"/>
        <v>0</v>
      </c>
      <c r="GEJ104" s="50">
        <f t="shared" si="163"/>
        <v>0</v>
      </c>
      <c r="GEK104" s="50">
        <f t="shared" si="163"/>
        <v>0</v>
      </c>
      <c r="GEL104" s="50">
        <f t="shared" si="163"/>
        <v>0</v>
      </c>
      <c r="GEM104" s="50">
        <f t="shared" si="163"/>
        <v>0</v>
      </c>
      <c r="GEN104" s="50">
        <f t="shared" si="163"/>
        <v>0</v>
      </c>
      <c r="GEO104" s="50">
        <f t="shared" si="163"/>
        <v>0</v>
      </c>
      <c r="GEP104" s="50">
        <f t="shared" si="163"/>
        <v>0</v>
      </c>
      <c r="GEQ104" s="50">
        <f t="shared" si="163"/>
        <v>0</v>
      </c>
      <c r="GER104" s="50">
        <f t="shared" si="163"/>
        <v>0</v>
      </c>
      <c r="GES104" s="50">
        <f t="shared" si="163"/>
        <v>0</v>
      </c>
      <c r="GET104" s="50">
        <f t="shared" si="163"/>
        <v>0</v>
      </c>
      <c r="GEU104" s="50">
        <f t="shared" ref="GEU104:GHF104" si="164">GEU122</f>
        <v>0</v>
      </c>
      <c r="GEV104" s="50">
        <f t="shared" si="164"/>
        <v>0</v>
      </c>
      <c r="GEW104" s="50">
        <f t="shared" si="164"/>
        <v>0</v>
      </c>
      <c r="GEX104" s="50">
        <f t="shared" si="164"/>
        <v>0</v>
      </c>
      <c r="GEY104" s="50">
        <f t="shared" si="164"/>
        <v>0</v>
      </c>
      <c r="GEZ104" s="50">
        <f t="shared" si="164"/>
        <v>0</v>
      </c>
      <c r="GFA104" s="50">
        <f t="shared" si="164"/>
        <v>0</v>
      </c>
      <c r="GFB104" s="50">
        <f t="shared" si="164"/>
        <v>0</v>
      </c>
      <c r="GFC104" s="50">
        <f t="shared" si="164"/>
        <v>0</v>
      </c>
      <c r="GFD104" s="50">
        <f t="shared" si="164"/>
        <v>0</v>
      </c>
      <c r="GFE104" s="50">
        <f t="shared" si="164"/>
        <v>0</v>
      </c>
      <c r="GFF104" s="50">
        <f t="shared" si="164"/>
        <v>0</v>
      </c>
      <c r="GFG104" s="50">
        <f t="shared" si="164"/>
        <v>0</v>
      </c>
      <c r="GFH104" s="50">
        <f t="shared" si="164"/>
        <v>0</v>
      </c>
      <c r="GFI104" s="50">
        <f t="shared" si="164"/>
        <v>0</v>
      </c>
      <c r="GFJ104" s="50">
        <f t="shared" si="164"/>
        <v>0</v>
      </c>
      <c r="GFK104" s="50">
        <f t="shared" si="164"/>
        <v>0</v>
      </c>
      <c r="GFL104" s="50">
        <f t="shared" si="164"/>
        <v>0</v>
      </c>
      <c r="GFM104" s="50">
        <f t="shared" si="164"/>
        <v>0</v>
      </c>
      <c r="GFN104" s="50">
        <f t="shared" si="164"/>
        <v>0</v>
      </c>
      <c r="GFO104" s="50">
        <f t="shared" si="164"/>
        <v>0</v>
      </c>
      <c r="GFP104" s="50">
        <f t="shared" si="164"/>
        <v>0</v>
      </c>
      <c r="GFQ104" s="50">
        <f t="shared" si="164"/>
        <v>0</v>
      </c>
      <c r="GFR104" s="50">
        <f t="shared" si="164"/>
        <v>0</v>
      </c>
      <c r="GFS104" s="50">
        <f t="shared" si="164"/>
        <v>0</v>
      </c>
      <c r="GFT104" s="50">
        <f t="shared" si="164"/>
        <v>0</v>
      </c>
      <c r="GFU104" s="50">
        <f t="shared" si="164"/>
        <v>0</v>
      </c>
      <c r="GFV104" s="50">
        <f t="shared" si="164"/>
        <v>0</v>
      </c>
      <c r="GFW104" s="50">
        <f t="shared" si="164"/>
        <v>0</v>
      </c>
      <c r="GFX104" s="50">
        <f t="shared" si="164"/>
        <v>0</v>
      </c>
      <c r="GFY104" s="50">
        <f t="shared" si="164"/>
        <v>0</v>
      </c>
      <c r="GFZ104" s="50">
        <f t="shared" si="164"/>
        <v>0</v>
      </c>
      <c r="GGA104" s="50">
        <f t="shared" si="164"/>
        <v>0</v>
      </c>
      <c r="GGB104" s="50">
        <f t="shared" si="164"/>
        <v>0</v>
      </c>
      <c r="GGC104" s="50">
        <f t="shared" si="164"/>
        <v>0</v>
      </c>
      <c r="GGD104" s="50">
        <f t="shared" si="164"/>
        <v>0</v>
      </c>
      <c r="GGE104" s="50">
        <f t="shared" si="164"/>
        <v>0</v>
      </c>
      <c r="GGF104" s="50">
        <f t="shared" si="164"/>
        <v>0</v>
      </c>
      <c r="GGG104" s="50">
        <f t="shared" si="164"/>
        <v>0</v>
      </c>
      <c r="GGH104" s="50">
        <f t="shared" si="164"/>
        <v>0</v>
      </c>
      <c r="GGI104" s="50">
        <f t="shared" si="164"/>
        <v>0</v>
      </c>
      <c r="GGJ104" s="50">
        <f t="shared" si="164"/>
        <v>0</v>
      </c>
      <c r="GGK104" s="50">
        <f t="shared" si="164"/>
        <v>0</v>
      </c>
      <c r="GGL104" s="50">
        <f t="shared" si="164"/>
        <v>0</v>
      </c>
      <c r="GGM104" s="50">
        <f t="shared" si="164"/>
        <v>0</v>
      </c>
      <c r="GGN104" s="50">
        <f t="shared" si="164"/>
        <v>0</v>
      </c>
      <c r="GGO104" s="50">
        <f t="shared" si="164"/>
        <v>0</v>
      </c>
      <c r="GGP104" s="50">
        <f t="shared" si="164"/>
        <v>0</v>
      </c>
      <c r="GGQ104" s="50">
        <f t="shared" si="164"/>
        <v>0</v>
      </c>
      <c r="GGR104" s="50">
        <f t="shared" si="164"/>
        <v>0</v>
      </c>
      <c r="GGS104" s="50">
        <f t="shared" si="164"/>
        <v>0</v>
      </c>
      <c r="GGT104" s="50">
        <f t="shared" si="164"/>
        <v>0</v>
      </c>
      <c r="GGU104" s="50">
        <f t="shared" si="164"/>
        <v>0</v>
      </c>
      <c r="GGV104" s="50">
        <f t="shared" si="164"/>
        <v>0</v>
      </c>
      <c r="GGW104" s="50">
        <f t="shared" si="164"/>
        <v>0</v>
      </c>
      <c r="GGX104" s="50">
        <f t="shared" si="164"/>
        <v>0</v>
      </c>
      <c r="GGY104" s="50">
        <f t="shared" si="164"/>
        <v>0</v>
      </c>
      <c r="GGZ104" s="50">
        <f t="shared" si="164"/>
        <v>0</v>
      </c>
      <c r="GHA104" s="50">
        <f t="shared" si="164"/>
        <v>0</v>
      </c>
      <c r="GHB104" s="50">
        <f t="shared" si="164"/>
        <v>0</v>
      </c>
      <c r="GHC104" s="50">
        <f t="shared" si="164"/>
        <v>0</v>
      </c>
      <c r="GHD104" s="50">
        <f t="shared" si="164"/>
        <v>0</v>
      </c>
      <c r="GHE104" s="50">
        <f t="shared" si="164"/>
        <v>0</v>
      </c>
      <c r="GHF104" s="50">
        <f t="shared" si="164"/>
        <v>0</v>
      </c>
      <c r="GHG104" s="50">
        <f t="shared" ref="GHG104:GJR104" si="165">GHG122</f>
        <v>0</v>
      </c>
      <c r="GHH104" s="50">
        <f t="shared" si="165"/>
        <v>0</v>
      </c>
      <c r="GHI104" s="50">
        <f t="shared" si="165"/>
        <v>0</v>
      </c>
      <c r="GHJ104" s="50">
        <f t="shared" si="165"/>
        <v>0</v>
      </c>
      <c r="GHK104" s="50">
        <f t="shared" si="165"/>
        <v>0</v>
      </c>
      <c r="GHL104" s="50">
        <f t="shared" si="165"/>
        <v>0</v>
      </c>
      <c r="GHM104" s="50">
        <f t="shared" si="165"/>
        <v>0</v>
      </c>
      <c r="GHN104" s="50">
        <f t="shared" si="165"/>
        <v>0</v>
      </c>
      <c r="GHO104" s="50">
        <f t="shared" si="165"/>
        <v>0</v>
      </c>
      <c r="GHP104" s="50">
        <f t="shared" si="165"/>
        <v>0</v>
      </c>
      <c r="GHQ104" s="50">
        <f t="shared" si="165"/>
        <v>0</v>
      </c>
      <c r="GHR104" s="50">
        <f t="shared" si="165"/>
        <v>0</v>
      </c>
      <c r="GHS104" s="50">
        <f t="shared" si="165"/>
        <v>0</v>
      </c>
      <c r="GHT104" s="50">
        <f t="shared" si="165"/>
        <v>0</v>
      </c>
      <c r="GHU104" s="50">
        <f t="shared" si="165"/>
        <v>0</v>
      </c>
      <c r="GHV104" s="50">
        <f t="shared" si="165"/>
        <v>0</v>
      </c>
      <c r="GHW104" s="50">
        <f t="shared" si="165"/>
        <v>0</v>
      </c>
      <c r="GHX104" s="50">
        <f t="shared" si="165"/>
        <v>0</v>
      </c>
      <c r="GHY104" s="50">
        <f t="shared" si="165"/>
        <v>0</v>
      </c>
      <c r="GHZ104" s="50">
        <f t="shared" si="165"/>
        <v>0</v>
      </c>
      <c r="GIA104" s="50">
        <f t="shared" si="165"/>
        <v>0</v>
      </c>
      <c r="GIB104" s="50">
        <f t="shared" si="165"/>
        <v>0</v>
      </c>
      <c r="GIC104" s="50">
        <f t="shared" si="165"/>
        <v>0</v>
      </c>
      <c r="GID104" s="50">
        <f t="shared" si="165"/>
        <v>0</v>
      </c>
      <c r="GIE104" s="50">
        <f t="shared" si="165"/>
        <v>0</v>
      </c>
      <c r="GIF104" s="50">
        <f t="shared" si="165"/>
        <v>0</v>
      </c>
      <c r="GIG104" s="50">
        <f t="shared" si="165"/>
        <v>0</v>
      </c>
      <c r="GIH104" s="50">
        <f t="shared" si="165"/>
        <v>0</v>
      </c>
      <c r="GII104" s="50">
        <f t="shared" si="165"/>
        <v>0</v>
      </c>
      <c r="GIJ104" s="50">
        <f t="shared" si="165"/>
        <v>0</v>
      </c>
      <c r="GIK104" s="50">
        <f t="shared" si="165"/>
        <v>0</v>
      </c>
      <c r="GIL104" s="50">
        <f t="shared" si="165"/>
        <v>0</v>
      </c>
      <c r="GIM104" s="50">
        <f t="shared" si="165"/>
        <v>0</v>
      </c>
      <c r="GIN104" s="50">
        <f t="shared" si="165"/>
        <v>0</v>
      </c>
      <c r="GIO104" s="50">
        <f t="shared" si="165"/>
        <v>0</v>
      </c>
      <c r="GIP104" s="50">
        <f t="shared" si="165"/>
        <v>0</v>
      </c>
      <c r="GIQ104" s="50">
        <f t="shared" si="165"/>
        <v>0</v>
      </c>
      <c r="GIR104" s="50">
        <f t="shared" si="165"/>
        <v>0</v>
      </c>
      <c r="GIS104" s="50">
        <f t="shared" si="165"/>
        <v>0</v>
      </c>
      <c r="GIT104" s="50">
        <f t="shared" si="165"/>
        <v>0</v>
      </c>
      <c r="GIU104" s="50">
        <f t="shared" si="165"/>
        <v>0</v>
      </c>
      <c r="GIV104" s="50">
        <f t="shared" si="165"/>
        <v>0</v>
      </c>
      <c r="GIW104" s="50">
        <f t="shared" si="165"/>
        <v>0</v>
      </c>
      <c r="GIX104" s="50">
        <f t="shared" si="165"/>
        <v>0</v>
      </c>
      <c r="GIY104" s="50">
        <f t="shared" si="165"/>
        <v>0</v>
      </c>
      <c r="GIZ104" s="50">
        <f t="shared" si="165"/>
        <v>0</v>
      </c>
      <c r="GJA104" s="50">
        <f t="shared" si="165"/>
        <v>0</v>
      </c>
      <c r="GJB104" s="50">
        <f t="shared" si="165"/>
        <v>0</v>
      </c>
      <c r="GJC104" s="50">
        <f t="shared" si="165"/>
        <v>0</v>
      </c>
      <c r="GJD104" s="50">
        <f t="shared" si="165"/>
        <v>0</v>
      </c>
      <c r="GJE104" s="50">
        <f t="shared" si="165"/>
        <v>0</v>
      </c>
      <c r="GJF104" s="50">
        <f t="shared" si="165"/>
        <v>0</v>
      </c>
      <c r="GJG104" s="50">
        <f t="shared" si="165"/>
        <v>0</v>
      </c>
      <c r="GJH104" s="50">
        <f t="shared" si="165"/>
        <v>0</v>
      </c>
      <c r="GJI104" s="50">
        <f t="shared" si="165"/>
        <v>0</v>
      </c>
      <c r="GJJ104" s="50">
        <f t="shared" si="165"/>
        <v>0</v>
      </c>
      <c r="GJK104" s="50">
        <f t="shared" si="165"/>
        <v>0</v>
      </c>
      <c r="GJL104" s="50">
        <f t="shared" si="165"/>
        <v>0</v>
      </c>
      <c r="GJM104" s="50">
        <f t="shared" si="165"/>
        <v>0</v>
      </c>
      <c r="GJN104" s="50">
        <f t="shared" si="165"/>
        <v>0</v>
      </c>
      <c r="GJO104" s="50">
        <f t="shared" si="165"/>
        <v>0</v>
      </c>
      <c r="GJP104" s="50">
        <f t="shared" si="165"/>
        <v>0</v>
      </c>
      <c r="GJQ104" s="50">
        <f t="shared" si="165"/>
        <v>0</v>
      </c>
      <c r="GJR104" s="50">
        <f t="shared" si="165"/>
        <v>0</v>
      </c>
      <c r="GJS104" s="50">
        <f t="shared" ref="GJS104:GMD104" si="166">GJS122</f>
        <v>0</v>
      </c>
      <c r="GJT104" s="50">
        <f t="shared" si="166"/>
        <v>0</v>
      </c>
      <c r="GJU104" s="50">
        <f t="shared" si="166"/>
        <v>0</v>
      </c>
      <c r="GJV104" s="50">
        <f t="shared" si="166"/>
        <v>0</v>
      </c>
      <c r="GJW104" s="50">
        <f t="shared" si="166"/>
        <v>0</v>
      </c>
      <c r="GJX104" s="50">
        <f t="shared" si="166"/>
        <v>0</v>
      </c>
      <c r="GJY104" s="50">
        <f t="shared" si="166"/>
        <v>0</v>
      </c>
      <c r="GJZ104" s="50">
        <f t="shared" si="166"/>
        <v>0</v>
      </c>
      <c r="GKA104" s="50">
        <f t="shared" si="166"/>
        <v>0</v>
      </c>
      <c r="GKB104" s="50">
        <f t="shared" si="166"/>
        <v>0</v>
      </c>
      <c r="GKC104" s="50">
        <f t="shared" si="166"/>
        <v>0</v>
      </c>
      <c r="GKD104" s="50">
        <f t="shared" si="166"/>
        <v>0</v>
      </c>
      <c r="GKE104" s="50">
        <f t="shared" si="166"/>
        <v>0</v>
      </c>
      <c r="GKF104" s="50">
        <f t="shared" si="166"/>
        <v>0</v>
      </c>
      <c r="GKG104" s="50">
        <f t="shared" si="166"/>
        <v>0</v>
      </c>
      <c r="GKH104" s="50">
        <f t="shared" si="166"/>
        <v>0</v>
      </c>
      <c r="GKI104" s="50">
        <f t="shared" si="166"/>
        <v>0</v>
      </c>
      <c r="GKJ104" s="50">
        <f t="shared" si="166"/>
        <v>0</v>
      </c>
      <c r="GKK104" s="50">
        <f t="shared" si="166"/>
        <v>0</v>
      </c>
      <c r="GKL104" s="50">
        <f t="shared" si="166"/>
        <v>0</v>
      </c>
      <c r="GKM104" s="50">
        <f t="shared" si="166"/>
        <v>0</v>
      </c>
      <c r="GKN104" s="50">
        <f t="shared" si="166"/>
        <v>0</v>
      </c>
      <c r="GKO104" s="50">
        <f t="shared" si="166"/>
        <v>0</v>
      </c>
      <c r="GKP104" s="50">
        <f t="shared" si="166"/>
        <v>0</v>
      </c>
      <c r="GKQ104" s="50">
        <f t="shared" si="166"/>
        <v>0</v>
      </c>
      <c r="GKR104" s="50">
        <f t="shared" si="166"/>
        <v>0</v>
      </c>
      <c r="GKS104" s="50">
        <f t="shared" si="166"/>
        <v>0</v>
      </c>
      <c r="GKT104" s="50">
        <f t="shared" si="166"/>
        <v>0</v>
      </c>
      <c r="GKU104" s="50">
        <f t="shared" si="166"/>
        <v>0</v>
      </c>
      <c r="GKV104" s="50">
        <f t="shared" si="166"/>
        <v>0</v>
      </c>
      <c r="GKW104" s="50">
        <f t="shared" si="166"/>
        <v>0</v>
      </c>
      <c r="GKX104" s="50">
        <f t="shared" si="166"/>
        <v>0</v>
      </c>
      <c r="GKY104" s="50">
        <f t="shared" si="166"/>
        <v>0</v>
      </c>
      <c r="GKZ104" s="50">
        <f t="shared" si="166"/>
        <v>0</v>
      </c>
      <c r="GLA104" s="50">
        <f t="shared" si="166"/>
        <v>0</v>
      </c>
      <c r="GLB104" s="50">
        <f t="shared" si="166"/>
        <v>0</v>
      </c>
      <c r="GLC104" s="50">
        <f t="shared" si="166"/>
        <v>0</v>
      </c>
      <c r="GLD104" s="50">
        <f t="shared" si="166"/>
        <v>0</v>
      </c>
      <c r="GLE104" s="50">
        <f t="shared" si="166"/>
        <v>0</v>
      </c>
      <c r="GLF104" s="50">
        <f t="shared" si="166"/>
        <v>0</v>
      </c>
      <c r="GLG104" s="50">
        <f t="shared" si="166"/>
        <v>0</v>
      </c>
      <c r="GLH104" s="50">
        <f t="shared" si="166"/>
        <v>0</v>
      </c>
      <c r="GLI104" s="50">
        <f t="shared" si="166"/>
        <v>0</v>
      </c>
      <c r="GLJ104" s="50">
        <f t="shared" si="166"/>
        <v>0</v>
      </c>
      <c r="GLK104" s="50">
        <f t="shared" si="166"/>
        <v>0</v>
      </c>
      <c r="GLL104" s="50">
        <f t="shared" si="166"/>
        <v>0</v>
      </c>
      <c r="GLM104" s="50">
        <f t="shared" si="166"/>
        <v>0</v>
      </c>
      <c r="GLN104" s="50">
        <f t="shared" si="166"/>
        <v>0</v>
      </c>
      <c r="GLO104" s="50">
        <f t="shared" si="166"/>
        <v>0</v>
      </c>
      <c r="GLP104" s="50">
        <f t="shared" si="166"/>
        <v>0</v>
      </c>
      <c r="GLQ104" s="50">
        <f t="shared" si="166"/>
        <v>0</v>
      </c>
      <c r="GLR104" s="50">
        <f t="shared" si="166"/>
        <v>0</v>
      </c>
      <c r="GLS104" s="50">
        <f t="shared" si="166"/>
        <v>0</v>
      </c>
      <c r="GLT104" s="50">
        <f t="shared" si="166"/>
        <v>0</v>
      </c>
      <c r="GLU104" s="50">
        <f t="shared" si="166"/>
        <v>0</v>
      </c>
      <c r="GLV104" s="50">
        <f t="shared" si="166"/>
        <v>0</v>
      </c>
      <c r="GLW104" s="50">
        <f t="shared" si="166"/>
        <v>0</v>
      </c>
      <c r="GLX104" s="50">
        <f t="shared" si="166"/>
        <v>0</v>
      </c>
      <c r="GLY104" s="50">
        <f t="shared" si="166"/>
        <v>0</v>
      </c>
      <c r="GLZ104" s="50">
        <f t="shared" si="166"/>
        <v>0</v>
      </c>
      <c r="GMA104" s="50">
        <f t="shared" si="166"/>
        <v>0</v>
      </c>
      <c r="GMB104" s="50">
        <f t="shared" si="166"/>
        <v>0</v>
      </c>
      <c r="GMC104" s="50">
        <f t="shared" si="166"/>
        <v>0</v>
      </c>
      <c r="GMD104" s="50">
        <f t="shared" si="166"/>
        <v>0</v>
      </c>
      <c r="GME104" s="50">
        <f t="shared" ref="GME104:GOP104" si="167">GME122</f>
        <v>0</v>
      </c>
      <c r="GMF104" s="50">
        <f t="shared" si="167"/>
        <v>0</v>
      </c>
      <c r="GMG104" s="50">
        <f t="shared" si="167"/>
        <v>0</v>
      </c>
      <c r="GMH104" s="50">
        <f t="shared" si="167"/>
        <v>0</v>
      </c>
      <c r="GMI104" s="50">
        <f t="shared" si="167"/>
        <v>0</v>
      </c>
      <c r="GMJ104" s="50">
        <f t="shared" si="167"/>
        <v>0</v>
      </c>
      <c r="GMK104" s="50">
        <f t="shared" si="167"/>
        <v>0</v>
      </c>
      <c r="GML104" s="50">
        <f t="shared" si="167"/>
        <v>0</v>
      </c>
      <c r="GMM104" s="50">
        <f t="shared" si="167"/>
        <v>0</v>
      </c>
      <c r="GMN104" s="50">
        <f t="shared" si="167"/>
        <v>0</v>
      </c>
      <c r="GMO104" s="50">
        <f t="shared" si="167"/>
        <v>0</v>
      </c>
      <c r="GMP104" s="50">
        <f t="shared" si="167"/>
        <v>0</v>
      </c>
      <c r="GMQ104" s="50">
        <f t="shared" si="167"/>
        <v>0</v>
      </c>
      <c r="GMR104" s="50">
        <f t="shared" si="167"/>
        <v>0</v>
      </c>
      <c r="GMS104" s="50">
        <f t="shared" si="167"/>
        <v>0</v>
      </c>
      <c r="GMT104" s="50">
        <f t="shared" si="167"/>
        <v>0</v>
      </c>
      <c r="GMU104" s="50">
        <f t="shared" si="167"/>
        <v>0</v>
      </c>
      <c r="GMV104" s="50">
        <f t="shared" si="167"/>
        <v>0</v>
      </c>
      <c r="GMW104" s="50">
        <f t="shared" si="167"/>
        <v>0</v>
      </c>
      <c r="GMX104" s="50">
        <f t="shared" si="167"/>
        <v>0</v>
      </c>
      <c r="GMY104" s="50">
        <f t="shared" si="167"/>
        <v>0</v>
      </c>
      <c r="GMZ104" s="50">
        <f t="shared" si="167"/>
        <v>0</v>
      </c>
      <c r="GNA104" s="50">
        <f t="shared" si="167"/>
        <v>0</v>
      </c>
      <c r="GNB104" s="50">
        <f t="shared" si="167"/>
        <v>0</v>
      </c>
      <c r="GNC104" s="50">
        <f t="shared" si="167"/>
        <v>0</v>
      </c>
      <c r="GND104" s="50">
        <f t="shared" si="167"/>
        <v>0</v>
      </c>
      <c r="GNE104" s="50">
        <f t="shared" si="167"/>
        <v>0</v>
      </c>
      <c r="GNF104" s="50">
        <f t="shared" si="167"/>
        <v>0</v>
      </c>
      <c r="GNG104" s="50">
        <f t="shared" si="167"/>
        <v>0</v>
      </c>
      <c r="GNH104" s="50">
        <f t="shared" si="167"/>
        <v>0</v>
      </c>
      <c r="GNI104" s="50">
        <f t="shared" si="167"/>
        <v>0</v>
      </c>
      <c r="GNJ104" s="50">
        <f t="shared" si="167"/>
        <v>0</v>
      </c>
      <c r="GNK104" s="50">
        <f t="shared" si="167"/>
        <v>0</v>
      </c>
      <c r="GNL104" s="50">
        <f t="shared" si="167"/>
        <v>0</v>
      </c>
      <c r="GNM104" s="50">
        <f t="shared" si="167"/>
        <v>0</v>
      </c>
      <c r="GNN104" s="50">
        <f t="shared" si="167"/>
        <v>0</v>
      </c>
      <c r="GNO104" s="50">
        <f t="shared" si="167"/>
        <v>0</v>
      </c>
      <c r="GNP104" s="50">
        <f t="shared" si="167"/>
        <v>0</v>
      </c>
      <c r="GNQ104" s="50">
        <f t="shared" si="167"/>
        <v>0</v>
      </c>
      <c r="GNR104" s="50">
        <f t="shared" si="167"/>
        <v>0</v>
      </c>
      <c r="GNS104" s="50">
        <f t="shared" si="167"/>
        <v>0</v>
      </c>
      <c r="GNT104" s="50">
        <f t="shared" si="167"/>
        <v>0</v>
      </c>
      <c r="GNU104" s="50">
        <f t="shared" si="167"/>
        <v>0</v>
      </c>
      <c r="GNV104" s="50">
        <f t="shared" si="167"/>
        <v>0</v>
      </c>
      <c r="GNW104" s="50">
        <f t="shared" si="167"/>
        <v>0</v>
      </c>
      <c r="GNX104" s="50">
        <f t="shared" si="167"/>
        <v>0</v>
      </c>
      <c r="GNY104" s="50">
        <f t="shared" si="167"/>
        <v>0</v>
      </c>
      <c r="GNZ104" s="50">
        <f t="shared" si="167"/>
        <v>0</v>
      </c>
      <c r="GOA104" s="50">
        <f t="shared" si="167"/>
        <v>0</v>
      </c>
      <c r="GOB104" s="50">
        <f t="shared" si="167"/>
        <v>0</v>
      </c>
      <c r="GOC104" s="50">
        <f t="shared" si="167"/>
        <v>0</v>
      </c>
      <c r="GOD104" s="50">
        <f t="shared" si="167"/>
        <v>0</v>
      </c>
      <c r="GOE104" s="50">
        <f t="shared" si="167"/>
        <v>0</v>
      </c>
      <c r="GOF104" s="50">
        <f t="shared" si="167"/>
        <v>0</v>
      </c>
      <c r="GOG104" s="50">
        <f t="shared" si="167"/>
        <v>0</v>
      </c>
      <c r="GOH104" s="50">
        <f t="shared" si="167"/>
        <v>0</v>
      </c>
      <c r="GOI104" s="50">
        <f t="shared" si="167"/>
        <v>0</v>
      </c>
      <c r="GOJ104" s="50">
        <f t="shared" si="167"/>
        <v>0</v>
      </c>
      <c r="GOK104" s="50">
        <f t="shared" si="167"/>
        <v>0</v>
      </c>
      <c r="GOL104" s="50">
        <f t="shared" si="167"/>
        <v>0</v>
      </c>
      <c r="GOM104" s="50">
        <f t="shared" si="167"/>
        <v>0</v>
      </c>
      <c r="GON104" s="50">
        <f t="shared" si="167"/>
        <v>0</v>
      </c>
      <c r="GOO104" s="50">
        <f t="shared" si="167"/>
        <v>0</v>
      </c>
      <c r="GOP104" s="50">
        <f t="shared" si="167"/>
        <v>0</v>
      </c>
      <c r="GOQ104" s="50">
        <f t="shared" ref="GOQ104:GRB104" si="168">GOQ122</f>
        <v>0</v>
      </c>
      <c r="GOR104" s="50">
        <f t="shared" si="168"/>
        <v>0</v>
      </c>
      <c r="GOS104" s="50">
        <f t="shared" si="168"/>
        <v>0</v>
      </c>
      <c r="GOT104" s="50">
        <f t="shared" si="168"/>
        <v>0</v>
      </c>
      <c r="GOU104" s="50">
        <f t="shared" si="168"/>
        <v>0</v>
      </c>
      <c r="GOV104" s="50">
        <f t="shared" si="168"/>
        <v>0</v>
      </c>
      <c r="GOW104" s="50">
        <f t="shared" si="168"/>
        <v>0</v>
      </c>
      <c r="GOX104" s="50">
        <f t="shared" si="168"/>
        <v>0</v>
      </c>
      <c r="GOY104" s="50">
        <f t="shared" si="168"/>
        <v>0</v>
      </c>
      <c r="GOZ104" s="50">
        <f t="shared" si="168"/>
        <v>0</v>
      </c>
      <c r="GPA104" s="50">
        <f t="shared" si="168"/>
        <v>0</v>
      </c>
      <c r="GPB104" s="50">
        <f t="shared" si="168"/>
        <v>0</v>
      </c>
      <c r="GPC104" s="50">
        <f t="shared" si="168"/>
        <v>0</v>
      </c>
      <c r="GPD104" s="50">
        <f t="shared" si="168"/>
        <v>0</v>
      </c>
      <c r="GPE104" s="50">
        <f t="shared" si="168"/>
        <v>0</v>
      </c>
      <c r="GPF104" s="50">
        <f t="shared" si="168"/>
        <v>0</v>
      </c>
      <c r="GPG104" s="50">
        <f t="shared" si="168"/>
        <v>0</v>
      </c>
      <c r="GPH104" s="50">
        <f t="shared" si="168"/>
        <v>0</v>
      </c>
      <c r="GPI104" s="50">
        <f t="shared" si="168"/>
        <v>0</v>
      </c>
      <c r="GPJ104" s="50">
        <f t="shared" si="168"/>
        <v>0</v>
      </c>
      <c r="GPK104" s="50">
        <f t="shared" si="168"/>
        <v>0</v>
      </c>
      <c r="GPL104" s="50">
        <f t="shared" si="168"/>
        <v>0</v>
      </c>
      <c r="GPM104" s="50">
        <f t="shared" si="168"/>
        <v>0</v>
      </c>
      <c r="GPN104" s="50">
        <f t="shared" si="168"/>
        <v>0</v>
      </c>
      <c r="GPO104" s="50">
        <f t="shared" si="168"/>
        <v>0</v>
      </c>
      <c r="GPP104" s="50">
        <f t="shared" si="168"/>
        <v>0</v>
      </c>
      <c r="GPQ104" s="50">
        <f t="shared" si="168"/>
        <v>0</v>
      </c>
      <c r="GPR104" s="50">
        <f t="shared" si="168"/>
        <v>0</v>
      </c>
      <c r="GPS104" s="50">
        <f t="shared" si="168"/>
        <v>0</v>
      </c>
      <c r="GPT104" s="50">
        <f t="shared" si="168"/>
        <v>0</v>
      </c>
      <c r="GPU104" s="50">
        <f t="shared" si="168"/>
        <v>0</v>
      </c>
      <c r="GPV104" s="50">
        <f t="shared" si="168"/>
        <v>0</v>
      </c>
      <c r="GPW104" s="50">
        <f t="shared" si="168"/>
        <v>0</v>
      </c>
      <c r="GPX104" s="50">
        <f t="shared" si="168"/>
        <v>0</v>
      </c>
      <c r="GPY104" s="50">
        <f t="shared" si="168"/>
        <v>0</v>
      </c>
      <c r="GPZ104" s="50">
        <f t="shared" si="168"/>
        <v>0</v>
      </c>
      <c r="GQA104" s="50">
        <f t="shared" si="168"/>
        <v>0</v>
      </c>
      <c r="GQB104" s="50">
        <f t="shared" si="168"/>
        <v>0</v>
      </c>
      <c r="GQC104" s="50">
        <f t="shared" si="168"/>
        <v>0</v>
      </c>
      <c r="GQD104" s="50">
        <f t="shared" si="168"/>
        <v>0</v>
      </c>
      <c r="GQE104" s="50">
        <f t="shared" si="168"/>
        <v>0</v>
      </c>
      <c r="GQF104" s="50">
        <f t="shared" si="168"/>
        <v>0</v>
      </c>
      <c r="GQG104" s="50">
        <f t="shared" si="168"/>
        <v>0</v>
      </c>
      <c r="GQH104" s="50">
        <f t="shared" si="168"/>
        <v>0</v>
      </c>
      <c r="GQI104" s="50">
        <f t="shared" si="168"/>
        <v>0</v>
      </c>
      <c r="GQJ104" s="50">
        <f t="shared" si="168"/>
        <v>0</v>
      </c>
      <c r="GQK104" s="50">
        <f t="shared" si="168"/>
        <v>0</v>
      </c>
      <c r="GQL104" s="50">
        <f t="shared" si="168"/>
        <v>0</v>
      </c>
      <c r="GQM104" s="50">
        <f t="shared" si="168"/>
        <v>0</v>
      </c>
      <c r="GQN104" s="50">
        <f t="shared" si="168"/>
        <v>0</v>
      </c>
      <c r="GQO104" s="50">
        <f t="shared" si="168"/>
        <v>0</v>
      </c>
      <c r="GQP104" s="50">
        <f t="shared" si="168"/>
        <v>0</v>
      </c>
      <c r="GQQ104" s="50">
        <f t="shared" si="168"/>
        <v>0</v>
      </c>
      <c r="GQR104" s="50">
        <f t="shared" si="168"/>
        <v>0</v>
      </c>
      <c r="GQS104" s="50">
        <f t="shared" si="168"/>
        <v>0</v>
      </c>
      <c r="GQT104" s="50">
        <f t="shared" si="168"/>
        <v>0</v>
      </c>
      <c r="GQU104" s="50">
        <f t="shared" si="168"/>
        <v>0</v>
      </c>
      <c r="GQV104" s="50">
        <f t="shared" si="168"/>
        <v>0</v>
      </c>
      <c r="GQW104" s="50">
        <f t="shared" si="168"/>
        <v>0</v>
      </c>
      <c r="GQX104" s="50">
        <f t="shared" si="168"/>
        <v>0</v>
      </c>
      <c r="GQY104" s="50">
        <f t="shared" si="168"/>
        <v>0</v>
      </c>
      <c r="GQZ104" s="50">
        <f t="shared" si="168"/>
        <v>0</v>
      </c>
      <c r="GRA104" s="50">
        <f t="shared" si="168"/>
        <v>0</v>
      </c>
      <c r="GRB104" s="50">
        <f t="shared" si="168"/>
        <v>0</v>
      </c>
      <c r="GRC104" s="50">
        <f t="shared" ref="GRC104:GTN104" si="169">GRC122</f>
        <v>0</v>
      </c>
      <c r="GRD104" s="50">
        <f t="shared" si="169"/>
        <v>0</v>
      </c>
      <c r="GRE104" s="50">
        <f t="shared" si="169"/>
        <v>0</v>
      </c>
      <c r="GRF104" s="50">
        <f t="shared" si="169"/>
        <v>0</v>
      </c>
      <c r="GRG104" s="50">
        <f t="shared" si="169"/>
        <v>0</v>
      </c>
      <c r="GRH104" s="50">
        <f t="shared" si="169"/>
        <v>0</v>
      </c>
      <c r="GRI104" s="50">
        <f t="shared" si="169"/>
        <v>0</v>
      </c>
      <c r="GRJ104" s="50">
        <f t="shared" si="169"/>
        <v>0</v>
      </c>
      <c r="GRK104" s="50">
        <f t="shared" si="169"/>
        <v>0</v>
      </c>
      <c r="GRL104" s="50">
        <f t="shared" si="169"/>
        <v>0</v>
      </c>
      <c r="GRM104" s="50">
        <f t="shared" si="169"/>
        <v>0</v>
      </c>
      <c r="GRN104" s="50">
        <f t="shared" si="169"/>
        <v>0</v>
      </c>
      <c r="GRO104" s="50">
        <f t="shared" si="169"/>
        <v>0</v>
      </c>
      <c r="GRP104" s="50">
        <f t="shared" si="169"/>
        <v>0</v>
      </c>
      <c r="GRQ104" s="50">
        <f t="shared" si="169"/>
        <v>0</v>
      </c>
      <c r="GRR104" s="50">
        <f t="shared" si="169"/>
        <v>0</v>
      </c>
      <c r="GRS104" s="50">
        <f t="shared" si="169"/>
        <v>0</v>
      </c>
      <c r="GRT104" s="50">
        <f t="shared" si="169"/>
        <v>0</v>
      </c>
      <c r="GRU104" s="50">
        <f t="shared" si="169"/>
        <v>0</v>
      </c>
      <c r="GRV104" s="50">
        <f t="shared" si="169"/>
        <v>0</v>
      </c>
      <c r="GRW104" s="50">
        <f t="shared" si="169"/>
        <v>0</v>
      </c>
      <c r="GRX104" s="50">
        <f t="shared" si="169"/>
        <v>0</v>
      </c>
      <c r="GRY104" s="50">
        <f t="shared" si="169"/>
        <v>0</v>
      </c>
      <c r="GRZ104" s="50">
        <f t="shared" si="169"/>
        <v>0</v>
      </c>
      <c r="GSA104" s="50">
        <f t="shared" si="169"/>
        <v>0</v>
      </c>
      <c r="GSB104" s="50">
        <f t="shared" si="169"/>
        <v>0</v>
      </c>
      <c r="GSC104" s="50">
        <f t="shared" si="169"/>
        <v>0</v>
      </c>
      <c r="GSD104" s="50">
        <f t="shared" si="169"/>
        <v>0</v>
      </c>
      <c r="GSE104" s="50">
        <f t="shared" si="169"/>
        <v>0</v>
      </c>
      <c r="GSF104" s="50">
        <f t="shared" si="169"/>
        <v>0</v>
      </c>
      <c r="GSG104" s="50">
        <f t="shared" si="169"/>
        <v>0</v>
      </c>
      <c r="GSH104" s="50">
        <f t="shared" si="169"/>
        <v>0</v>
      </c>
      <c r="GSI104" s="50">
        <f t="shared" si="169"/>
        <v>0</v>
      </c>
      <c r="GSJ104" s="50">
        <f t="shared" si="169"/>
        <v>0</v>
      </c>
      <c r="GSK104" s="50">
        <f t="shared" si="169"/>
        <v>0</v>
      </c>
      <c r="GSL104" s="50">
        <f t="shared" si="169"/>
        <v>0</v>
      </c>
      <c r="GSM104" s="50">
        <f t="shared" si="169"/>
        <v>0</v>
      </c>
      <c r="GSN104" s="50">
        <f t="shared" si="169"/>
        <v>0</v>
      </c>
      <c r="GSO104" s="50">
        <f t="shared" si="169"/>
        <v>0</v>
      </c>
      <c r="GSP104" s="50">
        <f t="shared" si="169"/>
        <v>0</v>
      </c>
      <c r="GSQ104" s="50">
        <f t="shared" si="169"/>
        <v>0</v>
      </c>
      <c r="GSR104" s="50">
        <f t="shared" si="169"/>
        <v>0</v>
      </c>
      <c r="GSS104" s="50">
        <f t="shared" si="169"/>
        <v>0</v>
      </c>
      <c r="GST104" s="50">
        <f t="shared" si="169"/>
        <v>0</v>
      </c>
      <c r="GSU104" s="50">
        <f t="shared" si="169"/>
        <v>0</v>
      </c>
      <c r="GSV104" s="50">
        <f t="shared" si="169"/>
        <v>0</v>
      </c>
      <c r="GSW104" s="50">
        <f t="shared" si="169"/>
        <v>0</v>
      </c>
      <c r="GSX104" s="50">
        <f t="shared" si="169"/>
        <v>0</v>
      </c>
      <c r="GSY104" s="50">
        <f t="shared" si="169"/>
        <v>0</v>
      </c>
      <c r="GSZ104" s="50">
        <f t="shared" si="169"/>
        <v>0</v>
      </c>
      <c r="GTA104" s="50">
        <f t="shared" si="169"/>
        <v>0</v>
      </c>
      <c r="GTB104" s="50">
        <f t="shared" si="169"/>
        <v>0</v>
      </c>
      <c r="GTC104" s="50">
        <f t="shared" si="169"/>
        <v>0</v>
      </c>
      <c r="GTD104" s="50">
        <f t="shared" si="169"/>
        <v>0</v>
      </c>
      <c r="GTE104" s="50">
        <f t="shared" si="169"/>
        <v>0</v>
      </c>
      <c r="GTF104" s="50">
        <f t="shared" si="169"/>
        <v>0</v>
      </c>
      <c r="GTG104" s="50">
        <f t="shared" si="169"/>
        <v>0</v>
      </c>
      <c r="GTH104" s="50">
        <f t="shared" si="169"/>
        <v>0</v>
      </c>
      <c r="GTI104" s="50">
        <f t="shared" si="169"/>
        <v>0</v>
      </c>
      <c r="GTJ104" s="50">
        <f t="shared" si="169"/>
        <v>0</v>
      </c>
      <c r="GTK104" s="50">
        <f t="shared" si="169"/>
        <v>0</v>
      </c>
      <c r="GTL104" s="50">
        <f t="shared" si="169"/>
        <v>0</v>
      </c>
      <c r="GTM104" s="50">
        <f t="shared" si="169"/>
        <v>0</v>
      </c>
      <c r="GTN104" s="50">
        <f t="shared" si="169"/>
        <v>0</v>
      </c>
      <c r="GTO104" s="50">
        <f t="shared" ref="GTO104:GVZ104" si="170">GTO122</f>
        <v>0</v>
      </c>
      <c r="GTP104" s="50">
        <f t="shared" si="170"/>
        <v>0</v>
      </c>
      <c r="GTQ104" s="50">
        <f t="shared" si="170"/>
        <v>0</v>
      </c>
      <c r="GTR104" s="50">
        <f t="shared" si="170"/>
        <v>0</v>
      </c>
      <c r="GTS104" s="50">
        <f t="shared" si="170"/>
        <v>0</v>
      </c>
      <c r="GTT104" s="50">
        <f t="shared" si="170"/>
        <v>0</v>
      </c>
      <c r="GTU104" s="50">
        <f t="shared" si="170"/>
        <v>0</v>
      </c>
      <c r="GTV104" s="50">
        <f t="shared" si="170"/>
        <v>0</v>
      </c>
      <c r="GTW104" s="50">
        <f t="shared" si="170"/>
        <v>0</v>
      </c>
      <c r="GTX104" s="50">
        <f t="shared" si="170"/>
        <v>0</v>
      </c>
      <c r="GTY104" s="50">
        <f t="shared" si="170"/>
        <v>0</v>
      </c>
      <c r="GTZ104" s="50">
        <f t="shared" si="170"/>
        <v>0</v>
      </c>
      <c r="GUA104" s="50">
        <f t="shared" si="170"/>
        <v>0</v>
      </c>
      <c r="GUB104" s="50">
        <f t="shared" si="170"/>
        <v>0</v>
      </c>
      <c r="GUC104" s="50">
        <f t="shared" si="170"/>
        <v>0</v>
      </c>
      <c r="GUD104" s="50">
        <f t="shared" si="170"/>
        <v>0</v>
      </c>
      <c r="GUE104" s="50">
        <f t="shared" si="170"/>
        <v>0</v>
      </c>
      <c r="GUF104" s="50">
        <f t="shared" si="170"/>
        <v>0</v>
      </c>
      <c r="GUG104" s="50">
        <f t="shared" si="170"/>
        <v>0</v>
      </c>
      <c r="GUH104" s="50">
        <f t="shared" si="170"/>
        <v>0</v>
      </c>
      <c r="GUI104" s="50">
        <f t="shared" si="170"/>
        <v>0</v>
      </c>
      <c r="GUJ104" s="50">
        <f t="shared" si="170"/>
        <v>0</v>
      </c>
      <c r="GUK104" s="50">
        <f t="shared" si="170"/>
        <v>0</v>
      </c>
      <c r="GUL104" s="50">
        <f t="shared" si="170"/>
        <v>0</v>
      </c>
      <c r="GUM104" s="50">
        <f t="shared" si="170"/>
        <v>0</v>
      </c>
      <c r="GUN104" s="50">
        <f t="shared" si="170"/>
        <v>0</v>
      </c>
      <c r="GUO104" s="50">
        <f t="shared" si="170"/>
        <v>0</v>
      </c>
      <c r="GUP104" s="50">
        <f t="shared" si="170"/>
        <v>0</v>
      </c>
      <c r="GUQ104" s="50">
        <f t="shared" si="170"/>
        <v>0</v>
      </c>
      <c r="GUR104" s="50">
        <f t="shared" si="170"/>
        <v>0</v>
      </c>
      <c r="GUS104" s="50">
        <f t="shared" si="170"/>
        <v>0</v>
      </c>
      <c r="GUT104" s="50">
        <f t="shared" si="170"/>
        <v>0</v>
      </c>
      <c r="GUU104" s="50">
        <f t="shared" si="170"/>
        <v>0</v>
      </c>
      <c r="GUV104" s="50">
        <f t="shared" si="170"/>
        <v>0</v>
      </c>
      <c r="GUW104" s="50">
        <f t="shared" si="170"/>
        <v>0</v>
      </c>
      <c r="GUX104" s="50">
        <f t="shared" si="170"/>
        <v>0</v>
      </c>
      <c r="GUY104" s="50">
        <f t="shared" si="170"/>
        <v>0</v>
      </c>
      <c r="GUZ104" s="50">
        <f t="shared" si="170"/>
        <v>0</v>
      </c>
      <c r="GVA104" s="50">
        <f t="shared" si="170"/>
        <v>0</v>
      </c>
      <c r="GVB104" s="50">
        <f t="shared" si="170"/>
        <v>0</v>
      </c>
      <c r="GVC104" s="50">
        <f t="shared" si="170"/>
        <v>0</v>
      </c>
      <c r="GVD104" s="50">
        <f t="shared" si="170"/>
        <v>0</v>
      </c>
      <c r="GVE104" s="50">
        <f t="shared" si="170"/>
        <v>0</v>
      </c>
      <c r="GVF104" s="50">
        <f t="shared" si="170"/>
        <v>0</v>
      </c>
      <c r="GVG104" s="50">
        <f t="shared" si="170"/>
        <v>0</v>
      </c>
      <c r="GVH104" s="50">
        <f t="shared" si="170"/>
        <v>0</v>
      </c>
      <c r="GVI104" s="50">
        <f t="shared" si="170"/>
        <v>0</v>
      </c>
      <c r="GVJ104" s="50">
        <f t="shared" si="170"/>
        <v>0</v>
      </c>
      <c r="GVK104" s="50">
        <f t="shared" si="170"/>
        <v>0</v>
      </c>
      <c r="GVL104" s="50">
        <f t="shared" si="170"/>
        <v>0</v>
      </c>
      <c r="GVM104" s="50">
        <f t="shared" si="170"/>
        <v>0</v>
      </c>
      <c r="GVN104" s="50">
        <f t="shared" si="170"/>
        <v>0</v>
      </c>
      <c r="GVO104" s="50">
        <f t="shared" si="170"/>
        <v>0</v>
      </c>
      <c r="GVP104" s="50">
        <f t="shared" si="170"/>
        <v>0</v>
      </c>
      <c r="GVQ104" s="50">
        <f t="shared" si="170"/>
        <v>0</v>
      </c>
      <c r="GVR104" s="50">
        <f t="shared" si="170"/>
        <v>0</v>
      </c>
      <c r="GVS104" s="50">
        <f t="shared" si="170"/>
        <v>0</v>
      </c>
      <c r="GVT104" s="50">
        <f t="shared" si="170"/>
        <v>0</v>
      </c>
      <c r="GVU104" s="50">
        <f t="shared" si="170"/>
        <v>0</v>
      </c>
      <c r="GVV104" s="50">
        <f t="shared" si="170"/>
        <v>0</v>
      </c>
      <c r="GVW104" s="50">
        <f t="shared" si="170"/>
        <v>0</v>
      </c>
      <c r="GVX104" s="50">
        <f t="shared" si="170"/>
        <v>0</v>
      </c>
      <c r="GVY104" s="50">
        <f t="shared" si="170"/>
        <v>0</v>
      </c>
      <c r="GVZ104" s="50">
        <f t="shared" si="170"/>
        <v>0</v>
      </c>
      <c r="GWA104" s="50">
        <f t="shared" ref="GWA104:GYL104" si="171">GWA122</f>
        <v>0</v>
      </c>
      <c r="GWB104" s="50">
        <f t="shared" si="171"/>
        <v>0</v>
      </c>
      <c r="GWC104" s="50">
        <f t="shared" si="171"/>
        <v>0</v>
      </c>
      <c r="GWD104" s="50">
        <f t="shared" si="171"/>
        <v>0</v>
      </c>
      <c r="GWE104" s="50">
        <f t="shared" si="171"/>
        <v>0</v>
      </c>
      <c r="GWF104" s="50">
        <f t="shared" si="171"/>
        <v>0</v>
      </c>
      <c r="GWG104" s="50">
        <f t="shared" si="171"/>
        <v>0</v>
      </c>
      <c r="GWH104" s="50">
        <f t="shared" si="171"/>
        <v>0</v>
      </c>
      <c r="GWI104" s="50">
        <f t="shared" si="171"/>
        <v>0</v>
      </c>
      <c r="GWJ104" s="50">
        <f t="shared" si="171"/>
        <v>0</v>
      </c>
      <c r="GWK104" s="50">
        <f t="shared" si="171"/>
        <v>0</v>
      </c>
      <c r="GWL104" s="50">
        <f t="shared" si="171"/>
        <v>0</v>
      </c>
      <c r="GWM104" s="50">
        <f t="shared" si="171"/>
        <v>0</v>
      </c>
      <c r="GWN104" s="50">
        <f t="shared" si="171"/>
        <v>0</v>
      </c>
      <c r="GWO104" s="50">
        <f t="shared" si="171"/>
        <v>0</v>
      </c>
      <c r="GWP104" s="50">
        <f t="shared" si="171"/>
        <v>0</v>
      </c>
      <c r="GWQ104" s="50">
        <f t="shared" si="171"/>
        <v>0</v>
      </c>
      <c r="GWR104" s="50">
        <f t="shared" si="171"/>
        <v>0</v>
      </c>
      <c r="GWS104" s="50">
        <f t="shared" si="171"/>
        <v>0</v>
      </c>
      <c r="GWT104" s="50">
        <f t="shared" si="171"/>
        <v>0</v>
      </c>
      <c r="GWU104" s="50">
        <f t="shared" si="171"/>
        <v>0</v>
      </c>
      <c r="GWV104" s="50">
        <f t="shared" si="171"/>
        <v>0</v>
      </c>
      <c r="GWW104" s="50">
        <f t="shared" si="171"/>
        <v>0</v>
      </c>
      <c r="GWX104" s="50">
        <f t="shared" si="171"/>
        <v>0</v>
      </c>
      <c r="GWY104" s="50">
        <f t="shared" si="171"/>
        <v>0</v>
      </c>
      <c r="GWZ104" s="50">
        <f t="shared" si="171"/>
        <v>0</v>
      </c>
      <c r="GXA104" s="50">
        <f t="shared" si="171"/>
        <v>0</v>
      </c>
      <c r="GXB104" s="50">
        <f t="shared" si="171"/>
        <v>0</v>
      </c>
      <c r="GXC104" s="50">
        <f t="shared" si="171"/>
        <v>0</v>
      </c>
      <c r="GXD104" s="50">
        <f t="shared" si="171"/>
        <v>0</v>
      </c>
      <c r="GXE104" s="50">
        <f t="shared" si="171"/>
        <v>0</v>
      </c>
      <c r="GXF104" s="50">
        <f t="shared" si="171"/>
        <v>0</v>
      </c>
      <c r="GXG104" s="50">
        <f t="shared" si="171"/>
        <v>0</v>
      </c>
      <c r="GXH104" s="50">
        <f t="shared" si="171"/>
        <v>0</v>
      </c>
      <c r="GXI104" s="50">
        <f t="shared" si="171"/>
        <v>0</v>
      </c>
      <c r="GXJ104" s="50">
        <f t="shared" si="171"/>
        <v>0</v>
      </c>
      <c r="GXK104" s="50">
        <f t="shared" si="171"/>
        <v>0</v>
      </c>
      <c r="GXL104" s="50">
        <f t="shared" si="171"/>
        <v>0</v>
      </c>
      <c r="GXM104" s="50">
        <f t="shared" si="171"/>
        <v>0</v>
      </c>
      <c r="GXN104" s="50">
        <f t="shared" si="171"/>
        <v>0</v>
      </c>
      <c r="GXO104" s="50">
        <f t="shared" si="171"/>
        <v>0</v>
      </c>
      <c r="GXP104" s="50">
        <f t="shared" si="171"/>
        <v>0</v>
      </c>
      <c r="GXQ104" s="50">
        <f t="shared" si="171"/>
        <v>0</v>
      </c>
      <c r="GXR104" s="50">
        <f t="shared" si="171"/>
        <v>0</v>
      </c>
      <c r="GXS104" s="50">
        <f t="shared" si="171"/>
        <v>0</v>
      </c>
      <c r="GXT104" s="50">
        <f t="shared" si="171"/>
        <v>0</v>
      </c>
      <c r="GXU104" s="50">
        <f t="shared" si="171"/>
        <v>0</v>
      </c>
      <c r="GXV104" s="50">
        <f t="shared" si="171"/>
        <v>0</v>
      </c>
      <c r="GXW104" s="50">
        <f t="shared" si="171"/>
        <v>0</v>
      </c>
      <c r="GXX104" s="50">
        <f t="shared" si="171"/>
        <v>0</v>
      </c>
      <c r="GXY104" s="50">
        <f t="shared" si="171"/>
        <v>0</v>
      </c>
      <c r="GXZ104" s="50">
        <f t="shared" si="171"/>
        <v>0</v>
      </c>
      <c r="GYA104" s="50">
        <f t="shared" si="171"/>
        <v>0</v>
      </c>
      <c r="GYB104" s="50">
        <f t="shared" si="171"/>
        <v>0</v>
      </c>
      <c r="GYC104" s="50">
        <f t="shared" si="171"/>
        <v>0</v>
      </c>
      <c r="GYD104" s="50">
        <f t="shared" si="171"/>
        <v>0</v>
      </c>
      <c r="GYE104" s="50">
        <f t="shared" si="171"/>
        <v>0</v>
      </c>
      <c r="GYF104" s="50">
        <f t="shared" si="171"/>
        <v>0</v>
      </c>
      <c r="GYG104" s="50">
        <f t="shared" si="171"/>
        <v>0</v>
      </c>
      <c r="GYH104" s="50">
        <f t="shared" si="171"/>
        <v>0</v>
      </c>
      <c r="GYI104" s="50">
        <f t="shared" si="171"/>
        <v>0</v>
      </c>
      <c r="GYJ104" s="50">
        <f t="shared" si="171"/>
        <v>0</v>
      </c>
      <c r="GYK104" s="50">
        <f t="shared" si="171"/>
        <v>0</v>
      </c>
      <c r="GYL104" s="50">
        <f t="shared" si="171"/>
        <v>0</v>
      </c>
      <c r="GYM104" s="50">
        <f t="shared" ref="GYM104:HAX104" si="172">GYM122</f>
        <v>0</v>
      </c>
      <c r="GYN104" s="50">
        <f t="shared" si="172"/>
        <v>0</v>
      </c>
      <c r="GYO104" s="50">
        <f t="shared" si="172"/>
        <v>0</v>
      </c>
      <c r="GYP104" s="50">
        <f t="shared" si="172"/>
        <v>0</v>
      </c>
      <c r="GYQ104" s="50">
        <f t="shared" si="172"/>
        <v>0</v>
      </c>
      <c r="GYR104" s="50">
        <f t="shared" si="172"/>
        <v>0</v>
      </c>
      <c r="GYS104" s="50">
        <f t="shared" si="172"/>
        <v>0</v>
      </c>
      <c r="GYT104" s="50">
        <f t="shared" si="172"/>
        <v>0</v>
      </c>
      <c r="GYU104" s="50">
        <f t="shared" si="172"/>
        <v>0</v>
      </c>
      <c r="GYV104" s="50">
        <f t="shared" si="172"/>
        <v>0</v>
      </c>
      <c r="GYW104" s="50">
        <f t="shared" si="172"/>
        <v>0</v>
      </c>
      <c r="GYX104" s="50">
        <f t="shared" si="172"/>
        <v>0</v>
      </c>
      <c r="GYY104" s="50">
        <f t="shared" si="172"/>
        <v>0</v>
      </c>
      <c r="GYZ104" s="50">
        <f t="shared" si="172"/>
        <v>0</v>
      </c>
      <c r="GZA104" s="50">
        <f t="shared" si="172"/>
        <v>0</v>
      </c>
      <c r="GZB104" s="50">
        <f t="shared" si="172"/>
        <v>0</v>
      </c>
      <c r="GZC104" s="50">
        <f t="shared" si="172"/>
        <v>0</v>
      </c>
      <c r="GZD104" s="50">
        <f t="shared" si="172"/>
        <v>0</v>
      </c>
      <c r="GZE104" s="50">
        <f t="shared" si="172"/>
        <v>0</v>
      </c>
      <c r="GZF104" s="50">
        <f t="shared" si="172"/>
        <v>0</v>
      </c>
      <c r="GZG104" s="50">
        <f t="shared" si="172"/>
        <v>0</v>
      </c>
      <c r="GZH104" s="50">
        <f t="shared" si="172"/>
        <v>0</v>
      </c>
      <c r="GZI104" s="50">
        <f t="shared" si="172"/>
        <v>0</v>
      </c>
      <c r="GZJ104" s="50">
        <f t="shared" si="172"/>
        <v>0</v>
      </c>
      <c r="GZK104" s="50">
        <f t="shared" si="172"/>
        <v>0</v>
      </c>
      <c r="GZL104" s="50">
        <f t="shared" si="172"/>
        <v>0</v>
      </c>
      <c r="GZM104" s="50">
        <f t="shared" si="172"/>
        <v>0</v>
      </c>
      <c r="GZN104" s="50">
        <f t="shared" si="172"/>
        <v>0</v>
      </c>
      <c r="GZO104" s="50">
        <f t="shared" si="172"/>
        <v>0</v>
      </c>
      <c r="GZP104" s="50">
        <f t="shared" si="172"/>
        <v>0</v>
      </c>
      <c r="GZQ104" s="50">
        <f t="shared" si="172"/>
        <v>0</v>
      </c>
      <c r="GZR104" s="50">
        <f t="shared" si="172"/>
        <v>0</v>
      </c>
      <c r="GZS104" s="50">
        <f t="shared" si="172"/>
        <v>0</v>
      </c>
      <c r="GZT104" s="50">
        <f t="shared" si="172"/>
        <v>0</v>
      </c>
      <c r="GZU104" s="50">
        <f t="shared" si="172"/>
        <v>0</v>
      </c>
      <c r="GZV104" s="50">
        <f t="shared" si="172"/>
        <v>0</v>
      </c>
      <c r="GZW104" s="50">
        <f t="shared" si="172"/>
        <v>0</v>
      </c>
      <c r="GZX104" s="50">
        <f t="shared" si="172"/>
        <v>0</v>
      </c>
      <c r="GZY104" s="50">
        <f t="shared" si="172"/>
        <v>0</v>
      </c>
      <c r="GZZ104" s="50">
        <f t="shared" si="172"/>
        <v>0</v>
      </c>
      <c r="HAA104" s="50">
        <f t="shared" si="172"/>
        <v>0</v>
      </c>
      <c r="HAB104" s="50">
        <f t="shared" si="172"/>
        <v>0</v>
      </c>
      <c r="HAC104" s="50">
        <f t="shared" si="172"/>
        <v>0</v>
      </c>
      <c r="HAD104" s="50">
        <f t="shared" si="172"/>
        <v>0</v>
      </c>
      <c r="HAE104" s="50">
        <f t="shared" si="172"/>
        <v>0</v>
      </c>
      <c r="HAF104" s="50">
        <f t="shared" si="172"/>
        <v>0</v>
      </c>
      <c r="HAG104" s="50">
        <f t="shared" si="172"/>
        <v>0</v>
      </c>
      <c r="HAH104" s="50">
        <f t="shared" si="172"/>
        <v>0</v>
      </c>
      <c r="HAI104" s="50">
        <f t="shared" si="172"/>
        <v>0</v>
      </c>
      <c r="HAJ104" s="50">
        <f t="shared" si="172"/>
        <v>0</v>
      </c>
      <c r="HAK104" s="50">
        <f t="shared" si="172"/>
        <v>0</v>
      </c>
      <c r="HAL104" s="50">
        <f t="shared" si="172"/>
        <v>0</v>
      </c>
      <c r="HAM104" s="50">
        <f t="shared" si="172"/>
        <v>0</v>
      </c>
      <c r="HAN104" s="50">
        <f t="shared" si="172"/>
        <v>0</v>
      </c>
      <c r="HAO104" s="50">
        <f t="shared" si="172"/>
        <v>0</v>
      </c>
      <c r="HAP104" s="50">
        <f t="shared" si="172"/>
        <v>0</v>
      </c>
      <c r="HAQ104" s="50">
        <f t="shared" si="172"/>
        <v>0</v>
      </c>
      <c r="HAR104" s="50">
        <f t="shared" si="172"/>
        <v>0</v>
      </c>
      <c r="HAS104" s="50">
        <f t="shared" si="172"/>
        <v>0</v>
      </c>
      <c r="HAT104" s="50">
        <f t="shared" si="172"/>
        <v>0</v>
      </c>
      <c r="HAU104" s="50">
        <f t="shared" si="172"/>
        <v>0</v>
      </c>
      <c r="HAV104" s="50">
        <f t="shared" si="172"/>
        <v>0</v>
      </c>
      <c r="HAW104" s="50">
        <f t="shared" si="172"/>
        <v>0</v>
      </c>
      <c r="HAX104" s="50">
        <f t="shared" si="172"/>
        <v>0</v>
      </c>
      <c r="HAY104" s="50">
        <f t="shared" ref="HAY104:HDJ104" si="173">HAY122</f>
        <v>0</v>
      </c>
      <c r="HAZ104" s="50">
        <f t="shared" si="173"/>
        <v>0</v>
      </c>
      <c r="HBA104" s="50">
        <f t="shared" si="173"/>
        <v>0</v>
      </c>
      <c r="HBB104" s="50">
        <f t="shared" si="173"/>
        <v>0</v>
      </c>
      <c r="HBC104" s="50">
        <f t="shared" si="173"/>
        <v>0</v>
      </c>
      <c r="HBD104" s="50">
        <f t="shared" si="173"/>
        <v>0</v>
      </c>
      <c r="HBE104" s="50">
        <f t="shared" si="173"/>
        <v>0</v>
      </c>
      <c r="HBF104" s="50">
        <f t="shared" si="173"/>
        <v>0</v>
      </c>
      <c r="HBG104" s="50">
        <f t="shared" si="173"/>
        <v>0</v>
      </c>
      <c r="HBH104" s="50">
        <f t="shared" si="173"/>
        <v>0</v>
      </c>
      <c r="HBI104" s="50">
        <f t="shared" si="173"/>
        <v>0</v>
      </c>
      <c r="HBJ104" s="50">
        <f t="shared" si="173"/>
        <v>0</v>
      </c>
      <c r="HBK104" s="50">
        <f t="shared" si="173"/>
        <v>0</v>
      </c>
      <c r="HBL104" s="50">
        <f t="shared" si="173"/>
        <v>0</v>
      </c>
      <c r="HBM104" s="50">
        <f t="shared" si="173"/>
        <v>0</v>
      </c>
      <c r="HBN104" s="50">
        <f t="shared" si="173"/>
        <v>0</v>
      </c>
      <c r="HBO104" s="50">
        <f t="shared" si="173"/>
        <v>0</v>
      </c>
      <c r="HBP104" s="50">
        <f t="shared" si="173"/>
        <v>0</v>
      </c>
      <c r="HBQ104" s="50">
        <f t="shared" si="173"/>
        <v>0</v>
      </c>
      <c r="HBR104" s="50">
        <f t="shared" si="173"/>
        <v>0</v>
      </c>
      <c r="HBS104" s="50">
        <f t="shared" si="173"/>
        <v>0</v>
      </c>
      <c r="HBT104" s="50">
        <f t="shared" si="173"/>
        <v>0</v>
      </c>
      <c r="HBU104" s="50">
        <f t="shared" si="173"/>
        <v>0</v>
      </c>
      <c r="HBV104" s="50">
        <f t="shared" si="173"/>
        <v>0</v>
      </c>
      <c r="HBW104" s="50">
        <f t="shared" si="173"/>
        <v>0</v>
      </c>
      <c r="HBX104" s="50">
        <f t="shared" si="173"/>
        <v>0</v>
      </c>
      <c r="HBY104" s="50">
        <f t="shared" si="173"/>
        <v>0</v>
      </c>
      <c r="HBZ104" s="50">
        <f t="shared" si="173"/>
        <v>0</v>
      </c>
      <c r="HCA104" s="50">
        <f t="shared" si="173"/>
        <v>0</v>
      </c>
      <c r="HCB104" s="50">
        <f t="shared" si="173"/>
        <v>0</v>
      </c>
      <c r="HCC104" s="50">
        <f t="shared" si="173"/>
        <v>0</v>
      </c>
      <c r="HCD104" s="50">
        <f t="shared" si="173"/>
        <v>0</v>
      </c>
      <c r="HCE104" s="50">
        <f t="shared" si="173"/>
        <v>0</v>
      </c>
      <c r="HCF104" s="50">
        <f t="shared" si="173"/>
        <v>0</v>
      </c>
      <c r="HCG104" s="50">
        <f t="shared" si="173"/>
        <v>0</v>
      </c>
      <c r="HCH104" s="50">
        <f t="shared" si="173"/>
        <v>0</v>
      </c>
      <c r="HCI104" s="50">
        <f t="shared" si="173"/>
        <v>0</v>
      </c>
      <c r="HCJ104" s="50">
        <f t="shared" si="173"/>
        <v>0</v>
      </c>
      <c r="HCK104" s="50">
        <f t="shared" si="173"/>
        <v>0</v>
      </c>
      <c r="HCL104" s="50">
        <f t="shared" si="173"/>
        <v>0</v>
      </c>
      <c r="HCM104" s="50">
        <f t="shared" si="173"/>
        <v>0</v>
      </c>
      <c r="HCN104" s="50">
        <f t="shared" si="173"/>
        <v>0</v>
      </c>
      <c r="HCO104" s="50">
        <f t="shared" si="173"/>
        <v>0</v>
      </c>
      <c r="HCP104" s="50">
        <f t="shared" si="173"/>
        <v>0</v>
      </c>
      <c r="HCQ104" s="50">
        <f t="shared" si="173"/>
        <v>0</v>
      </c>
      <c r="HCR104" s="50">
        <f t="shared" si="173"/>
        <v>0</v>
      </c>
      <c r="HCS104" s="50">
        <f t="shared" si="173"/>
        <v>0</v>
      </c>
      <c r="HCT104" s="50">
        <f t="shared" si="173"/>
        <v>0</v>
      </c>
      <c r="HCU104" s="50">
        <f t="shared" si="173"/>
        <v>0</v>
      </c>
      <c r="HCV104" s="50">
        <f t="shared" si="173"/>
        <v>0</v>
      </c>
      <c r="HCW104" s="50">
        <f t="shared" si="173"/>
        <v>0</v>
      </c>
      <c r="HCX104" s="50">
        <f t="shared" si="173"/>
        <v>0</v>
      </c>
      <c r="HCY104" s="50">
        <f t="shared" si="173"/>
        <v>0</v>
      </c>
      <c r="HCZ104" s="50">
        <f t="shared" si="173"/>
        <v>0</v>
      </c>
      <c r="HDA104" s="50">
        <f t="shared" si="173"/>
        <v>0</v>
      </c>
      <c r="HDB104" s="50">
        <f t="shared" si="173"/>
        <v>0</v>
      </c>
      <c r="HDC104" s="50">
        <f t="shared" si="173"/>
        <v>0</v>
      </c>
      <c r="HDD104" s="50">
        <f t="shared" si="173"/>
        <v>0</v>
      </c>
      <c r="HDE104" s="50">
        <f t="shared" si="173"/>
        <v>0</v>
      </c>
      <c r="HDF104" s="50">
        <f t="shared" si="173"/>
        <v>0</v>
      </c>
      <c r="HDG104" s="50">
        <f t="shared" si="173"/>
        <v>0</v>
      </c>
      <c r="HDH104" s="50">
        <f t="shared" si="173"/>
        <v>0</v>
      </c>
      <c r="HDI104" s="50">
        <f t="shared" si="173"/>
        <v>0</v>
      </c>
      <c r="HDJ104" s="50">
        <f t="shared" si="173"/>
        <v>0</v>
      </c>
      <c r="HDK104" s="50">
        <f t="shared" ref="HDK104:HFV104" si="174">HDK122</f>
        <v>0</v>
      </c>
      <c r="HDL104" s="50">
        <f t="shared" si="174"/>
        <v>0</v>
      </c>
      <c r="HDM104" s="50">
        <f t="shared" si="174"/>
        <v>0</v>
      </c>
      <c r="HDN104" s="50">
        <f t="shared" si="174"/>
        <v>0</v>
      </c>
      <c r="HDO104" s="50">
        <f t="shared" si="174"/>
        <v>0</v>
      </c>
      <c r="HDP104" s="50">
        <f t="shared" si="174"/>
        <v>0</v>
      </c>
      <c r="HDQ104" s="50">
        <f t="shared" si="174"/>
        <v>0</v>
      </c>
      <c r="HDR104" s="50">
        <f t="shared" si="174"/>
        <v>0</v>
      </c>
      <c r="HDS104" s="50">
        <f t="shared" si="174"/>
        <v>0</v>
      </c>
      <c r="HDT104" s="50">
        <f t="shared" si="174"/>
        <v>0</v>
      </c>
      <c r="HDU104" s="50">
        <f t="shared" si="174"/>
        <v>0</v>
      </c>
      <c r="HDV104" s="50">
        <f t="shared" si="174"/>
        <v>0</v>
      </c>
      <c r="HDW104" s="50">
        <f t="shared" si="174"/>
        <v>0</v>
      </c>
      <c r="HDX104" s="50">
        <f t="shared" si="174"/>
        <v>0</v>
      </c>
      <c r="HDY104" s="50">
        <f t="shared" si="174"/>
        <v>0</v>
      </c>
      <c r="HDZ104" s="50">
        <f t="shared" si="174"/>
        <v>0</v>
      </c>
      <c r="HEA104" s="50">
        <f t="shared" si="174"/>
        <v>0</v>
      </c>
      <c r="HEB104" s="50">
        <f t="shared" si="174"/>
        <v>0</v>
      </c>
      <c r="HEC104" s="50">
        <f t="shared" si="174"/>
        <v>0</v>
      </c>
      <c r="HED104" s="50">
        <f t="shared" si="174"/>
        <v>0</v>
      </c>
      <c r="HEE104" s="50">
        <f t="shared" si="174"/>
        <v>0</v>
      </c>
      <c r="HEF104" s="50">
        <f t="shared" si="174"/>
        <v>0</v>
      </c>
      <c r="HEG104" s="50">
        <f t="shared" si="174"/>
        <v>0</v>
      </c>
      <c r="HEH104" s="50">
        <f t="shared" si="174"/>
        <v>0</v>
      </c>
      <c r="HEI104" s="50">
        <f t="shared" si="174"/>
        <v>0</v>
      </c>
      <c r="HEJ104" s="50">
        <f t="shared" si="174"/>
        <v>0</v>
      </c>
      <c r="HEK104" s="50">
        <f t="shared" si="174"/>
        <v>0</v>
      </c>
      <c r="HEL104" s="50">
        <f t="shared" si="174"/>
        <v>0</v>
      </c>
      <c r="HEM104" s="50">
        <f t="shared" si="174"/>
        <v>0</v>
      </c>
      <c r="HEN104" s="50">
        <f t="shared" si="174"/>
        <v>0</v>
      </c>
      <c r="HEO104" s="50">
        <f t="shared" si="174"/>
        <v>0</v>
      </c>
      <c r="HEP104" s="50">
        <f t="shared" si="174"/>
        <v>0</v>
      </c>
      <c r="HEQ104" s="50">
        <f t="shared" si="174"/>
        <v>0</v>
      </c>
      <c r="HER104" s="50">
        <f t="shared" si="174"/>
        <v>0</v>
      </c>
      <c r="HES104" s="50">
        <f t="shared" si="174"/>
        <v>0</v>
      </c>
      <c r="HET104" s="50">
        <f t="shared" si="174"/>
        <v>0</v>
      </c>
      <c r="HEU104" s="50">
        <f t="shared" si="174"/>
        <v>0</v>
      </c>
      <c r="HEV104" s="50">
        <f t="shared" si="174"/>
        <v>0</v>
      </c>
      <c r="HEW104" s="50">
        <f t="shared" si="174"/>
        <v>0</v>
      </c>
      <c r="HEX104" s="50">
        <f t="shared" si="174"/>
        <v>0</v>
      </c>
      <c r="HEY104" s="50">
        <f t="shared" si="174"/>
        <v>0</v>
      </c>
      <c r="HEZ104" s="50">
        <f t="shared" si="174"/>
        <v>0</v>
      </c>
      <c r="HFA104" s="50">
        <f t="shared" si="174"/>
        <v>0</v>
      </c>
      <c r="HFB104" s="50">
        <f t="shared" si="174"/>
        <v>0</v>
      </c>
      <c r="HFC104" s="50">
        <f t="shared" si="174"/>
        <v>0</v>
      </c>
      <c r="HFD104" s="50">
        <f t="shared" si="174"/>
        <v>0</v>
      </c>
      <c r="HFE104" s="50">
        <f t="shared" si="174"/>
        <v>0</v>
      </c>
      <c r="HFF104" s="50">
        <f t="shared" si="174"/>
        <v>0</v>
      </c>
      <c r="HFG104" s="50">
        <f t="shared" si="174"/>
        <v>0</v>
      </c>
      <c r="HFH104" s="50">
        <f t="shared" si="174"/>
        <v>0</v>
      </c>
      <c r="HFI104" s="50">
        <f t="shared" si="174"/>
        <v>0</v>
      </c>
      <c r="HFJ104" s="50">
        <f t="shared" si="174"/>
        <v>0</v>
      </c>
      <c r="HFK104" s="50">
        <f t="shared" si="174"/>
        <v>0</v>
      </c>
      <c r="HFL104" s="50">
        <f t="shared" si="174"/>
        <v>0</v>
      </c>
      <c r="HFM104" s="50">
        <f t="shared" si="174"/>
        <v>0</v>
      </c>
      <c r="HFN104" s="50">
        <f t="shared" si="174"/>
        <v>0</v>
      </c>
      <c r="HFO104" s="50">
        <f t="shared" si="174"/>
        <v>0</v>
      </c>
      <c r="HFP104" s="50">
        <f t="shared" si="174"/>
        <v>0</v>
      </c>
      <c r="HFQ104" s="50">
        <f t="shared" si="174"/>
        <v>0</v>
      </c>
      <c r="HFR104" s="50">
        <f t="shared" si="174"/>
        <v>0</v>
      </c>
      <c r="HFS104" s="50">
        <f t="shared" si="174"/>
        <v>0</v>
      </c>
      <c r="HFT104" s="50">
        <f t="shared" si="174"/>
        <v>0</v>
      </c>
      <c r="HFU104" s="50">
        <f t="shared" si="174"/>
        <v>0</v>
      </c>
      <c r="HFV104" s="50">
        <f t="shared" si="174"/>
        <v>0</v>
      </c>
      <c r="HFW104" s="50">
        <f t="shared" ref="HFW104:HIH104" si="175">HFW122</f>
        <v>0</v>
      </c>
      <c r="HFX104" s="50">
        <f t="shared" si="175"/>
        <v>0</v>
      </c>
      <c r="HFY104" s="50">
        <f t="shared" si="175"/>
        <v>0</v>
      </c>
      <c r="HFZ104" s="50">
        <f t="shared" si="175"/>
        <v>0</v>
      </c>
      <c r="HGA104" s="50">
        <f t="shared" si="175"/>
        <v>0</v>
      </c>
      <c r="HGB104" s="50">
        <f t="shared" si="175"/>
        <v>0</v>
      </c>
      <c r="HGC104" s="50">
        <f t="shared" si="175"/>
        <v>0</v>
      </c>
      <c r="HGD104" s="50">
        <f t="shared" si="175"/>
        <v>0</v>
      </c>
      <c r="HGE104" s="50">
        <f t="shared" si="175"/>
        <v>0</v>
      </c>
      <c r="HGF104" s="50">
        <f t="shared" si="175"/>
        <v>0</v>
      </c>
      <c r="HGG104" s="50">
        <f t="shared" si="175"/>
        <v>0</v>
      </c>
      <c r="HGH104" s="50">
        <f t="shared" si="175"/>
        <v>0</v>
      </c>
      <c r="HGI104" s="50">
        <f t="shared" si="175"/>
        <v>0</v>
      </c>
      <c r="HGJ104" s="50">
        <f t="shared" si="175"/>
        <v>0</v>
      </c>
      <c r="HGK104" s="50">
        <f t="shared" si="175"/>
        <v>0</v>
      </c>
      <c r="HGL104" s="50">
        <f t="shared" si="175"/>
        <v>0</v>
      </c>
      <c r="HGM104" s="50">
        <f t="shared" si="175"/>
        <v>0</v>
      </c>
      <c r="HGN104" s="50">
        <f t="shared" si="175"/>
        <v>0</v>
      </c>
      <c r="HGO104" s="50">
        <f t="shared" si="175"/>
        <v>0</v>
      </c>
      <c r="HGP104" s="50">
        <f t="shared" si="175"/>
        <v>0</v>
      </c>
      <c r="HGQ104" s="50">
        <f t="shared" si="175"/>
        <v>0</v>
      </c>
      <c r="HGR104" s="50">
        <f t="shared" si="175"/>
        <v>0</v>
      </c>
      <c r="HGS104" s="50">
        <f t="shared" si="175"/>
        <v>0</v>
      </c>
      <c r="HGT104" s="50">
        <f t="shared" si="175"/>
        <v>0</v>
      </c>
      <c r="HGU104" s="50">
        <f t="shared" si="175"/>
        <v>0</v>
      </c>
      <c r="HGV104" s="50">
        <f t="shared" si="175"/>
        <v>0</v>
      </c>
      <c r="HGW104" s="50">
        <f t="shared" si="175"/>
        <v>0</v>
      </c>
      <c r="HGX104" s="50">
        <f t="shared" si="175"/>
        <v>0</v>
      </c>
      <c r="HGY104" s="50">
        <f t="shared" si="175"/>
        <v>0</v>
      </c>
      <c r="HGZ104" s="50">
        <f t="shared" si="175"/>
        <v>0</v>
      </c>
      <c r="HHA104" s="50">
        <f t="shared" si="175"/>
        <v>0</v>
      </c>
      <c r="HHB104" s="50">
        <f t="shared" si="175"/>
        <v>0</v>
      </c>
      <c r="HHC104" s="50">
        <f t="shared" si="175"/>
        <v>0</v>
      </c>
      <c r="HHD104" s="50">
        <f t="shared" si="175"/>
        <v>0</v>
      </c>
      <c r="HHE104" s="50">
        <f t="shared" si="175"/>
        <v>0</v>
      </c>
      <c r="HHF104" s="50">
        <f t="shared" si="175"/>
        <v>0</v>
      </c>
      <c r="HHG104" s="50">
        <f t="shared" si="175"/>
        <v>0</v>
      </c>
      <c r="HHH104" s="50">
        <f t="shared" si="175"/>
        <v>0</v>
      </c>
      <c r="HHI104" s="50">
        <f t="shared" si="175"/>
        <v>0</v>
      </c>
      <c r="HHJ104" s="50">
        <f t="shared" si="175"/>
        <v>0</v>
      </c>
      <c r="HHK104" s="50">
        <f t="shared" si="175"/>
        <v>0</v>
      </c>
      <c r="HHL104" s="50">
        <f t="shared" si="175"/>
        <v>0</v>
      </c>
      <c r="HHM104" s="50">
        <f t="shared" si="175"/>
        <v>0</v>
      </c>
      <c r="HHN104" s="50">
        <f t="shared" si="175"/>
        <v>0</v>
      </c>
      <c r="HHO104" s="50">
        <f t="shared" si="175"/>
        <v>0</v>
      </c>
      <c r="HHP104" s="50">
        <f t="shared" si="175"/>
        <v>0</v>
      </c>
      <c r="HHQ104" s="50">
        <f t="shared" si="175"/>
        <v>0</v>
      </c>
      <c r="HHR104" s="50">
        <f t="shared" si="175"/>
        <v>0</v>
      </c>
      <c r="HHS104" s="50">
        <f t="shared" si="175"/>
        <v>0</v>
      </c>
      <c r="HHT104" s="50">
        <f t="shared" si="175"/>
        <v>0</v>
      </c>
      <c r="HHU104" s="50">
        <f t="shared" si="175"/>
        <v>0</v>
      </c>
      <c r="HHV104" s="50">
        <f t="shared" si="175"/>
        <v>0</v>
      </c>
      <c r="HHW104" s="50">
        <f t="shared" si="175"/>
        <v>0</v>
      </c>
      <c r="HHX104" s="50">
        <f t="shared" si="175"/>
        <v>0</v>
      </c>
      <c r="HHY104" s="50">
        <f t="shared" si="175"/>
        <v>0</v>
      </c>
      <c r="HHZ104" s="50">
        <f t="shared" si="175"/>
        <v>0</v>
      </c>
      <c r="HIA104" s="50">
        <f t="shared" si="175"/>
        <v>0</v>
      </c>
      <c r="HIB104" s="50">
        <f t="shared" si="175"/>
        <v>0</v>
      </c>
      <c r="HIC104" s="50">
        <f t="shared" si="175"/>
        <v>0</v>
      </c>
      <c r="HID104" s="50">
        <f t="shared" si="175"/>
        <v>0</v>
      </c>
      <c r="HIE104" s="50">
        <f t="shared" si="175"/>
        <v>0</v>
      </c>
      <c r="HIF104" s="50">
        <f t="shared" si="175"/>
        <v>0</v>
      </c>
      <c r="HIG104" s="50">
        <f t="shared" si="175"/>
        <v>0</v>
      </c>
      <c r="HIH104" s="50">
        <f t="shared" si="175"/>
        <v>0</v>
      </c>
      <c r="HII104" s="50">
        <f t="shared" ref="HII104:HKT104" si="176">HII122</f>
        <v>0</v>
      </c>
      <c r="HIJ104" s="50">
        <f t="shared" si="176"/>
        <v>0</v>
      </c>
      <c r="HIK104" s="50">
        <f t="shared" si="176"/>
        <v>0</v>
      </c>
      <c r="HIL104" s="50">
        <f t="shared" si="176"/>
        <v>0</v>
      </c>
      <c r="HIM104" s="50">
        <f t="shared" si="176"/>
        <v>0</v>
      </c>
      <c r="HIN104" s="50">
        <f t="shared" si="176"/>
        <v>0</v>
      </c>
      <c r="HIO104" s="50">
        <f t="shared" si="176"/>
        <v>0</v>
      </c>
      <c r="HIP104" s="50">
        <f t="shared" si="176"/>
        <v>0</v>
      </c>
      <c r="HIQ104" s="50">
        <f t="shared" si="176"/>
        <v>0</v>
      </c>
      <c r="HIR104" s="50">
        <f t="shared" si="176"/>
        <v>0</v>
      </c>
      <c r="HIS104" s="50">
        <f t="shared" si="176"/>
        <v>0</v>
      </c>
      <c r="HIT104" s="50">
        <f t="shared" si="176"/>
        <v>0</v>
      </c>
      <c r="HIU104" s="50">
        <f t="shared" si="176"/>
        <v>0</v>
      </c>
      <c r="HIV104" s="50">
        <f t="shared" si="176"/>
        <v>0</v>
      </c>
      <c r="HIW104" s="50">
        <f t="shared" si="176"/>
        <v>0</v>
      </c>
      <c r="HIX104" s="50">
        <f t="shared" si="176"/>
        <v>0</v>
      </c>
      <c r="HIY104" s="50">
        <f t="shared" si="176"/>
        <v>0</v>
      </c>
      <c r="HIZ104" s="50">
        <f t="shared" si="176"/>
        <v>0</v>
      </c>
      <c r="HJA104" s="50">
        <f t="shared" si="176"/>
        <v>0</v>
      </c>
      <c r="HJB104" s="50">
        <f t="shared" si="176"/>
        <v>0</v>
      </c>
      <c r="HJC104" s="50">
        <f t="shared" si="176"/>
        <v>0</v>
      </c>
      <c r="HJD104" s="50">
        <f t="shared" si="176"/>
        <v>0</v>
      </c>
      <c r="HJE104" s="50">
        <f t="shared" si="176"/>
        <v>0</v>
      </c>
      <c r="HJF104" s="50">
        <f t="shared" si="176"/>
        <v>0</v>
      </c>
      <c r="HJG104" s="50">
        <f t="shared" si="176"/>
        <v>0</v>
      </c>
      <c r="HJH104" s="50">
        <f t="shared" si="176"/>
        <v>0</v>
      </c>
      <c r="HJI104" s="50">
        <f t="shared" si="176"/>
        <v>0</v>
      </c>
      <c r="HJJ104" s="50">
        <f t="shared" si="176"/>
        <v>0</v>
      </c>
      <c r="HJK104" s="50">
        <f t="shared" si="176"/>
        <v>0</v>
      </c>
      <c r="HJL104" s="50">
        <f t="shared" si="176"/>
        <v>0</v>
      </c>
      <c r="HJM104" s="50">
        <f t="shared" si="176"/>
        <v>0</v>
      </c>
      <c r="HJN104" s="50">
        <f t="shared" si="176"/>
        <v>0</v>
      </c>
      <c r="HJO104" s="50">
        <f t="shared" si="176"/>
        <v>0</v>
      </c>
      <c r="HJP104" s="50">
        <f t="shared" si="176"/>
        <v>0</v>
      </c>
      <c r="HJQ104" s="50">
        <f t="shared" si="176"/>
        <v>0</v>
      </c>
      <c r="HJR104" s="50">
        <f t="shared" si="176"/>
        <v>0</v>
      </c>
      <c r="HJS104" s="50">
        <f t="shared" si="176"/>
        <v>0</v>
      </c>
      <c r="HJT104" s="50">
        <f t="shared" si="176"/>
        <v>0</v>
      </c>
      <c r="HJU104" s="50">
        <f t="shared" si="176"/>
        <v>0</v>
      </c>
      <c r="HJV104" s="50">
        <f t="shared" si="176"/>
        <v>0</v>
      </c>
      <c r="HJW104" s="50">
        <f t="shared" si="176"/>
        <v>0</v>
      </c>
      <c r="HJX104" s="50">
        <f t="shared" si="176"/>
        <v>0</v>
      </c>
      <c r="HJY104" s="50">
        <f t="shared" si="176"/>
        <v>0</v>
      </c>
      <c r="HJZ104" s="50">
        <f t="shared" si="176"/>
        <v>0</v>
      </c>
      <c r="HKA104" s="50">
        <f t="shared" si="176"/>
        <v>0</v>
      </c>
      <c r="HKB104" s="50">
        <f t="shared" si="176"/>
        <v>0</v>
      </c>
      <c r="HKC104" s="50">
        <f t="shared" si="176"/>
        <v>0</v>
      </c>
      <c r="HKD104" s="50">
        <f t="shared" si="176"/>
        <v>0</v>
      </c>
      <c r="HKE104" s="50">
        <f t="shared" si="176"/>
        <v>0</v>
      </c>
      <c r="HKF104" s="50">
        <f t="shared" si="176"/>
        <v>0</v>
      </c>
      <c r="HKG104" s="50">
        <f t="shared" si="176"/>
        <v>0</v>
      </c>
      <c r="HKH104" s="50">
        <f t="shared" si="176"/>
        <v>0</v>
      </c>
      <c r="HKI104" s="50">
        <f t="shared" si="176"/>
        <v>0</v>
      </c>
      <c r="HKJ104" s="50">
        <f t="shared" si="176"/>
        <v>0</v>
      </c>
      <c r="HKK104" s="50">
        <f t="shared" si="176"/>
        <v>0</v>
      </c>
      <c r="HKL104" s="50">
        <f t="shared" si="176"/>
        <v>0</v>
      </c>
      <c r="HKM104" s="50">
        <f t="shared" si="176"/>
        <v>0</v>
      </c>
      <c r="HKN104" s="50">
        <f t="shared" si="176"/>
        <v>0</v>
      </c>
      <c r="HKO104" s="50">
        <f t="shared" si="176"/>
        <v>0</v>
      </c>
      <c r="HKP104" s="50">
        <f t="shared" si="176"/>
        <v>0</v>
      </c>
      <c r="HKQ104" s="50">
        <f t="shared" si="176"/>
        <v>0</v>
      </c>
      <c r="HKR104" s="50">
        <f t="shared" si="176"/>
        <v>0</v>
      </c>
      <c r="HKS104" s="50">
        <f t="shared" si="176"/>
        <v>0</v>
      </c>
      <c r="HKT104" s="50">
        <f t="shared" si="176"/>
        <v>0</v>
      </c>
      <c r="HKU104" s="50">
        <f t="shared" ref="HKU104:HNF104" si="177">HKU122</f>
        <v>0</v>
      </c>
      <c r="HKV104" s="50">
        <f t="shared" si="177"/>
        <v>0</v>
      </c>
      <c r="HKW104" s="50">
        <f t="shared" si="177"/>
        <v>0</v>
      </c>
      <c r="HKX104" s="50">
        <f t="shared" si="177"/>
        <v>0</v>
      </c>
      <c r="HKY104" s="50">
        <f t="shared" si="177"/>
        <v>0</v>
      </c>
      <c r="HKZ104" s="50">
        <f t="shared" si="177"/>
        <v>0</v>
      </c>
      <c r="HLA104" s="50">
        <f t="shared" si="177"/>
        <v>0</v>
      </c>
      <c r="HLB104" s="50">
        <f t="shared" si="177"/>
        <v>0</v>
      </c>
      <c r="HLC104" s="50">
        <f t="shared" si="177"/>
        <v>0</v>
      </c>
      <c r="HLD104" s="50">
        <f t="shared" si="177"/>
        <v>0</v>
      </c>
      <c r="HLE104" s="50">
        <f t="shared" si="177"/>
        <v>0</v>
      </c>
      <c r="HLF104" s="50">
        <f t="shared" si="177"/>
        <v>0</v>
      </c>
      <c r="HLG104" s="50">
        <f t="shared" si="177"/>
        <v>0</v>
      </c>
      <c r="HLH104" s="50">
        <f t="shared" si="177"/>
        <v>0</v>
      </c>
      <c r="HLI104" s="50">
        <f t="shared" si="177"/>
        <v>0</v>
      </c>
      <c r="HLJ104" s="50">
        <f t="shared" si="177"/>
        <v>0</v>
      </c>
      <c r="HLK104" s="50">
        <f t="shared" si="177"/>
        <v>0</v>
      </c>
      <c r="HLL104" s="50">
        <f t="shared" si="177"/>
        <v>0</v>
      </c>
      <c r="HLM104" s="50">
        <f t="shared" si="177"/>
        <v>0</v>
      </c>
      <c r="HLN104" s="50">
        <f t="shared" si="177"/>
        <v>0</v>
      </c>
      <c r="HLO104" s="50">
        <f t="shared" si="177"/>
        <v>0</v>
      </c>
      <c r="HLP104" s="50">
        <f t="shared" si="177"/>
        <v>0</v>
      </c>
      <c r="HLQ104" s="50">
        <f t="shared" si="177"/>
        <v>0</v>
      </c>
      <c r="HLR104" s="50">
        <f t="shared" si="177"/>
        <v>0</v>
      </c>
      <c r="HLS104" s="50">
        <f t="shared" si="177"/>
        <v>0</v>
      </c>
      <c r="HLT104" s="50">
        <f t="shared" si="177"/>
        <v>0</v>
      </c>
      <c r="HLU104" s="50">
        <f t="shared" si="177"/>
        <v>0</v>
      </c>
      <c r="HLV104" s="50">
        <f t="shared" si="177"/>
        <v>0</v>
      </c>
      <c r="HLW104" s="50">
        <f t="shared" si="177"/>
        <v>0</v>
      </c>
      <c r="HLX104" s="50">
        <f t="shared" si="177"/>
        <v>0</v>
      </c>
      <c r="HLY104" s="50">
        <f t="shared" si="177"/>
        <v>0</v>
      </c>
      <c r="HLZ104" s="50">
        <f t="shared" si="177"/>
        <v>0</v>
      </c>
      <c r="HMA104" s="50">
        <f t="shared" si="177"/>
        <v>0</v>
      </c>
      <c r="HMB104" s="50">
        <f t="shared" si="177"/>
        <v>0</v>
      </c>
      <c r="HMC104" s="50">
        <f t="shared" si="177"/>
        <v>0</v>
      </c>
      <c r="HMD104" s="50">
        <f t="shared" si="177"/>
        <v>0</v>
      </c>
      <c r="HME104" s="50">
        <f t="shared" si="177"/>
        <v>0</v>
      </c>
      <c r="HMF104" s="50">
        <f t="shared" si="177"/>
        <v>0</v>
      </c>
      <c r="HMG104" s="50">
        <f t="shared" si="177"/>
        <v>0</v>
      </c>
      <c r="HMH104" s="50">
        <f t="shared" si="177"/>
        <v>0</v>
      </c>
      <c r="HMI104" s="50">
        <f t="shared" si="177"/>
        <v>0</v>
      </c>
      <c r="HMJ104" s="50">
        <f t="shared" si="177"/>
        <v>0</v>
      </c>
      <c r="HMK104" s="50">
        <f t="shared" si="177"/>
        <v>0</v>
      </c>
      <c r="HML104" s="50">
        <f t="shared" si="177"/>
        <v>0</v>
      </c>
      <c r="HMM104" s="50">
        <f t="shared" si="177"/>
        <v>0</v>
      </c>
      <c r="HMN104" s="50">
        <f t="shared" si="177"/>
        <v>0</v>
      </c>
      <c r="HMO104" s="50">
        <f t="shared" si="177"/>
        <v>0</v>
      </c>
      <c r="HMP104" s="50">
        <f t="shared" si="177"/>
        <v>0</v>
      </c>
      <c r="HMQ104" s="50">
        <f t="shared" si="177"/>
        <v>0</v>
      </c>
      <c r="HMR104" s="50">
        <f t="shared" si="177"/>
        <v>0</v>
      </c>
      <c r="HMS104" s="50">
        <f t="shared" si="177"/>
        <v>0</v>
      </c>
      <c r="HMT104" s="50">
        <f t="shared" si="177"/>
        <v>0</v>
      </c>
      <c r="HMU104" s="50">
        <f t="shared" si="177"/>
        <v>0</v>
      </c>
      <c r="HMV104" s="50">
        <f t="shared" si="177"/>
        <v>0</v>
      </c>
      <c r="HMW104" s="50">
        <f t="shared" si="177"/>
        <v>0</v>
      </c>
      <c r="HMX104" s="50">
        <f t="shared" si="177"/>
        <v>0</v>
      </c>
      <c r="HMY104" s="50">
        <f t="shared" si="177"/>
        <v>0</v>
      </c>
      <c r="HMZ104" s="50">
        <f t="shared" si="177"/>
        <v>0</v>
      </c>
      <c r="HNA104" s="50">
        <f t="shared" si="177"/>
        <v>0</v>
      </c>
      <c r="HNB104" s="50">
        <f t="shared" si="177"/>
        <v>0</v>
      </c>
      <c r="HNC104" s="50">
        <f t="shared" si="177"/>
        <v>0</v>
      </c>
      <c r="HND104" s="50">
        <f t="shared" si="177"/>
        <v>0</v>
      </c>
      <c r="HNE104" s="50">
        <f t="shared" si="177"/>
        <v>0</v>
      </c>
      <c r="HNF104" s="50">
        <f t="shared" si="177"/>
        <v>0</v>
      </c>
      <c r="HNG104" s="50">
        <f t="shared" ref="HNG104:HPR104" si="178">HNG122</f>
        <v>0</v>
      </c>
      <c r="HNH104" s="50">
        <f t="shared" si="178"/>
        <v>0</v>
      </c>
      <c r="HNI104" s="50">
        <f t="shared" si="178"/>
        <v>0</v>
      </c>
      <c r="HNJ104" s="50">
        <f t="shared" si="178"/>
        <v>0</v>
      </c>
      <c r="HNK104" s="50">
        <f t="shared" si="178"/>
        <v>0</v>
      </c>
      <c r="HNL104" s="50">
        <f t="shared" si="178"/>
        <v>0</v>
      </c>
      <c r="HNM104" s="50">
        <f t="shared" si="178"/>
        <v>0</v>
      </c>
      <c r="HNN104" s="50">
        <f t="shared" si="178"/>
        <v>0</v>
      </c>
      <c r="HNO104" s="50">
        <f t="shared" si="178"/>
        <v>0</v>
      </c>
      <c r="HNP104" s="50">
        <f t="shared" si="178"/>
        <v>0</v>
      </c>
      <c r="HNQ104" s="50">
        <f t="shared" si="178"/>
        <v>0</v>
      </c>
      <c r="HNR104" s="50">
        <f t="shared" si="178"/>
        <v>0</v>
      </c>
      <c r="HNS104" s="50">
        <f t="shared" si="178"/>
        <v>0</v>
      </c>
      <c r="HNT104" s="50">
        <f t="shared" si="178"/>
        <v>0</v>
      </c>
      <c r="HNU104" s="50">
        <f t="shared" si="178"/>
        <v>0</v>
      </c>
      <c r="HNV104" s="50">
        <f t="shared" si="178"/>
        <v>0</v>
      </c>
      <c r="HNW104" s="50">
        <f t="shared" si="178"/>
        <v>0</v>
      </c>
      <c r="HNX104" s="50">
        <f t="shared" si="178"/>
        <v>0</v>
      </c>
      <c r="HNY104" s="50">
        <f t="shared" si="178"/>
        <v>0</v>
      </c>
      <c r="HNZ104" s="50">
        <f t="shared" si="178"/>
        <v>0</v>
      </c>
      <c r="HOA104" s="50">
        <f t="shared" si="178"/>
        <v>0</v>
      </c>
      <c r="HOB104" s="50">
        <f t="shared" si="178"/>
        <v>0</v>
      </c>
      <c r="HOC104" s="50">
        <f t="shared" si="178"/>
        <v>0</v>
      </c>
      <c r="HOD104" s="50">
        <f t="shared" si="178"/>
        <v>0</v>
      </c>
      <c r="HOE104" s="50">
        <f t="shared" si="178"/>
        <v>0</v>
      </c>
      <c r="HOF104" s="50">
        <f t="shared" si="178"/>
        <v>0</v>
      </c>
      <c r="HOG104" s="50">
        <f t="shared" si="178"/>
        <v>0</v>
      </c>
      <c r="HOH104" s="50">
        <f t="shared" si="178"/>
        <v>0</v>
      </c>
      <c r="HOI104" s="50">
        <f t="shared" si="178"/>
        <v>0</v>
      </c>
      <c r="HOJ104" s="50">
        <f t="shared" si="178"/>
        <v>0</v>
      </c>
      <c r="HOK104" s="50">
        <f t="shared" si="178"/>
        <v>0</v>
      </c>
      <c r="HOL104" s="50">
        <f t="shared" si="178"/>
        <v>0</v>
      </c>
      <c r="HOM104" s="50">
        <f t="shared" si="178"/>
        <v>0</v>
      </c>
      <c r="HON104" s="50">
        <f t="shared" si="178"/>
        <v>0</v>
      </c>
      <c r="HOO104" s="50">
        <f t="shared" si="178"/>
        <v>0</v>
      </c>
      <c r="HOP104" s="50">
        <f t="shared" si="178"/>
        <v>0</v>
      </c>
      <c r="HOQ104" s="50">
        <f t="shared" si="178"/>
        <v>0</v>
      </c>
      <c r="HOR104" s="50">
        <f t="shared" si="178"/>
        <v>0</v>
      </c>
      <c r="HOS104" s="50">
        <f t="shared" si="178"/>
        <v>0</v>
      </c>
      <c r="HOT104" s="50">
        <f t="shared" si="178"/>
        <v>0</v>
      </c>
      <c r="HOU104" s="50">
        <f t="shared" si="178"/>
        <v>0</v>
      </c>
      <c r="HOV104" s="50">
        <f t="shared" si="178"/>
        <v>0</v>
      </c>
      <c r="HOW104" s="50">
        <f t="shared" si="178"/>
        <v>0</v>
      </c>
      <c r="HOX104" s="50">
        <f t="shared" si="178"/>
        <v>0</v>
      </c>
      <c r="HOY104" s="50">
        <f t="shared" si="178"/>
        <v>0</v>
      </c>
      <c r="HOZ104" s="50">
        <f t="shared" si="178"/>
        <v>0</v>
      </c>
      <c r="HPA104" s="50">
        <f t="shared" si="178"/>
        <v>0</v>
      </c>
      <c r="HPB104" s="50">
        <f t="shared" si="178"/>
        <v>0</v>
      </c>
      <c r="HPC104" s="50">
        <f t="shared" si="178"/>
        <v>0</v>
      </c>
      <c r="HPD104" s="50">
        <f t="shared" si="178"/>
        <v>0</v>
      </c>
      <c r="HPE104" s="50">
        <f t="shared" si="178"/>
        <v>0</v>
      </c>
      <c r="HPF104" s="50">
        <f t="shared" si="178"/>
        <v>0</v>
      </c>
      <c r="HPG104" s="50">
        <f t="shared" si="178"/>
        <v>0</v>
      </c>
      <c r="HPH104" s="50">
        <f t="shared" si="178"/>
        <v>0</v>
      </c>
      <c r="HPI104" s="50">
        <f t="shared" si="178"/>
        <v>0</v>
      </c>
      <c r="HPJ104" s="50">
        <f t="shared" si="178"/>
        <v>0</v>
      </c>
      <c r="HPK104" s="50">
        <f t="shared" si="178"/>
        <v>0</v>
      </c>
      <c r="HPL104" s="50">
        <f t="shared" si="178"/>
        <v>0</v>
      </c>
      <c r="HPM104" s="50">
        <f t="shared" si="178"/>
        <v>0</v>
      </c>
      <c r="HPN104" s="50">
        <f t="shared" si="178"/>
        <v>0</v>
      </c>
      <c r="HPO104" s="50">
        <f t="shared" si="178"/>
        <v>0</v>
      </c>
      <c r="HPP104" s="50">
        <f t="shared" si="178"/>
        <v>0</v>
      </c>
      <c r="HPQ104" s="50">
        <f t="shared" si="178"/>
        <v>0</v>
      </c>
      <c r="HPR104" s="50">
        <f t="shared" si="178"/>
        <v>0</v>
      </c>
      <c r="HPS104" s="50">
        <f t="shared" ref="HPS104:HSD104" si="179">HPS122</f>
        <v>0</v>
      </c>
      <c r="HPT104" s="50">
        <f t="shared" si="179"/>
        <v>0</v>
      </c>
      <c r="HPU104" s="50">
        <f t="shared" si="179"/>
        <v>0</v>
      </c>
      <c r="HPV104" s="50">
        <f t="shared" si="179"/>
        <v>0</v>
      </c>
      <c r="HPW104" s="50">
        <f t="shared" si="179"/>
        <v>0</v>
      </c>
      <c r="HPX104" s="50">
        <f t="shared" si="179"/>
        <v>0</v>
      </c>
      <c r="HPY104" s="50">
        <f t="shared" si="179"/>
        <v>0</v>
      </c>
      <c r="HPZ104" s="50">
        <f t="shared" si="179"/>
        <v>0</v>
      </c>
      <c r="HQA104" s="50">
        <f t="shared" si="179"/>
        <v>0</v>
      </c>
      <c r="HQB104" s="50">
        <f t="shared" si="179"/>
        <v>0</v>
      </c>
      <c r="HQC104" s="50">
        <f t="shared" si="179"/>
        <v>0</v>
      </c>
      <c r="HQD104" s="50">
        <f t="shared" si="179"/>
        <v>0</v>
      </c>
      <c r="HQE104" s="50">
        <f t="shared" si="179"/>
        <v>0</v>
      </c>
      <c r="HQF104" s="50">
        <f t="shared" si="179"/>
        <v>0</v>
      </c>
      <c r="HQG104" s="50">
        <f t="shared" si="179"/>
        <v>0</v>
      </c>
      <c r="HQH104" s="50">
        <f t="shared" si="179"/>
        <v>0</v>
      </c>
      <c r="HQI104" s="50">
        <f t="shared" si="179"/>
        <v>0</v>
      </c>
      <c r="HQJ104" s="50">
        <f t="shared" si="179"/>
        <v>0</v>
      </c>
      <c r="HQK104" s="50">
        <f t="shared" si="179"/>
        <v>0</v>
      </c>
      <c r="HQL104" s="50">
        <f t="shared" si="179"/>
        <v>0</v>
      </c>
      <c r="HQM104" s="50">
        <f t="shared" si="179"/>
        <v>0</v>
      </c>
      <c r="HQN104" s="50">
        <f t="shared" si="179"/>
        <v>0</v>
      </c>
      <c r="HQO104" s="50">
        <f t="shared" si="179"/>
        <v>0</v>
      </c>
      <c r="HQP104" s="50">
        <f t="shared" si="179"/>
        <v>0</v>
      </c>
      <c r="HQQ104" s="50">
        <f t="shared" si="179"/>
        <v>0</v>
      </c>
      <c r="HQR104" s="50">
        <f t="shared" si="179"/>
        <v>0</v>
      </c>
      <c r="HQS104" s="50">
        <f t="shared" si="179"/>
        <v>0</v>
      </c>
      <c r="HQT104" s="50">
        <f t="shared" si="179"/>
        <v>0</v>
      </c>
      <c r="HQU104" s="50">
        <f t="shared" si="179"/>
        <v>0</v>
      </c>
      <c r="HQV104" s="50">
        <f t="shared" si="179"/>
        <v>0</v>
      </c>
      <c r="HQW104" s="50">
        <f t="shared" si="179"/>
        <v>0</v>
      </c>
      <c r="HQX104" s="50">
        <f t="shared" si="179"/>
        <v>0</v>
      </c>
      <c r="HQY104" s="50">
        <f t="shared" si="179"/>
        <v>0</v>
      </c>
      <c r="HQZ104" s="50">
        <f t="shared" si="179"/>
        <v>0</v>
      </c>
      <c r="HRA104" s="50">
        <f t="shared" si="179"/>
        <v>0</v>
      </c>
      <c r="HRB104" s="50">
        <f t="shared" si="179"/>
        <v>0</v>
      </c>
      <c r="HRC104" s="50">
        <f t="shared" si="179"/>
        <v>0</v>
      </c>
      <c r="HRD104" s="50">
        <f t="shared" si="179"/>
        <v>0</v>
      </c>
      <c r="HRE104" s="50">
        <f t="shared" si="179"/>
        <v>0</v>
      </c>
      <c r="HRF104" s="50">
        <f t="shared" si="179"/>
        <v>0</v>
      </c>
      <c r="HRG104" s="50">
        <f t="shared" si="179"/>
        <v>0</v>
      </c>
      <c r="HRH104" s="50">
        <f t="shared" si="179"/>
        <v>0</v>
      </c>
      <c r="HRI104" s="50">
        <f t="shared" si="179"/>
        <v>0</v>
      </c>
      <c r="HRJ104" s="50">
        <f t="shared" si="179"/>
        <v>0</v>
      </c>
      <c r="HRK104" s="50">
        <f t="shared" si="179"/>
        <v>0</v>
      </c>
      <c r="HRL104" s="50">
        <f t="shared" si="179"/>
        <v>0</v>
      </c>
      <c r="HRM104" s="50">
        <f t="shared" si="179"/>
        <v>0</v>
      </c>
      <c r="HRN104" s="50">
        <f t="shared" si="179"/>
        <v>0</v>
      </c>
      <c r="HRO104" s="50">
        <f t="shared" si="179"/>
        <v>0</v>
      </c>
      <c r="HRP104" s="50">
        <f t="shared" si="179"/>
        <v>0</v>
      </c>
      <c r="HRQ104" s="50">
        <f t="shared" si="179"/>
        <v>0</v>
      </c>
      <c r="HRR104" s="50">
        <f t="shared" si="179"/>
        <v>0</v>
      </c>
      <c r="HRS104" s="50">
        <f t="shared" si="179"/>
        <v>0</v>
      </c>
      <c r="HRT104" s="50">
        <f t="shared" si="179"/>
        <v>0</v>
      </c>
      <c r="HRU104" s="50">
        <f t="shared" si="179"/>
        <v>0</v>
      </c>
      <c r="HRV104" s="50">
        <f t="shared" si="179"/>
        <v>0</v>
      </c>
      <c r="HRW104" s="50">
        <f t="shared" si="179"/>
        <v>0</v>
      </c>
      <c r="HRX104" s="50">
        <f t="shared" si="179"/>
        <v>0</v>
      </c>
      <c r="HRY104" s="50">
        <f t="shared" si="179"/>
        <v>0</v>
      </c>
      <c r="HRZ104" s="50">
        <f t="shared" si="179"/>
        <v>0</v>
      </c>
      <c r="HSA104" s="50">
        <f t="shared" si="179"/>
        <v>0</v>
      </c>
      <c r="HSB104" s="50">
        <f t="shared" si="179"/>
        <v>0</v>
      </c>
      <c r="HSC104" s="50">
        <f t="shared" si="179"/>
        <v>0</v>
      </c>
      <c r="HSD104" s="50">
        <f t="shared" si="179"/>
        <v>0</v>
      </c>
      <c r="HSE104" s="50">
        <f t="shared" ref="HSE104:HUP104" si="180">HSE122</f>
        <v>0</v>
      </c>
      <c r="HSF104" s="50">
        <f t="shared" si="180"/>
        <v>0</v>
      </c>
      <c r="HSG104" s="50">
        <f t="shared" si="180"/>
        <v>0</v>
      </c>
      <c r="HSH104" s="50">
        <f t="shared" si="180"/>
        <v>0</v>
      </c>
      <c r="HSI104" s="50">
        <f t="shared" si="180"/>
        <v>0</v>
      </c>
      <c r="HSJ104" s="50">
        <f t="shared" si="180"/>
        <v>0</v>
      </c>
      <c r="HSK104" s="50">
        <f t="shared" si="180"/>
        <v>0</v>
      </c>
      <c r="HSL104" s="50">
        <f t="shared" si="180"/>
        <v>0</v>
      </c>
      <c r="HSM104" s="50">
        <f t="shared" si="180"/>
        <v>0</v>
      </c>
      <c r="HSN104" s="50">
        <f t="shared" si="180"/>
        <v>0</v>
      </c>
      <c r="HSO104" s="50">
        <f t="shared" si="180"/>
        <v>0</v>
      </c>
      <c r="HSP104" s="50">
        <f t="shared" si="180"/>
        <v>0</v>
      </c>
      <c r="HSQ104" s="50">
        <f t="shared" si="180"/>
        <v>0</v>
      </c>
      <c r="HSR104" s="50">
        <f t="shared" si="180"/>
        <v>0</v>
      </c>
      <c r="HSS104" s="50">
        <f t="shared" si="180"/>
        <v>0</v>
      </c>
      <c r="HST104" s="50">
        <f t="shared" si="180"/>
        <v>0</v>
      </c>
      <c r="HSU104" s="50">
        <f t="shared" si="180"/>
        <v>0</v>
      </c>
      <c r="HSV104" s="50">
        <f t="shared" si="180"/>
        <v>0</v>
      </c>
      <c r="HSW104" s="50">
        <f t="shared" si="180"/>
        <v>0</v>
      </c>
      <c r="HSX104" s="50">
        <f t="shared" si="180"/>
        <v>0</v>
      </c>
      <c r="HSY104" s="50">
        <f t="shared" si="180"/>
        <v>0</v>
      </c>
      <c r="HSZ104" s="50">
        <f t="shared" si="180"/>
        <v>0</v>
      </c>
      <c r="HTA104" s="50">
        <f t="shared" si="180"/>
        <v>0</v>
      </c>
      <c r="HTB104" s="50">
        <f t="shared" si="180"/>
        <v>0</v>
      </c>
      <c r="HTC104" s="50">
        <f t="shared" si="180"/>
        <v>0</v>
      </c>
      <c r="HTD104" s="50">
        <f t="shared" si="180"/>
        <v>0</v>
      </c>
      <c r="HTE104" s="50">
        <f t="shared" si="180"/>
        <v>0</v>
      </c>
      <c r="HTF104" s="50">
        <f t="shared" si="180"/>
        <v>0</v>
      </c>
      <c r="HTG104" s="50">
        <f t="shared" si="180"/>
        <v>0</v>
      </c>
      <c r="HTH104" s="50">
        <f t="shared" si="180"/>
        <v>0</v>
      </c>
      <c r="HTI104" s="50">
        <f t="shared" si="180"/>
        <v>0</v>
      </c>
      <c r="HTJ104" s="50">
        <f t="shared" si="180"/>
        <v>0</v>
      </c>
      <c r="HTK104" s="50">
        <f t="shared" si="180"/>
        <v>0</v>
      </c>
      <c r="HTL104" s="50">
        <f t="shared" si="180"/>
        <v>0</v>
      </c>
      <c r="HTM104" s="50">
        <f t="shared" si="180"/>
        <v>0</v>
      </c>
      <c r="HTN104" s="50">
        <f t="shared" si="180"/>
        <v>0</v>
      </c>
      <c r="HTO104" s="50">
        <f t="shared" si="180"/>
        <v>0</v>
      </c>
      <c r="HTP104" s="50">
        <f t="shared" si="180"/>
        <v>0</v>
      </c>
      <c r="HTQ104" s="50">
        <f t="shared" si="180"/>
        <v>0</v>
      </c>
      <c r="HTR104" s="50">
        <f t="shared" si="180"/>
        <v>0</v>
      </c>
      <c r="HTS104" s="50">
        <f t="shared" si="180"/>
        <v>0</v>
      </c>
      <c r="HTT104" s="50">
        <f t="shared" si="180"/>
        <v>0</v>
      </c>
      <c r="HTU104" s="50">
        <f t="shared" si="180"/>
        <v>0</v>
      </c>
      <c r="HTV104" s="50">
        <f t="shared" si="180"/>
        <v>0</v>
      </c>
      <c r="HTW104" s="50">
        <f t="shared" si="180"/>
        <v>0</v>
      </c>
      <c r="HTX104" s="50">
        <f t="shared" si="180"/>
        <v>0</v>
      </c>
      <c r="HTY104" s="50">
        <f t="shared" si="180"/>
        <v>0</v>
      </c>
      <c r="HTZ104" s="50">
        <f t="shared" si="180"/>
        <v>0</v>
      </c>
      <c r="HUA104" s="50">
        <f t="shared" si="180"/>
        <v>0</v>
      </c>
      <c r="HUB104" s="50">
        <f t="shared" si="180"/>
        <v>0</v>
      </c>
      <c r="HUC104" s="50">
        <f t="shared" si="180"/>
        <v>0</v>
      </c>
      <c r="HUD104" s="50">
        <f t="shared" si="180"/>
        <v>0</v>
      </c>
      <c r="HUE104" s="50">
        <f t="shared" si="180"/>
        <v>0</v>
      </c>
      <c r="HUF104" s="50">
        <f t="shared" si="180"/>
        <v>0</v>
      </c>
      <c r="HUG104" s="50">
        <f t="shared" si="180"/>
        <v>0</v>
      </c>
      <c r="HUH104" s="50">
        <f t="shared" si="180"/>
        <v>0</v>
      </c>
      <c r="HUI104" s="50">
        <f t="shared" si="180"/>
        <v>0</v>
      </c>
      <c r="HUJ104" s="50">
        <f t="shared" si="180"/>
        <v>0</v>
      </c>
      <c r="HUK104" s="50">
        <f t="shared" si="180"/>
        <v>0</v>
      </c>
      <c r="HUL104" s="50">
        <f t="shared" si="180"/>
        <v>0</v>
      </c>
      <c r="HUM104" s="50">
        <f t="shared" si="180"/>
        <v>0</v>
      </c>
      <c r="HUN104" s="50">
        <f t="shared" si="180"/>
        <v>0</v>
      </c>
      <c r="HUO104" s="50">
        <f t="shared" si="180"/>
        <v>0</v>
      </c>
      <c r="HUP104" s="50">
        <f t="shared" si="180"/>
        <v>0</v>
      </c>
      <c r="HUQ104" s="50">
        <f t="shared" ref="HUQ104:HXB104" si="181">HUQ122</f>
        <v>0</v>
      </c>
      <c r="HUR104" s="50">
        <f t="shared" si="181"/>
        <v>0</v>
      </c>
      <c r="HUS104" s="50">
        <f t="shared" si="181"/>
        <v>0</v>
      </c>
      <c r="HUT104" s="50">
        <f t="shared" si="181"/>
        <v>0</v>
      </c>
      <c r="HUU104" s="50">
        <f t="shared" si="181"/>
        <v>0</v>
      </c>
      <c r="HUV104" s="50">
        <f t="shared" si="181"/>
        <v>0</v>
      </c>
      <c r="HUW104" s="50">
        <f t="shared" si="181"/>
        <v>0</v>
      </c>
      <c r="HUX104" s="50">
        <f t="shared" si="181"/>
        <v>0</v>
      </c>
      <c r="HUY104" s="50">
        <f t="shared" si="181"/>
        <v>0</v>
      </c>
      <c r="HUZ104" s="50">
        <f t="shared" si="181"/>
        <v>0</v>
      </c>
      <c r="HVA104" s="50">
        <f t="shared" si="181"/>
        <v>0</v>
      </c>
      <c r="HVB104" s="50">
        <f t="shared" si="181"/>
        <v>0</v>
      </c>
      <c r="HVC104" s="50">
        <f t="shared" si="181"/>
        <v>0</v>
      </c>
      <c r="HVD104" s="50">
        <f t="shared" si="181"/>
        <v>0</v>
      </c>
      <c r="HVE104" s="50">
        <f t="shared" si="181"/>
        <v>0</v>
      </c>
      <c r="HVF104" s="50">
        <f t="shared" si="181"/>
        <v>0</v>
      </c>
      <c r="HVG104" s="50">
        <f t="shared" si="181"/>
        <v>0</v>
      </c>
      <c r="HVH104" s="50">
        <f t="shared" si="181"/>
        <v>0</v>
      </c>
      <c r="HVI104" s="50">
        <f t="shared" si="181"/>
        <v>0</v>
      </c>
      <c r="HVJ104" s="50">
        <f t="shared" si="181"/>
        <v>0</v>
      </c>
      <c r="HVK104" s="50">
        <f t="shared" si="181"/>
        <v>0</v>
      </c>
      <c r="HVL104" s="50">
        <f t="shared" si="181"/>
        <v>0</v>
      </c>
      <c r="HVM104" s="50">
        <f t="shared" si="181"/>
        <v>0</v>
      </c>
      <c r="HVN104" s="50">
        <f t="shared" si="181"/>
        <v>0</v>
      </c>
      <c r="HVO104" s="50">
        <f t="shared" si="181"/>
        <v>0</v>
      </c>
      <c r="HVP104" s="50">
        <f t="shared" si="181"/>
        <v>0</v>
      </c>
      <c r="HVQ104" s="50">
        <f t="shared" si="181"/>
        <v>0</v>
      </c>
      <c r="HVR104" s="50">
        <f t="shared" si="181"/>
        <v>0</v>
      </c>
      <c r="HVS104" s="50">
        <f t="shared" si="181"/>
        <v>0</v>
      </c>
      <c r="HVT104" s="50">
        <f t="shared" si="181"/>
        <v>0</v>
      </c>
      <c r="HVU104" s="50">
        <f t="shared" si="181"/>
        <v>0</v>
      </c>
      <c r="HVV104" s="50">
        <f t="shared" si="181"/>
        <v>0</v>
      </c>
      <c r="HVW104" s="50">
        <f t="shared" si="181"/>
        <v>0</v>
      </c>
      <c r="HVX104" s="50">
        <f t="shared" si="181"/>
        <v>0</v>
      </c>
      <c r="HVY104" s="50">
        <f t="shared" si="181"/>
        <v>0</v>
      </c>
      <c r="HVZ104" s="50">
        <f t="shared" si="181"/>
        <v>0</v>
      </c>
      <c r="HWA104" s="50">
        <f t="shared" si="181"/>
        <v>0</v>
      </c>
      <c r="HWB104" s="50">
        <f t="shared" si="181"/>
        <v>0</v>
      </c>
      <c r="HWC104" s="50">
        <f t="shared" si="181"/>
        <v>0</v>
      </c>
      <c r="HWD104" s="50">
        <f t="shared" si="181"/>
        <v>0</v>
      </c>
      <c r="HWE104" s="50">
        <f t="shared" si="181"/>
        <v>0</v>
      </c>
      <c r="HWF104" s="50">
        <f t="shared" si="181"/>
        <v>0</v>
      </c>
      <c r="HWG104" s="50">
        <f t="shared" si="181"/>
        <v>0</v>
      </c>
      <c r="HWH104" s="50">
        <f t="shared" si="181"/>
        <v>0</v>
      </c>
      <c r="HWI104" s="50">
        <f t="shared" si="181"/>
        <v>0</v>
      </c>
      <c r="HWJ104" s="50">
        <f t="shared" si="181"/>
        <v>0</v>
      </c>
      <c r="HWK104" s="50">
        <f t="shared" si="181"/>
        <v>0</v>
      </c>
      <c r="HWL104" s="50">
        <f t="shared" si="181"/>
        <v>0</v>
      </c>
      <c r="HWM104" s="50">
        <f t="shared" si="181"/>
        <v>0</v>
      </c>
      <c r="HWN104" s="50">
        <f t="shared" si="181"/>
        <v>0</v>
      </c>
      <c r="HWO104" s="50">
        <f t="shared" si="181"/>
        <v>0</v>
      </c>
      <c r="HWP104" s="50">
        <f t="shared" si="181"/>
        <v>0</v>
      </c>
      <c r="HWQ104" s="50">
        <f t="shared" si="181"/>
        <v>0</v>
      </c>
      <c r="HWR104" s="50">
        <f t="shared" si="181"/>
        <v>0</v>
      </c>
      <c r="HWS104" s="50">
        <f t="shared" si="181"/>
        <v>0</v>
      </c>
      <c r="HWT104" s="50">
        <f t="shared" si="181"/>
        <v>0</v>
      </c>
      <c r="HWU104" s="50">
        <f t="shared" si="181"/>
        <v>0</v>
      </c>
      <c r="HWV104" s="50">
        <f t="shared" si="181"/>
        <v>0</v>
      </c>
      <c r="HWW104" s="50">
        <f t="shared" si="181"/>
        <v>0</v>
      </c>
      <c r="HWX104" s="50">
        <f t="shared" si="181"/>
        <v>0</v>
      </c>
      <c r="HWY104" s="50">
        <f t="shared" si="181"/>
        <v>0</v>
      </c>
      <c r="HWZ104" s="50">
        <f t="shared" si="181"/>
        <v>0</v>
      </c>
      <c r="HXA104" s="50">
        <f t="shared" si="181"/>
        <v>0</v>
      </c>
      <c r="HXB104" s="50">
        <f t="shared" si="181"/>
        <v>0</v>
      </c>
      <c r="HXC104" s="50">
        <f t="shared" ref="HXC104:HZN104" si="182">HXC122</f>
        <v>0</v>
      </c>
      <c r="HXD104" s="50">
        <f t="shared" si="182"/>
        <v>0</v>
      </c>
      <c r="HXE104" s="50">
        <f t="shared" si="182"/>
        <v>0</v>
      </c>
      <c r="HXF104" s="50">
        <f t="shared" si="182"/>
        <v>0</v>
      </c>
      <c r="HXG104" s="50">
        <f t="shared" si="182"/>
        <v>0</v>
      </c>
      <c r="HXH104" s="50">
        <f t="shared" si="182"/>
        <v>0</v>
      </c>
      <c r="HXI104" s="50">
        <f t="shared" si="182"/>
        <v>0</v>
      </c>
      <c r="HXJ104" s="50">
        <f t="shared" si="182"/>
        <v>0</v>
      </c>
      <c r="HXK104" s="50">
        <f t="shared" si="182"/>
        <v>0</v>
      </c>
      <c r="HXL104" s="50">
        <f t="shared" si="182"/>
        <v>0</v>
      </c>
      <c r="HXM104" s="50">
        <f t="shared" si="182"/>
        <v>0</v>
      </c>
      <c r="HXN104" s="50">
        <f t="shared" si="182"/>
        <v>0</v>
      </c>
      <c r="HXO104" s="50">
        <f t="shared" si="182"/>
        <v>0</v>
      </c>
      <c r="HXP104" s="50">
        <f t="shared" si="182"/>
        <v>0</v>
      </c>
      <c r="HXQ104" s="50">
        <f t="shared" si="182"/>
        <v>0</v>
      </c>
      <c r="HXR104" s="50">
        <f t="shared" si="182"/>
        <v>0</v>
      </c>
      <c r="HXS104" s="50">
        <f t="shared" si="182"/>
        <v>0</v>
      </c>
      <c r="HXT104" s="50">
        <f t="shared" si="182"/>
        <v>0</v>
      </c>
      <c r="HXU104" s="50">
        <f t="shared" si="182"/>
        <v>0</v>
      </c>
      <c r="HXV104" s="50">
        <f t="shared" si="182"/>
        <v>0</v>
      </c>
      <c r="HXW104" s="50">
        <f t="shared" si="182"/>
        <v>0</v>
      </c>
      <c r="HXX104" s="50">
        <f t="shared" si="182"/>
        <v>0</v>
      </c>
      <c r="HXY104" s="50">
        <f t="shared" si="182"/>
        <v>0</v>
      </c>
      <c r="HXZ104" s="50">
        <f t="shared" si="182"/>
        <v>0</v>
      </c>
      <c r="HYA104" s="50">
        <f t="shared" si="182"/>
        <v>0</v>
      </c>
      <c r="HYB104" s="50">
        <f t="shared" si="182"/>
        <v>0</v>
      </c>
      <c r="HYC104" s="50">
        <f t="shared" si="182"/>
        <v>0</v>
      </c>
      <c r="HYD104" s="50">
        <f t="shared" si="182"/>
        <v>0</v>
      </c>
      <c r="HYE104" s="50">
        <f t="shared" si="182"/>
        <v>0</v>
      </c>
      <c r="HYF104" s="50">
        <f t="shared" si="182"/>
        <v>0</v>
      </c>
      <c r="HYG104" s="50">
        <f t="shared" si="182"/>
        <v>0</v>
      </c>
      <c r="HYH104" s="50">
        <f t="shared" si="182"/>
        <v>0</v>
      </c>
      <c r="HYI104" s="50">
        <f t="shared" si="182"/>
        <v>0</v>
      </c>
      <c r="HYJ104" s="50">
        <f t="shared" si="182"/>
        <v>0</v>
      </c>
      <c r="HYK104" s="50">
        <f t="shared" si="182"/>
        <v>0</v>
      </c>
      <c r="HYL104" s="50">
        <f t="shared" si="182"/>
        <v>0</v>
      </c>
      <c r="HYM104" s="50">
        <f t="shared" si="182"/>
        <v>0</v>
      </c>
      <c r="HYN104" s="50">
        <f t="shared" si="182"/>
        <v>0</v>
      </c>
      <c r="HYO104" s="50">
        <f t="shared" si="182"/>
        <v>0</v>
      </c>
      <c r="HYP104" s="50">
        <f t="shared" si="182"/>
        <v>0</v>
      </c>
      <c r="HYQ104" s="50">
        <f t="shared" si="182"/>
        <v>0</v>
      </c>
      <c r="HYR104" s="50">
        <f t="shared" si="182"/>
        <v>0</v>
      </c>
      <c r="HYS104" s="50">
        <f t="shared" si="182"/>
        <v>0</v>
      </c>
      <c r="HYT104" s="50">
        <f t="shared" si="182"/>
        <v>0</v>
      </c>
      <c r="HYU104" s="50">
        <f t="shared" si="182"/>
        <v>0</v>
      </c>
      <c r="HYV104" s="50">
        <f t="shared" si="182"/>
        <v>0</v>
      </c>
      <c r="HYW104" s="50">
        <f t="shared" si="182"/>
        <v>0</v>
      </c>
      <c r="HYX104" s="50">
        <f t="shared" si="182"/>
        <v>0</v>
      </c>
      <c r="HYY104" s="50">
        <f t="shared" si="182"/>
        <v>0</v>
      </c>
      <c r="HYZ104" s="50">
        <f t="shared" si="182"/>
        <v>0</v>
      </c>
      <c r="HZA104" s="50">
        <f t="shared" si="182"/>
        <v>0</v>
      </c>
      <c r="HZB104" s="50">
        <f t="shared" si="182"/>
        <v>0</v>
      </c>
      <c r="HZC104" s="50">
        <f t="shared" si="182"/>
        <v>0</v>
      </c>
      <c r="HZD104" s="50">
        <f t="shared" si="182"/>
        <v>0</v>
      </c>
      <c r="HZE104" s="50">
        <f t="shared" si="182"/>
        <v>0</v>
      </c>
      <c r="HZF104" s="50">
        <f t="shared" si="182"/>
        <v>0</v>
      </c>
      <c r="HZG104" s="50">
        <f t="shared" si="182"/>
        <v>0</v>
      </c>
      <c r="HZH104" s="50">
        <f t="shared" si="182"/>
        <v>0</v>
      </c>
      <c r="HZI104" s="50">
        <f t="shared" si="182"/>
        <v>0</v>
      </c>
      <c r="HZJ104" s="50">
        <f t="shared" si="182"/>
        <v>0</v>
      </c>
      <c r="HZK104" s="50">
        <f t="shared" si="182"/>
        <v>0</v>
      </c>
      <c r="HZL104" s="50">
        <f t="shared" si="182"/>
        <v>0</v>
      </c>
      <c r="HZM104" s="50">
        <f t="shared" si="182"/>
        <v>0</v>
      </c>
      <c r="HZN104" s="50">
        <f t="shared" si="182"/>
        <v>0</v>
      </c>
      <c r="HZO104" s="50">
        <f t="shared" ref="HZO104:IBZ104" si="183">HZO122</f>
        <v>0</v>
      </c>
      <c r="HZP104" s="50">
        <f t="shared" si="183"/>
        <v>0</v>
      </c>
      <c r="HZQ104" s="50">
        <f t="shared" si="183"/>
        <v>0</v>
      </c>
      <c r="HZR104" s="50">
        <f t="shared" si="183"/>
        <v>0</v>
      </c>
      <c r="HZS104" s="50">
        <f t="shared" si="183"/>
        <v>0</v>
      </c>
      <c r="HZT104" s="50">
        <f t="shared" si="183"/>
        <v>0</v>
      </c>
      <c r="HZU104" s="50">
        <f t="shared" si="183"/>
        <v>0</v>
      </c>
      <c r="HZV104" s="50">
        <f t="shared" si="183"/>
        <v>0</v>
      </c>
      <c r="HZW104" s="50">
        <f t="shared" si="183"/>
        <v>0</v>
      </c>
      <c r="HZX104" s="50">
        <f t="shared" si="183"/>
        <v>0</v>
      </c>
      <c r="HZY104" s="50">
        <f t="shared" si="183"/>
        <v>0</v>
      </c>
      <c r="HZZ104" s="50">
        <f t="shared" si="183"/>
        <v>0</v>
      </c>
      <c r="IAA104" s="50">
        <f t="shared" si="183"/>
        <v>0</v>
      </c>
      <c r="IAB104" s="50">
        <f t="shared" si="183"/>
        <v>0</v>
      </c>
      <c r="IAC104" s="50">
        <f t="shared" si="183"/>
        <v>0</v>
      </c>
      <c r="IAD104" s="50">
        <f t="shared" si="183"/>
        <v>0</v>
      </c>
      <c r="IAE104" s="50">
        <f t="shared" si="183"/>
        <v>0</v>
      </c>
      <c r="IAF104" s="50">
        <f t="shared" si="183"/>
        <v>0</v>
      </c>
      <c r="IAG104" s="50">
        <f t="shared" si="183"/>
        <v>0</v>
      </c>
      <c r="IAH104" s="50">
        <f t="shared" si="183"/>
        <v>0</v>
      </c>
      <c r="IAI104" s="50">
        <f t="shared" si="183"/>
        <v>0</v>
      </c>
      <c r="IAJ104" s="50">
        <f t="shared" si="183"/>
        <v>0</v>
      </c>
      <c r="IAK104" s="50">
        <f t="shared" si="183"/>
        <v>0</v>
      </c>
      <c r="IAL104" s="50">
        <f t="shared" si="183"/>
        <v>0</v>
      </c>
      <c r="IAM104" s="50">
        <f t="shared" si="183"/>
        <v>0</v>
      </c>
      <c r="IAN104" s="50">
        <f t="shared" si="183"/>
        <v>0</v>
      </c>
      <c r="IAO104" s="50">
        <f t="shared" si="183"/>
        <v>0</v>
      </c>
      <c r="IAP104" s="50">
        <f t="shared" si="183"/>
        <v>0</v>
      </c>
      <c r="IAQ104" s="50">
        <f t="shared" si="183"/>
        <v>0</v>
      </c>
      <c r="IAR104" s="50">
        <f t="shared" si="183"/>
        <v>0</v>
      </c>
      <c r="IAS104" s="50">
        <f t="shared" si="183"/>
        <v>0</v>
      </c>
      <c r="IAT104" s="50">
        <f t="shared" si="183"/>
        <v>0</v>
      </c>
      <c r="IAU104" s="50">
        <f t="shared" si="183"/>
        <v>0</v>
      </c>
      <c r="IAV104" s="50">
        <f t="shared" si="183"/>
        <v>0</v>
      </c>
      <c r="IAW104" s="50">
        <f t="shared" si="183"/>
        <v>0</v>
      </c>
      <c r="IAX104" s="50">
        <f t="shared" si="183"/>
        <v>0</v>
      </c>
      <c r="IAY104" s="50">
        <f t="shared" si="183"/>
        <v>0</v>
      </c>
      <c r="IAZ104" s="50">
        <f t="shared" si="183"/>
        <v>0</v>
      </c>
      <c r="IBA104" s="50">
        <f t="shared" si="183"/>
        <v>0</v>
      </c>
      <c r="IBB104" s="50">
        <f t="shared" si="183"/>
        <v>0</v>
      </c>
      <c r="IBC104" s="50">
        <f t="shared" si="183"/>
        <v>0</v>
      </c>
      <c r="IBD104" s="50">
        <f t="shared" si="183"/>
        <v>0</v>
      </c>
      <c r="IBE104" s="50">
        <f t="shared" si="183"/>
        <v>0</v>
      </c>
      <c r="IBF104" s="50">
        <f t="shared" si="183"/>
        <v>0</v>
      </c>
      <c r="IBG104" s="50">
        <f t="shared" si="183"/>
        <v>0</v>
      </c>
      <c r="IBH104" s="50">
        <f t="shared" si="183"/>
        <v>0</v>
      </c>
      <c r="IBI104" s="50">
        <f t="shared" si="183"/>
        <v>0</v>
      </c>
      <c r="IBJ104" s="50">
        <f t="shared" si="183"/>
        <v>0</v>
      </c>
      <c r="IBK104" s="50">
        <f t="shared" si="183"/>
        <v>0</v>
      </c>
      <c r="IBL104" s="50">
        <f t="shared" si="183"/>
        <v>0</v>
      </c>
      <c r="IBM104" s="50">
        <f t="shared" si="183"/>
        <v>0</v>
      </c>
      <c r="IBN104" s="50">
        <f t="shared" si="183"/>
        <v>0</v>
      </c>
      <c r="IBO104" s="50">
        <f t="shared" si="183"/>
        <v>0</v>
      </c>
      <c r="IBP104" s="50">
        <f t="shared" si="183"/>
        <v>0</v>
      </c>
      <c r="IBQ104" s="50">
        <f t="shared" si="183"/>
        <v>0</v>
      </c>
      <c r="IBR104" s="50">
        <f t="shared" si="183"/>
        <v>0</v>
      </c>
      <c r="IBS104" s="50">
        <f t="shared" si="183"/>
        <v>0</v>
      </c>
      <c r="IBT104" s="50">
        <f t="shared" si="183"/>
        <v>0</v>
      </c>
      <c r="IBU104" s="50">
        <f t="shared" si="183"/>
        <v>0</v>
      </c>
      <c r="IBV104" s="50">
        <f t="shared" si="183"/>
        <v>0</v>
      </c>
      <c r="IBW104" s="50">
        <f t="shared" si="183"/>
        <v>0</v>
      </c>
      <c r="IBX104" s="50">
        <f t="shared" si="183"/>
        <v>0</v>
      </c>
      <c r="IBY104" s="50">
        <f t="shared" si="183"/>
        <v>0</v>
      </c>
      <c r="IBZ104" s="50">
        <f t="shared" si="183"/>
        <v>0</v>
      </c>
      <c r="ICA104" s="50">
        <f t="shared" ref="ICA104:IEL104" si="184">ICA122</f>
        <v>0</v>
      </c>
      <c r="ICB104" s="50">
        <f t="shared" si="184"/>
        <v>0</v>
      </c>
      <c r="ICC104" s="50">
        <f t="shared" si="184"/>
        <v>0</v>
      </c>
      <c r="ICD104" s="50">
        <f t="shared" si="184"/>
        <v>0</v>
      </c>
      <c r="ICE104" s="50">
        <f t="shared" si="184"/>
        <v>0</v>
      </c>
      <c r="ICF104" s="50">
        <f t="shared" si="184"/>
        <v>0</v>
      </c>
      <c r="ICG104" s="50">
        <f t="shared" si="184"/>
        <v>0</v>
      </c>
      <c r="ICH104" s="50">
        <f t="shared" si="184"/>
        <v>0</v>
      </c>
      <c r="ICI104" s="50">
        <f t="shared" si="184"/>
        <v>0</v>
      </c>
      <c r="ICJ104" s="50">
        <f t="shared" si="184"/>
        <v>0</v>
      </c>
      <c r="ICK104" s="50">
        <f t="shared" si="184"/>
        <v>0</v>
      </c>
      <c r="ICL104" s="50">
        <f t="shared" si="184"/>
        <v>0</v>
      </c>
      <c r="ICM104" s="50">
        <f t="shared" si="184"/>
        <v>0</v>
      </c>
      <c r="ICN104" s="50">
        <f t="shared" si="184"/>
        <v>0</v>
      </c>
      <c r="ICO104" s="50">
        <f t="shared" si="184"/>
        <v>0</v>
      </c>
      <c r="ICP104" s="50">
        <f t="shared" si="184"/>
        <v>0</v>
      </c>
      <c r="ICQ104" s="50">
        <f t="shared" si="184"/>
        <v>0</v>
      </c>
      <c r="ICR104" s="50">
        <f t="shared" si="184"/>
        <v>0</v>
      </c>
      <c r="ICS104" s="50">
        <f t="shared" si="184"/>
        <v>0</v>
      </c>
      <c r="ICT104" s="50">
        <f t="shared" si="184"/>
        <v>0</v>
      </c>
      <c r="ICU104" s="50">
        <f t="shared" si="184"/>
        <v>0</v>
      </c>
      <c r="ICV104" s="50">
        <f t="shared" si="184"/>
        <v>0</v>
      </c>
      <c r="ICW104" s="50">
        <f t="shared" si="184"/>
        <v>0</v>
      </c>
      <c r="ICX104" s="50">
        <f t="shared" si="184"/>
        <v>0</v>
      </c>
      <c r="ICY104" s="50">
        <f t="shared" si="184"/>
        <v>0</v>
      </c>
      <c r="ICZ104" s="50">
        <f t="shared" si="184"/>
        <v>0</v>
      </c>
      <c r="IDA104" s="50">
        <f t="shared" si="184"/>
        <v>0</v>
      </c>
      <c r="IDB104" s="50">
        <f t="shared" si="184"/>
        <v>0</v>
      </c>
      <c r="IDC104" s="50">
        <f t="shared" si="184"/>
        <v>0</v>
      </c>
      <c r="IDD104" s="50">
        <f t="shared" si="184"/>
        <v>0</v>
      </c>
      <c r="IDE104" s="50">
        <f t="shared" si="184"/>
        <v>0</v>
      </c>
      <c r="IDF104" s="50">
        <f t="shared" si="184"/>
        <v>0</v>
      </c>
      <c r="IDG104" s="50">
        <f t="shared" si="184"/>
        <v>0</v>
      </c>
      <c r="IDH104" s="50">
        <f t="shared" si="184"/>
        <v>0</v>
      </c>
      <c r="IDI104" s="50">
        <f t="shared" si="184"/>
        <v>0</v>
      </c>
      <c r="IDJ104" s="50">
        <f t="shared" si="184"/>
        <v>0</v>
      </c>
      <c r="IDK104" s="50">
        <f t="shared" si="184"/>
        <v>0</v>
      </c>
      <c r="IDL104" s="50">
        <f t="shared" si="184"/>
        <v>0</v>
      </c>
      <c r="IDM104" s="50">
        <f t="shared" si="184"/>
        <v>0</v>
      </c>
      <c r="IDN104" s="50">
        <f t="shared" si="184"/>
        <v>0</v>
      </c>
      <c r="IDO104" s="50">
        <f t="shared" si="184"/>
        <v>0</v>
      </c>
      <c r="IDP104" s="50">
        <f t="shared" si="184"/>
        <v>0</v>
      </c>
      <c r="IDQ104" s="50">
        <f t="shared" si="184"/>
        <v>0</v>
      </c>
      <c r="IDR104" s="50">
        <f t="shared" si="184"/>
        <v>0</v>
      </c>
      <c r="IDS104" s="50">
        <f t="shared" si="184"/>
        <v>0</v>
      </c>
      <c r="IDT104" s="50">
        <f t="shared" si="184"/>
        <v>0</v>
      </c>
      <c r="IDU104" s="50">
        <f t="shared" si="184"/>
        <v>0</v>
      </c>
      <c r="IDV104" s="50">
        <f t="shared" si="184"/>
        <v>0</v>
      </c>
      <c r="IDW104" s="50">
        <f t="shared" si="184"/>
        <v>0</v>
      </c>
      <c r="IDX104" s="50">
        <f t="shared" si="184"/>
        <v>0</v>
      </c>
      <c r="IDY104" s="50">
        <f t="shared" si="184"/>
        <v>0</v>
      </c>
      <c r="IDZ104" s="50">
        <f t="shared" si="184"/>
        <v>0</v>
      </c>
      <c r="IEA104" s="50">
        <f t="shared" si="184"/>
        <v>0</v>
      </c>
      <c r="IEB104" s="50">
        <f t="shared" si="184"/>
        <v>0</v>
      </c>
      <c r="IEC104" s="50">
        <f t="shared" si="184"/>
        <v>0</v>
      </c>
      <c r="IED104" s="50">
        <f t="shared" si="184"/>
        <v>0</v>
      </c>
      <c r="IEE104" s="50">
        <f t="shared" si="184"/>
        <v>0</v>
      </c>
      <c r="IEF104" s="50">
        <f t="shared" si="184"/>
        <v>0</v>
      </c>
      <c r="IEG104" s="50">
        <f t="shared" si="184"/>
        <v>0</v>
      </c>
      <c r="IEH104" s="50">
        <f t="shared" si="184"/>
        <v>0</v>
      </c>
      <c r="IEI104" s="50">
        <f t="shared" si="184"/>
        <v>0</v>
      </c>
      <c r="IEJ104" s="50">
        <f t="shared" si="184"/>
        <v>0</v>
      </c>
      <c r="IEK104" s="50">
        <f t="shared" si="184"/>
        <v>0</v>
      </c>
      <c r="IEL104" s="50">
        <f t="shared" si="184"/>
        <v>0</v>
      </c>
      <c r="IEM104" s="50">
        <f t="shared" ref="IEM104:IGX104" si="185">IEM122</f>
        <v>0</v>
      </c>
      <c r="IEN104" s="50">
        <f t="shared" si="185"/>
        <v>0</v>
      </c>
      <c r="IEO104" s="50">
        <f t="shared" si="185"/>
        <v>0</v>
      </c>
      <c r="IEP104" s="50">
        <f t="shared" si="185"/>
        <v>0</v>
      </c>
      <c r="IEQ104" s="50">
        <f t="shared" si="185"/>
        <v>0</v>
      </c>
      <c r="IER104" s="50">
        <f t="shared" si="185"/>
        <v>0</v>
      </c>
      <c r="IES104" s="50">
        <f t="shared" si="185"/>
        <v>0</v>
      </c>
      <c r="IET104" s="50">
        <f t="shared" si="185"/>
        <v>0</v>
      </c>
      <c r="IEU104" s="50">
        <f t="shared" si="185"/>
        <v>0</v>
      </c>
      <c r="IEV104" s="50">
        <f t="shared" si="185"/>
        <v>0</v>
      </c>
      <c r="IEW104" s="50">
        <f t="shared" si="185"/>
        <v>0</v>
      </c>
      <c r="IEX104" s="50">
        <f t="shared" si="185"/>
        <v>0</v>
      </c>
      <c r="IEY104" s="50">
        <f t="shared" si="185"/>
        <v>0</v>
      </c>
      <c r="IEZ104" s="50">
        <f t="shared" si="185"/>
        <v>0</v>
      </c>
      <c r="IFA104" s="50">
        <f t="shared" si="185"/>
        <v>0</v>
      </c>
      <c r="IFB104" s="50">
        <f t="shared" si="185"/>
        <v>0</v>
      </c>
      <c r="IFC104" s="50">
        <f t="shared" si="185"/>
        <v>0</v>
      </c>
      <c r="IFD104" s="50">
        <f t="shared" si="185"/>
        <v>0</v>
      </c>
      <c r="IFE104" s="50">
        <f t="shared" si="185"/>
        <v>0</v>
      </c>
      <c r="IFF104" s="50">
        <f t="shared" si="185"/>
        <v>0</v>
      </c>
      <c r="IFG104" s="50">
        <f t="shared" si="185"/>
        <v>0</v>
      </c>
      <c r="IFH104" s="50">
        <f t="shared" si="185"/>
        <v>0</v>
      </c>
      <c r="IFI104" s="50">
        <f t="shared" si="185"/>
        <v>0</v>
      </c>
      <c r="IFJ104" s="50">
        <f t="shared" si="185"/>
        <v>0</v>
      </c>
      <c r="IFK104" s="50">
        <f t="shared" si="185"/>
        <v>0</v>
      </c>
      <c r="IFL104" s="50">
        <f t="shared" si="185"/>
        <v>0</v>
      </c>
      <c r="IFM104" s="50">
        <f t="shared" si="185"/>
        <v>0</v>
      </c>
      <c r="IFN104" s="50">
        <f t="shared" si="185"/>
        <v>0</v>
      </c>
      <c r="IFO104" s="50">
        <f t="shared" si="185"/>
        <v>0</v>
      </c>
      <c r="IFP104" s="50">
        <f t="shared" si="185"/>
        <v>0</v>
      </c>
      <c r="IFQ104" s="50">
        <f t="shared" si="185"/>
        <v>0</v>
      </c>
      <c r="IFR104" s="50">
        <f t="shared" si="185"/>
        <v>0</v>
      </c>
      <c r="IFS104" s="50">
        <f t="shared" si="185"/>
        <v>0</v>
      </c>
      <c r="IFT104" s="50">
        <f t="shared" si="185"/>
        <v>0</v>
      </c>
      <c r="IFU104" s="50">
        <f t="shared" si="185"/>
        <v>0</v>
      </c>
      <c r="IFV104" s="50">
        <f t="shared" si="185"/>
        <v>0</v>
      </c>
      <c r="IFW104" s="50">
        <f t="shared" si="185"/>
        <v>0</v>
      </c>
      <c r="IFX104" s="50">
        <f t="shared" si="185"/>
        <v>0</v>
      </c>
      <c r="IFY104" s="50">
        <f t="shared" si="185"/>
        <v>0</v>
      </c>
      <c r="IFZ104" s="50">
        <f t="shared" si="185"/>
        <v>0</v>
      </c>
      <c r="IGA104" s="50">
        <f t="shared" si="185"/>
        <v>0</v>
      </c>
      <c r="IGB104" s="50">
        <f t="shared" si="185"/>
        <v>0</v>
      </c>
      <c r="IGC104" s="50">
        <f t="shared" si="185"/>
        <v>0</v>
      </c>
      <c r="IGD104" s="50">
        <f t="shared" si="185"/>
        <v>0</v>
      </c>
      <c r="IGE104" s="50">
        <f t="shared" si="185"/>
        <v>0</v>
      </c>
      <c r="IGF104" s="50">
        <f t="shared" si="185"/>
        <v>0</v>
      </c>
      <c r="IGG104" s="50">
        <f t="shared" si="185"/>
        <v>0</v>
      </c>
      <c r="IGH104" s="50">
        <f t="shared" si="185"/>
        <v>0</v>
      </c>
      <c r="IGI104" s="50">
        <f t="shared" si="185"/>
        <v>0</v>
      </c>
      <c r="IGJ104" s="50">
        <f t="shared" si="185"/>
        <v>0</v>
      </c>
      <c r="IGK104" s="50">
        <f t="shared" si="185"/>
        <v>0</v>
      </c>
      <c r="IGL104" s="50">
        <f t="shared" si="185"/>
        <v>0</v>
      </c>
      <c r="IGM104" s="50">
        <f t="shared" si="185"/>
        <v>0</v>
      </c>
      <c r="IGN104" s="50">
        <f t="shared" si="185"/>
        <v>0</v>
      </c>
      <c r="IGO104" s="50">
        <f t="shared" si="185"/>
        <v>0</v>
      </c>
      <c r="IGP104" s="50">
        <f t="shared" si="185"/>
        <v>0</v>
      </c>
      <c r="IGQ104" s="50">
        <f t="shared" si="185"/>
        <v>0</v>
      </c>
      <c r="IGR104" s="50">
        <f t="shared" si="185"/>
        <v>0</v>
      </c>
      <c r="IGS104" s="50">
        <f t="shared" si="185"/>
        <v>0</v>
      </c>
      <c r="IGT104" s="50">
        <f t="shared" si="185"/>
        <v>0</v>
      </c>
      <c r="IGU104" s="50">
        <f t="shared" si="185"/>
        <v>0</v>
      </c>
      <c r="IGV104" s="50">
        <f t="shared" si="185"/>
        <v>0</v>
      </c>
      <c r="IGW104" s="50">
        <f t="shared" si="185"/>
        <v>0</v>
      </c>
      <c r="IGX104" s="50">
        <f t="shared" si="185"/>
        <v>0</v>
      </c>
      <c r="IGY104" s="50">
        <f t="shared" ref="IGY104:IJJ104" si="186">IGY122</f>
        <v>0</v>
      </c>
      <c r="IGZ104" s="50">
        <f t="shared" si="186"/>
        <v>0</v>
      </c>
      <c r="IHA104" s="50">
        <f t="shared" si="186"/>
        <v>0</v>
      </c>
      <c r="IHB104" s="50">
        <f t="shared" si="186"/>
        <v>0</v>
      </c>
      <c r="IHC104" s="50">
        <f t="shared" si="186"/>
        <v>0</v>
      </c>
      <c r="IHD104" s="50">
        <f t="shared" si="186"/>
        <v>0</v>
      </c>
      <c r="IHE104" s="50">
        <f t="shared" si="186"/>
        <v>0</v>
      </c>
      <c r="IHF104" s="50">
        <f t="shared" si="186"/>
        <v>0</v>
      </c>
      <c r="IHG104" s="50">
        <f t="shared" si="186"/>
        <v>0</v>
      </c>
      <c r="IHH104" s="50">
        <f t="shared" si="186"/>
        <v>0</v>
      </c>
      <c r="IHI104" s="50">
        <f t="shared" si="186"/>
        <v>0</v>
      </c>
      <c r="IHJ104" s="50">
        <f t="shared" si="186"/>
        <v>0</v>
      </c>
      <c r="IHK104" s="50">
        <f t="shared" si="186"/>
        <v>0</v>
      </c>
      <c r="IHL104" s="50">
        <f t="shared" si="186"/>
        <v>0</v>
      </c>
      <c r="IHM104" s="50">
        <f t="shared" si="186"/>
        <v>0</v>
      </c>
      <c r="IHN104" s="50">
        <f t="shared" si="186"/>
        <v>0</v>
      </c>
      <c r="IHO104" s="50">
        <f t="shared" si="186"/>
        <v>0</v>
      </c>
      <c r="IHP104" s="50">
        <f t="shared" si="186"/>
        <v>0</v>
      </c>
      <c r="IHQ104" s="50">
        <f t="shared" si="186"/>
        <v>0</v>
      </c>
      <c r="IHR104" s="50">
        <f t="shared" si="186"/>
        <v>0</v>
      </c>
      <c r="IHS104" s="50">
        <f t="shared" si="186"/>
        <v>0</v>
      </c>
      <c r="IHT104" s="50">
        <f t="shared" si="186"/>
        <v>0</v>
      </c>
      <c r="IHU104" s="50">
        <f t="shared" si="186"/>
        <v>0</v>
      </c>
      <c r="IHV104" s="50">
        <f t="shared" si="186"/>
        <v>0</v>
      </c>
      <c r="IHW104" s="50">
        <f t="shared" si="186"/>
        <v>0</v>
      </c>
      <c r="IHX104" s="50">
        <f t="shared" si="186"/>
        <v>0</v>
      </c>
      <c r="IHY104" s="50">
        <f t="shared" si="186"/>
        <v>0</v>
      </c>
      <c r="IHZ104" s="50">
        <f t="shared" si="186"/>
        <v>0</v>
      </c>
      <c r="IIA104" s="50">
        <f t="shared" si="186"/>
        <v>0</v>
      </c>
      <c r="IIB104" s="50">
        <f t="shared" si="186"/>
        <v>0</v>
      </c>
      <c r="IIC104" s="50">
        <f t="shared" si="186"/>
        <v>0</v>
      </c>
      <c r="IID104" s="50">
        <f t="shared" si="186"/>
        <v>0</v>
      </c>
      <c r="IIE104" s="50">
        <f t="shared" si="186"/>
        <v>0</v>
      </c>
      <c r="IIF104" s="50">
        <f t="shared" si="186"/>
        <v>0</v>
      </c>
      <c r="IIG104" s="50">
        <f t="shared" si="186"/>
        <v>0</v>
      </c>
      <c r="IIH104" s="50">
        <f t="shared" si="186"/>
        <v>0</v>
      </c>
      <c r="III104" s="50">
        <f t="shared" si="186"/>
        <v>0</v>
      </c>
      <c r="IIJ104" s="50">
        <f t="shared" si="186"/>
        <v>0</v>
      </c>
      <c r="IIK104" s="50">
        <f t="shared" si="186"/>
        <v>0</v>
      </c>
      <c r="IIL104" s="50">
        <f t="shared" si="186"/>
        <v>0</v>
      </c>
      <c r="IIM104" s="50">
        <f t="shared" si="186"/>
        <v>0</v>
      </c>
      <c r="IIN104" s="50">
        <f t="shared" si="186"/>
        <v>0</v>
      </c>
      <c r="IIO104" s="50">
        <f t="shared" si="186"/>
        <v>0</v>
      </c>
      <c r="IIP104" s="50">
        <f t="shared" si="186"/>
        <v>0</v>
      </c>
      <c r="IIQ104" s="50">
        <f t="shared" si="186"/>
        <v>0</v>
      </c>
      <c r="IIR104" s="50">
        <f t="shared" si="186"/>
        <v>0</v>
      </c>
      <c r="IIS104" s="50">
        <f t="shared" si="186"/>
        <v>0</v>
      </c>
      <c r="IIT104" s="50">
        <f t="shared" si="186"/>
        <v>0</v>
      </c>
      <c r="IIU104" s="50">
        <f t="shared" si="186"/>
        <v>0</v>
      </c>
      <c r="IIV104" s="50">
        <f t="shared" si="186"/>
        <v>0</v>
      </c>
      <c r="IIW104" s="50">
        <f t="shared" si="186"/>
        <v>0</v>
      </c>
      <c r="IIX104" s="50">
        <f t="shared" si="186"/>
        <v>0</v>
      </c>
      <c r="IIY104" s="50">
        <f t="shared" si="186"/>
        <v>0</v>
      </c>
      <c r="IIZ104" s="50">
        <f t="shared" si="186"/>
        <v>0</v>
      </c>
      <c r="IJA104" s="50">
        <f t="shared" si="186"/>
        <v>0</v>
      </c>
      <c r="IJB104" s="50">
        <f t="shared" si="186"/>
        <v>0</v>
      </c>
      <c r="IJC104" s="50">
        <f t="shared" si="186"/>
        <v>0</v>
      </c>
      <c r="IJD104" s="50">
        <f t="shared" si="186"/>
        <v>0</v>
      </c>
      <c r="IJE104" s="50">
        <f t="shared" si="186"/>
        <v>0</v>
      </c>
      <c r="IJF104" s="50">
        <f t="shared" si="186"/>
        <v>0</v>
      </c>
      <c r="IJG104" s="50">
        <f t="shared" si="186"/>
        <v>0</v>
      </c>
      <c r="IJH104" s="50">
        <f t="shared" si="186"/>
        <v>0</v>
      </c>
      <c r="IJI104" s="50">
        <f t="shared" si="186"/>
        <v>0</v>
      </c>
      <c r="IJJ104" s="50">
        <f t="shared" si="186"/>
        <v>0</v>
      </c>
      <c r="IJK104" s="50">
        <f t="shared" ref="IJK104:ILV104" si="187">IJK122</f>
        <v>0</v>
      </c>
      <c r="IJL104" s="50">
        <f t="shared" si="187"/>
        <v>0</v>
      </c>
      <c r="IJM104" s="50">
        <f t="shared" si="187"/>
        <v>0</v>
      </c>
      <c r="IJN104" s="50">
        <f t="shared" si="187"/>
        <v>0</v>
      </c>
      <c r="IJO104" s="50">
        <f t="shared" si="187"/>
        <v>0</v>
      </c>
      <c r="IJP104" s="50">
        <f t="shared" si="187"/>
        <v>0</v>
      </c>
      <c r="IJQ104" s="50">
        <f t="shared" si="187"/>
        <v>0</v>
      </c>
      <c r="IJR104" s="50">
        <f t="shared" si="187"/>
        <v>0</v>
      </c>
      <c r="IJS104" s="50">
        <f t="shared" si="187"/>
        <v>0</v>
      </c>
      <c r="IJT104" s="50">
        <f t="shared" si="187"/>
        <v>0</v>
      </c>
      <c r="IJU104" s="50">
        <f t="shared" si="187"/>
        <v>0</v>
      </c>
      <c r="IJV104" s="50">
        <f t="shared" si="187"/>
        <v>0</v>
      </c>
      <c r="IJW104" s="50">
        <f t="shared" si="187"/>
        <v>0</v>
      </c>
      <c r="IJX104" s="50">
        <f t="shared" si="187"/>
        <v>0</v>
      </c>
      <c r="IJY104" s="50">
        <f t="shared" si="187"/>
        <v>0</v>
      </c>
      <c r="IJZ104" s="50">
        <f t="shared" si="187"/>
        <v>0</v>
      </c>
      <c r="IKA104" s="50">
        <f t="shared" si="187"/>
        <v>0</v>
      </c>
      <c r="IKB104" s="50">
        <f t="shared" si="187"/>
        <v>0</v>
      </c>
      <c r="IKC104" s="50">
        <f t="shared" si="187"/>
        <v>0</v>
      </c>
      <c r="IKD104" s="50">
        <f t="shared" si="187"/>
        <v>0</v>
      </c>
      <c r="IKE104" s="50">
        <f t="shared" si="187"/>
        <v>0</v>
      </c>
      <c r="IKF104" s="50">
        <f t="shared" si="187"/>
        <v>0</v>
      </c>
      <c r="IKG104" s="50">
        <f t="shared" si="187"/>
        <v>0</v>
      </c>
      <c r="IKH104" s="50">
        <f t="shared" si="187"/>
        <v>0</v>
      </c>
      <c r="IKI104" s="50">
        <f t="shared" si="187"/>
        <v>0</v>
      </c>
      <c r="IKJ104" s="50">
        <f t="shared" si="187"/>
        <v>0</v>
      </c>
      <c r="IKK104" s="50">
        <f t="shared" si="187"/>
        <v>0</v>
      </c>
      <c r="IKL104" s="50">
        <f t="shared" si="187"/>
        <v>0</v>
      </c>
      <c r="IKM104" s="50">
        <f t="shared" si="187"/>
        <v>0</v>
      </c>
      <c r="IKN104" s="50">
        <f t="shared" si="187"/>
        <v>0</v>
      </c>
      <c r="IKO104" s="50">
        <f t="shared" si="187"/>
        <v>0</v>
      </c>
      <c r="IKP104" s="50">
        <f t="shared" si="187"/>
        <v>0</v>
      </c>
      <c r="IKQ104" s="50">
        <f t="shared" si="187"/>
        <v>0</v>
      </c>
      <c r="IKR104" s="50">
        <f t="shared" si="187"/>
        <v>0</v>
      </c>
      <c r="IKS104" s="50">
        <f t="shared" si="187"/>
        <v>0</v>
      </c>
      <c r="IKT104" s="50">
        <f t="shared" si="187"/>
        <v>0</v>
      </c>
      <c r="IKU104" s="50">
        <f t="shared" si="187"/>
        <v>0</v>
      </c>
      <c r="IKV104" s="50">
        <f t="shared" si="187"/>
        <v>0</v>
      </c>
      <c r="IKW104" s="50">
        <f t="shared" si="187"/>
        <v>0</v>
      </c>
      <c r="IKX104" s="50">
        <f t="shared" si="187"/>
        <v>0</v>
      </c>
      <c r="IKY104" s="50">
        <f t="shared" si="187"/>
        <v>0</v>
      </c>
      <c r="IKZ104" s="50">
        <f t="shared" si="187"/>
        <v>0</v>
      </c>
      <c r="ILA104" s="50">
        <f t="shared" si="187"/>
        <v>0</v>
      </c>
      <c r="ILB104" s="50">
        <f t="shared" si="187"/>
        <v>0</v>
      </c>
      <c r="ILC104" s="50">
        <f t="shared" si="187"/>
        <v>0</v>
      </c>
      <c r="ILD104" s="50">
        <f t="shared" si="187"/>
        <v>0</v>
      </c>
      <c r="ILE104" s="50">
        <f t="shared" si="187"/>
        <v>0</v>
      </c>
      <c r="ILF104" s="50">
        <f t="shared" si="187"/>
        <v>0</v>
      </c>
      <c r="ILG104" s="50">
        <f t="shared" si="187"/>
        <v>0</v>
      </c>
      <c r="ILH104" s="50">
        <f t="shared" si="187"/>
        <v>0</v>
      </c>
      <c r="ILI104" s="50">
        <f t="shared" si="187"/>
        <v>0</v>
      </c>
      <c r="ILJ104" s="50">
        <f t="shared" si="187"/>
        <v>0</v>
      </c>
      <c r="ILK104" s="50">
        <f t="shared" si="187"/>
        <v>0</v>
      </c>
      <c r="ILL104" s="50">
        <f t="shared" si="187"/>
        <v>0</v>
      </c>
      <c r="ILM104" s="50">
        <f t="shared" si="187"/>
        <v>0</v>
      </c>
      <c r="ILN104" s="50">
        <f t="shared" si="187"/>
        <v>0</v>
      </c>
      <c r="ILO104" s="50">
        <f t="shared" si="187"/>
        <v>0</v>
      </c>
      <c r="ILP104" s="50">
        <f t="shared" si="187"/>
        <v>0</v>
      </c>
      <c r="ILQ104" s="50">
        <f t="shared" si="187"/>
        <v>0</v>
      </c>
      <c r="ILR104" s="50">
        <f t="shared" si="187"/>
        <v>0</v>
      </c>
      <c r="ILS104" s="50">
        <f t="shared" si="187"/>
        <v>0</v>
      </c>
      <c r="ILT104" s="50">
        <f t="shared" si="187"/>
        <v>0</v>
      </c>
      <c r="ILU104" s="50">
        <f t="shared" si="187"/>
        <v>0</v>
      </c>
      <c r="ILV104" s="50">
        <f t="shared" si="187"/>
        <v>0</v>
      </c>
      <c r="ILW104" s="50">
        <f t="shared" ref="ILW104:IOH104" si="188">ILW122</f>
        <v>0</v>
      </c>
      <c r="ILX104" s="50">
        <f t="shared" si="188"/>
        <v>0</v>
      </c>
      <c r="ILY104" s="50">
        <f t="shared" si="188"/>
        <v>0</v>
      </c>
      <c r="ILZ104" s="50">
        <f t="shared" si="188"/>
        <v>0</v>
      </c>
      <c r="IMA104" s="50">
        <f t="shared" si="188"/>
        <v>0</v>
      </c>
      <c r="IMB104" s="50">
        <f t="shared" si="188"/>
        <v>0</v>
      </c>
      <c r="IMC104" s="50">
        <f t="shared" si="188"/>
        <v>0</v>
      </c>
      <c r="IMD104" s="50">
        <f t="shared" si="188"/>
        <v>0</v>
      </c>
      <c r="IME104" s="50">
        <f t="shared" si="188"/>
        <v>0</v>
      </c>
      <c r="IMF104" s="50">
        <f t="shared" si="188"/>
        <v>0</v>
      </c>
      <c r="IMG104" s="50">
        <f t="shared" si="188"/>
        <v>0</v>
      </c>
      <c r="IMH104" s="50">
        <f t="shared" si="188"/>
        <v>0</v>
      </c>
      <c r="IMI104" s="50">
        <f t="shared" si="188"/>
        <v>0</v>
      </c>
      <c r="IMJ104" s="50">
        <f t="shared" si="188"/>
        <v>0</v>
      </c>
      <c r="IMK104" s="50">
        <f t="shared" si="188"/>
        <v>0</v>
      </c>
      <c r="IML104" s="50">
        <f t="shared" si="188"/>
        <v>0</v>
      </c>
      <c r="IMM104" s="50">
        <f t="shared" si="188"/>
        <v>0</v>
      </c>
      <c r="IMN104" s="50">
        <f t="shared" si="188"/>
        <v>0</v>
      </c>
      <c r="IMO104" s="50">
        <f t="shared" si="188"/>
        <v>0</v>
      </c>
      <c r="IMP104" s="50">
        <f t="shared" si="188"/>
        <v>0</v>
      </c>
      <c r="IMQ104" s="50">
        <f t="shared" si="188"/>
        <v>0</v>
      </c>
      <c r="IMR104" s="50">
        <f t="shared" si="188"/>
        <v>0</v>
      </c>
      <c r="IMS104" s="50">
        <f t="shared" si="188"/>
        <v>0</v>
      </c>
      <c r="IMT104" s="50">
        <f t="shared" si="188"/>
        <v>0</v>
      </c>
      <c r="IMU104" s="50">
        <f t="shared" si="188"/>
        <v>0</v>
      </c>
      <c r="IMV104" s="50">
        <f t="shared" si="188"/>
        <v>0</v>
      </c>
      <c r="IMW104" s="50">
        <f t="shared" si="188"/>
        <v>0</v>
      </c>
      <c r="IMX104" s="50">
        <f t="shared" si="188"/>
        <v>0</v>
      </c>
      <c r="IMY104" s="50">
        <f t="shared" si="188"/>
        <v>0</v>
      </c>
      <c r="IMZ104" s="50">
        <f t="shared" si="188"/>
        <v>0</v>
      </c>
      <c r="INA104" s="50">
        <f t="shared" si="188"/>
        <v>0</v>
      </c>
      <c r="INB104" s="50">
        <f t="shared" si="188"/>
        <v>0</v>
      </c>
      <c r="INC104" s="50">
        <f t="shared" si="188"/>
        <v>0</v>
      </c>
      <c r="IND104" s="50">
        <f t="shared" si="188"/>
        <v>0</v>
      </c>
      <c r="INE104" s="50">
        <f t="shared" si="188"/>
        <v>0</v>
      </c>
      <c r="INF104" s="50">
        <f t="shared" si="188"/>
        <v>0</v>
      </c>
      <c r="ING104" s="50">
        <f t="shared" si="188"/>
        <v>0</v>
      </c>
      <c r="INH104" s="50">
        <f t="shared" si="188"/>
        <v>0</v>
      </c>
      <c r="INI104" s="50">
        <f t="shared" si="188"/>
        <v>0</v>
      </c>
      <c r="INJ104" s="50">
        <f t="shared" si="188"/>
        <v>0</v>
      </c>
      <c r="INK104" s="50">
        <f t="shared" si="188"/>
        <v>0</v>
      </c>
      <c r="INL104" s="50">
        <f t="shared" si="188"/>
        <v>0</v>
      </c>
      <c r="INM104" s="50">
        <f t="shared" si="188"/>
        <v>0</v>
      </c>
      <c r="INN104" s="50">
        <f t="shared" si="188"/>
        <v>0</v>
      </c>
      <c r="INO104" s="50">
        <f t="shared" si="188"/>
        <v>0</v>
      </c>
      <c r="INP104" s="50">
        <f t="shared" si="188"/>
        <v>0</v>
      </c>
      <c r="INQ104" s="50">
        <f t="shared" si="188"/>
        <v>0</v>
      </c>
      <c r="INR104" s="50">
        <f t="shared" si="188"/>
        <v>0</v>
      </c>
      <c r="INS104" s="50">
        <f t="shared" si="188"/>
        <v>0</v>
      </c>
      <c r="INT104" s="50">
        <f t="shared" si="188"/>
        <v>0</v>
      </c>
      <c r="INU104" s="50">
        <f t="shared" si="188"/>
        <v>0</v>
      </c>
      <c r="INV104" s="50">
        <f t="shared" si="188"/>
        <v>0</v>
      </c>
      <c r="INW104" s="50">
        <f t="shared" si="188"/>
        <v>0</v>
      </c>
      <c r="INX104" s="50">
        <f t="shared" si="188"/>
        <v>0</v>
      </c>
      <c r="INY104" s="50">
        <f t="shared" si="188"/>
        <v>0</v>
      </c>
      <c r="INZ104" s="50">
        <f t="shared" si="188"/>
        <v>0</v>
      </c>
      <c r="IOA104" s="50">
        <f t="shared" si="188"/>
        <v>0</v>
      </c>
      <c r="IOB104" s="50">
        <f t="shared" si="188"/>
        <v>0</v>
      </c>
      <c r="IOC104" s="50">
        <f t="shared" si="188"/>
        <v>0</v>
      </c>
      <c r="IOD104" s="50">
        <f t="shared" si="188"/>
        <v>0</v>
      </c>
      <c r="IOE104" s="50">
        <f t="shared" si="188"/>
        <v>0</v>
      </c>
      <c r="IOF104" s="50">
        <f t="shared" si="188"/>
        <v>0</v>
      </c>
      <c r="IOG104" s="50">
        <f t="shared" si="188"/>
        <v>0</v>
      </c>
      <c r="IOH104" s="50">
        <f t="shared" si="188"/>
        <v>0</v>
      </c>
      <c r="IOI104" s="50">
        <f t="shared" ref="IOI104:IQT104" si="189">IOI122</f>
        <v>0</v>
      </c>
      <c r="IOJ104" s="50">
        <f t="shared" si="189"/>
        <v>0</v>
      </c>
      <c r="IOK104" s="50">
        <f t="shared" si="189"/>
        <v>0</v>
      </c>
      <c r="IOL104" s="50">
        <f t="shared" si="189"/>
        <v>0</v>
      </c>
      <c r="IOM104" s="50">
        <f t="shared" si="189"/>
        <v>0</v>
      </c>
      <c r="ION104" s="50">
        <f t="shared" si="189"/>
        <v>0</v>
      </c>
      <c r="IOO104" s="50">
        <f t="shared" si="189"/>
        <v>0</v>
      </c>
      <c r="IOP104" s="50">
        <f t="shared" si="189"/>
        <v>0</v>
      </c>
      <c r="IOQ104" s="50">
        <f t="shared" si="189"/>
        <v>0</v>
      </c>
      <c r="IOR104" s="50">
        <f t="shared" si="189"/>
        <v>0</v>
      </c>
      <c r="IOS104" s="50">
        <f t="shared" si="189"/>
        <v>0</v>
      </c>
      <c r="IOT104" s="50">
        <f t="shared" si="189"/>
        <v>0</v>
      </c>
      <c r="IOU104" s="50">
        <f t="shared" si="189"/>
        <v>0</v>
      </c>
      <c r="IOV104" s="50">
        <f t="shared" si="189"/>
        <v>0</v>
      </c>
      <c r="IOW104" s="50">
        <f t="shared" si="189"/>
        <v>0</v>
      </c>
      <c r="IOX104" s="50">
        <f t="shared" si="189"/>
        <v>0</v>
      </c>
      <c r="IOY104" s="50">
        <f t="shared" si="189"/>
        <v>0</v>
      </c>
      <c r="IOZ104" s="50">
        <f t="shared" si="189"/>
        <v>0</v>
      </c>
      <c r="IPA104" s="50">
        <f t="shared" si="189"/>
        <v>0</v>
      </c>
      <c r="IPB104" s="50">
        <f t="shared" si="189"/>
        <v>0</v>
      </c>
      <c r="IPC104" s="50">
        <f t="shared" si="189"/>
        <v>0</v>
      </c>
      <c r="IPD104" s="50">
        <f t="shared" si="189"/>
        <v>0</v>
      </c>
      <c r="IPE104" s="50">
        <f t="shared" si="189"/>
        <v>0</v>
      </c>
      <c r="IPF104" s="50">
        <f t="shared" si="189"/>
        <v>0</v>
      </c>
      <c r="IPG104" s="50">
        <f t="shared" si="189"/>
        <v>0</v>
      </c>
      <c r="IPH104" s="50">
        <f t="shared" si="189"/>
        <v>0</v>
      </c>
      <c r="IPI104" s="50">
        <f t="shared" si="189"/>
        <v>0</v>
      </c>
      <c r="IPJ104" s="50">
        <f t="shared" si="189"/>
        <v>0</v>
      </c>
      <c r="IPK104" s="50">
        <f t="shared" si="189"/>
        <v>0</v>
      </c>
      <c r="IPL104" s="50">
        <f t="shared" si="189"/>
        <v>0</v>
      </c>
      <c r="IPM104" s="50">
        <f t="shared" si="189"/>
        <v>0</v>
      </c>
      <c r="IPN104" s="50">
        <f t="shared" si="189"/>
        <v>0</v>
      </c>
      <c r="IPO104" s="50">
        <f t="shared" si="189"/>
        <v>0</v>
      </c>
      <c r="IPP104" s="50">
        <f t="shared" si="189"/>
        <v>0</v>
      </c>
      <c r="IPQ104" s="50">
        <f t="shared" si="189"/>
        <v>0</v>
      </c>
      <c r="IPR104" s="50">
        <f t="shared" si="189"/>
        <v>0</v>
      </c>
      <c r="IPS104" s="50">
        <f t="shared" si="189"/>
        <v>0</v>
      </c>
      <c r="IPT104" s="50">
        <f t="shared" si="189"/>
        <v>0</v>
      </c>
      <c r="IPU104" s="50">
        <f t="shared" si="189"/>
        <v>0</v>
      </c>
      <c r="IPV104" s="50">
        <f t="shared" si="189"/>
        <v>0</v>
      </c>
      <c r="IPW104" s="50">
        <f t="shared" si="189"/>
        <v>0</v>
      </c>
      <c r="IPX104" s="50">
        <f t="shared" si="189"/>
        <v>0</v>
      </c>
      <c r="IPY104" s="50">
        <f t="shared" si="189"/>
        <v>0</v>
      </c>
      <c r="IPZ104" s="50">
        <f t="shared" si="189"/>
        <v>0</v>
      </c>
      <c r="IQA104" s="50">
        <f t="shared" si="189"/>
        <v>0</v>
      </c>
      <c r="IQB104" s="50">
        <f t="shared" si="189"/>
        <v>0</v>
      </c>
      <c r="IQC104" s="50">
        <f t="shared" si="189"/>
        <v>0</v>
      </c>
      <c r="IQD104" s="50">
        <f t="shared" si="189"/>
        <v>0</v>
      </c>
      <c r="IQE104" s="50">
        <f t="shared" si="189"/>
        <v>0</v>
      </c>
      <c r="IQF104" s="50">
        <f t="shared" si="189"/>
        <v>0</v>
      </c>
      <c r="IQG104" s="50">
        <f t="shared" si="189"/>
        <v>0</v>
      </c>
      <c r="IQH104" s="50">
        <f t="shared" si="189"/>
        <v>0</v>
      </c>
      <c r="IQI104" s="50">
        <f t="shared" si="189"/>
        <v>0</v>
      </c>
      <c r="IQJ104" s="50">
        <f t="shared" si="189"/>
        <v>0</v>
      </c>
      <c r="IQK104" s="50">
        <f t="shared" si="189"/>
        <v>0</v>
      </c>
      <c r="IQL104" s="50">
        <f t="shared" si="189"/>
        <v>0</v>
      </c>
      <c r="IQM104" s="50">
        <f t="shared" si="189"/>
        <v>0</v>
      </c>
      <c r="IQN104" s="50">
        <f t="shared" si="189"/>
        <v>0</v>
      </c>
      <c r="IQO104" s="50">
        <f t="shared" si="189"/>
        <v>0</v>
      </c>
      <c r="IQP104" s="50">
        <f t="shared" si="189"/>
        <v>0</v>
      </c>
      <c r="IQQ104" s="50">
        <f t="shared" si="189"/>
        <v>0</v>
      </c>
      <c r="IQR104" s="50">
        <f t="shared" si="189"/>
        <v>0</v>
      </c>
      <c r="IQS104" s="50">
        <f t="shared" si="189"/>
        <v>0</v>
      </c>
      <c r="IQT104" s="50">
        <f t="shared" si="189"/>
        <v>0</v>
      </c>
      <c r="IQU104" s="50">
        <f t="shared" ref="IQU104:ITF104" si="190">IQU122</f>
        <v>0</v>
      </c>
      <c r="IQV104" s="50">
        <f t="shared" si="190"/>
        <v>0</v>
      </c>
      <c r="IQW104" s="50">
        <f t="shared" si="190"/>
        <v>0</v>
      </c>
      <c r="IQX104" s="50">
        <f t="shared" si="190"/>
        <v>0</v>
      </c>
      <c r="IQY104" s="50">
        <f t="shared" si="190"/>
        <v>0</v>
      </c>
      <c r="IQZ104" s="50">
        <f t="shared" si="190"/>
        <v>0</v>
      </c>
      <c r="IRA104" s="50">
        <f t="shared" si="190"/>
        <v>0</v>
      </c>
      <c r="IRB104" s="50">
        <f t="shared" si="190"/>
        <v>0</v>
      </c>
      <c r="IRC104" s="50">
        <f t="shared" si="190"/>
        <v>0</v>
      </c>
      <c r="IRD104" s="50">
        <f t="shared" si="190"/>
        <v>0</v>
      </c>
      <c r="IRE104" s="50">
        <f t="shared" si="190"/>
        <v>0</v>
      </c>
      <c r="IRF104" s="50">
        <f t="shared" si="190"/>
        <v>0</v>
      </c>
      <c r="IRG104" s="50">
        <f t="shared" si="190"/>
        <v>0</v>
      </c>
      <c r="IRH104" s="50">
        <f t="shared" si="190"/>
        <v>0</v>
      </c>
      <c r="IRI104" s="50">
        <f t="shared" si="190"/>
        <v>0</v>
      </c>
      <c r="IRJ104" s="50">
        <f t="shared" si="190"/>
        <v>0</v>
      </c>
      <c r="IRK104" s="50">
        <f t="shared" si="190"/>
        <v>0</v>
      </c>
      <c r="IRL104" s="50">
        <f t="shared" si="190"/>
        <v>0</v>
      </c>
      <c r="IRM104" s="50">
        <f t="shared" si="190"/>
        <v>0</v>
      </c>
      <c r="IRN104" s="50">
        <f t="shared" si="190"/>
        <v>0</v>
      </c>
      <c r="IRO104" s="50">
        <f t="shared" si="190"/>
        <v>0</v>
      </c>
      <c r="IRP104" s="50">
        <f t="shared" si="190"/>
        <v>0</v>
      </c>
      <c r="IRQ104" s="50">
        <f t="shared" si="190"/>
        <v>0</v>
      </c>
      <c r="IRR104" s="50">
        <f t="shared" si="190"/>
        <v>0</v>
      </c>
      <c r="IRS104" s="50">
        <f t="shared" si="190"/>
        <v>0</v>
      </c>
      <c r="IRT104" s="50">
        <f t="shared" si="190"/>
        <v>0</v>
      </c>
      <c r="IRU104" s="50">
        <f t="shared" si="190"/>
        <v>0</v>
      </c>
      <c r="IRV104" s="50">
        <f t="shared" si="190"/>
        <v>0</v>
      </c>
      <c r="IRW104" s="50">
        <f t="shared" si="190"/>
        <v>0</v>
      </c>
      <c r="IRX104" s="50">
        <f t="shared" si="190"/>
        <v>0</v>
      </c>
      <c r="IRY104" s="50">
        <f t="shared" si="190"/>
        <v>0</v>
      </c>
      <c r="IRZ104" s="50">
        <f t="shared" si="190"/>
        <v>0</v>
      </c>
      <c r="ISA104" s="50">
        <f t="shared" si="190"/>
        <v>0</v>
      </c>
      <c r="ISB104" s="50">
        <f t="shared" si="190"/>
        <v>0</v>
      </c>
      <c r="ISC104" s="50">
        <f t="shared" si="190"/>
        <v>0</v>
      </c>
      <c r="ISD104" s="50">
        <f t="shared" si="190"/>
        <v>0</v>
      </c>
      <c r="ISE104" s="50">
        <f t="shared" si="190"/>
        <v>0</v>
      </c>
      <c r="ISF104" s="50">
        <f t="shared" si="190"/>
        <v>0</v>
      </c>
      <c r="ISG104" s="50">
        <f t="shared" si="190"/>
        <v>0</v>
      </c>
      <c r="ISH104" s="50">
        <f t="shared" si="190"/>
        <v>0</v>
      </c>
      <c r="ISI104" s="50">
        <f t="shared" si="190"/>
        <v>0</v>
      </c>
      <c r="ISJ104" s="50">
        <f t="shared" si="190"/>
        <v>0</v>
      </c>
      <c r="ISK104" s="50">
        <f t="shared" si="190"/>
        <v>0</v>
      </c>
      <c r="ISL104" s="50">
        <f t="shared" si="190"/>
        <v>0</v>
      </c>
      <c r="ISM104" s="50">
        <f t="shared" si="190"/>
        <v>0</v>
      </c>
      <c r="ISN104" s="50">
        <f t="shared" si="190"/>
        <v>0</v>
      </c>
      <c r="ISO104" s="50">
        <f t="shared" si="190"/>
        <v>0</v>
      </c>
      <c r="ISP104" s="50">
        <f t="shared" si="190"/>
        <v>0</v>
      </c>
      <c r="ISQ104" s="50">
        <f t="shared" si="190"/>
        <v>0</v>
      </c>
      <c r="ISR104" s="50">
        <f t="shared" si="190"/>
        <v>0</v>
      </c>
      <c r="ISS104" s="50">
        <f t="shared" si="190"/>
        <v>0</v>
      </c>
      <c r="IST104" s="50">
        <f t="shared" si="190"/>
        <v>0</v>
      </c>
      <c r="ISU104" s="50">
        <f t="shared" si="190"/>
        <v>0</v>
      </c>
      <c r="ISV104" s="50">
        <f t="shared" si="190"/>
        <v>0</v>
      </c>
      <c r="ISW104" s="50">
        <f t="shared" si="190"/>
        <v>0</v>
      </c>
      <c r="ISX104" s="50">
        <f t="shared" si="190"/>
        <v>0</v>
      </c>
      <c r="ISY104" s="50">
        <f t="shared" si="190"/>
        <v>0</v>
      </c>
      <c r="ISZ104" s="50">
        <f t="shared" si="190"/>
        <v>0</v>
      </c>
      <c r="ITA104" s="50">
        <f t="shared" si="190"/>
        <v>0</v>
      </c>
      <c r="ITB104" s="50">
        <f t="shared" si="190"/>
        <v>0</v>
      </c>
      <c r="ITC104" s="50">
        <f t="shared" si="190"/>
        <v>0</v>
      </c>
      <c r="ITD104" s="50">
        <f t="shared" si="190"/>
        <v>0</v>
      </c>
      <c r="ITE104" s="50">
        <f t="shared" si="190"/>
        <v>0</v>
      </c>
      <c r="ITF104" s="50">
        <f t="shared" si="190"/>
        <v>0</v>
      </c>
      <c r="ITG104" s="50">
        <f t="shared" ref="ITG104:IVR104" si="191">ITG122</f>
        <v>0</v>
      </c>
      <c r="ITH104" s="50">
        <f t="shared" si="191"/>
        <v>0</v>
      </c>
      <c r="ITI104" s="50">
        <f t="shared" si="191"/>
        <v>0</v>
      </c>
      <c r="ITJ104" s="50">
        <f t="shared" si="191"/>
        <v>0</v>
      </c>
      <c r="ITK104" s="50">
        <f t="shared" si="191"/>
        <v>0</v>
      </c>
      <c r="ITL104" s="50">
        <f t="shared" si="191"/>
        <v>0</v>
      </c>
      <c r="ITM104" s="50">
        <f t="shared" si="191"/>
        <v>0</v>
      </c>
      <c r="ITN104" s="50">
        <f t="shared" si="191"/>
        <v>0</v>
      </c>
      <c r="ITO104" s="50">
        <f t="shared" si="191"/>
        <v>0</v>
      </c>
      <c r="ITP104" s="50">
        <f t="shared" si="191"/>
        <v>0</v>
      </c>
      <c r="ITQ104" s="50">
        <f t="shared" si="191"/>
        <v>0</v>
      </c>
      <c r="ITR104" s="50">
        <f t="shared" si="191"/>
        <v>0</v>
      </c>
      <c r="ITS104" s="50">
        <f t="shared" si="191"/>
        <v>0</v>
      </c>
      <c r="ITT104" s="50">
        <f t="shared" si="191"/>
        <v>0</v>
      </c>
      <c r="ITU104" s="50">
        <f t="shared" si="191"/>
        <v>0</v>
      </c>
      <c r="ITV104" s="50">
        <f t="shared" si="191"/>
        <v>0</v>
      </c>
      <c r="ITW104" s="50">
        <f t="shared" si="191"/>
        <v>0</v>
      </c>
      <c r="ITX104" s="50">
        <f t="shared" si="191"/>
        <v>0</v>
      </c>
      <c r="ITY104" s="50">
        <f t="shared" si="191"/>
        <v>0</v>
      </c>
      <c r="ITZ104" s="50">
        <f t="shared" si="191"/>
        <v>0</v>
      </c>
      <c r="IUA104" s="50">
        <f t="shared" si="191"/>
        <v>0</v>
      </c>
      <c r="IUB104" s="50">
        <f t="shared" si="191"/>
        <v>0</v>
      </c>
      <c r="IUC104" s="50">
        <f t="shared" si="191"/>
        <v>0</v>
      </c>
      <c r="IUD104" s="50">
        <f t="shared" si="191"/>
        <v>0</v>
      </c>
      <c r="IUE104" s="50">
        <f t="shared" si="191"/>
        <v>0</v>
      </c>
      <c r="IUF104" s="50">
        <f t="shared" si="191"/>
        <v>0</v>
      </c>
      <c r="IUG104" s="50">
        <f t="shared" si="191"/>
        <v>0</v>
      </c>
      <c r="IUH104" s="50">
        <f t="shared" si="191"/>
        <v>0</v>
      </c>
      <c r="IUI104" s="50">
        <f t="shared" si="191"/>
        <v>0</v>
      </c>
      <c r="IUJ104" s="50">
        <f t="shared" si="191"/>
        <v>0</v>
      </c>
      <c r="IUK104" s="50">
        <f t="shared" si="191"/>
        <v>0</v>
      </c>
      <c r="IUL104" s="50">
        <f t="shared" si="191"/>
        <v>0</v>
      </c>
      <c r="IUM104" s="50">
        <f t="shared" si="191"/>
        <v>0</v>
      </c>
      <c r="IUN104" s="50">
        <f t="shared" si="191"/>
        <v>0</v>
      </c>
      <c r="IUO104" s="50">
        <f t="shared" si="191"/>
        <v>0</v>
      </c>
      <c r="IUP104" s="50">
        <f t="shared" si="191"/>
        <v>0</v>
      </c>
      <c r="IUQ104" s="50">
        <f t="shared" si="191"/>
        <v>0</v>
      </c>
      <c r="IUR104" s="50">
        <f t="shared" si="191"/>
        <v>0</v>
      </c>
      <c r="IUS104" s="50">
        <f t="shared" si="191"/>
        <v>0</v>
      </c>
      <c r="IUT104" s="50">
        <f t="shared" si="191"/>
        <v>0</v>
      </c>
      <c r="IUU104" s="50">
        <f t="shared" si="191"/>
        <v>0</v>
      </c>
      <c r="IUV104" s="50">
        <f t="shared" si="191"/>
        <v>0</v>
      </c>
      <c r="IUW104" s="50">
        <f t="shared" si="191"/>
        <v>0</v>
      </c>
      <c r="IUX104" s="50">
        <f t="shared" si="191"/>
        <v>0</v>
      </c>
      <c r="IUY104" s="50">
        <f t="shared" si="191"/>
        <v>0</v>
      </c>
      <c r="IUZ104" s="50">
        <f t="shared" si="191"/>
        <v>0</v>
      </c>
      <c r="IVA104" s="50">
        <f t="shared" si="191"/>
        <v>0</v>
      </c>
      <c r="IVB104" s="50">
        <f t="shared" si="191"/>
        <v>0</v>
      </c>
      <c r="IVC104" s="50">
        <f t="shared" si="191"/>
        <v>0</v>
      </c>
      <c r="IVD104" s="50">
        <f t="shared" si="191"/>
        <v>0</v>
      </c>
      <c r="IVE104" s="50">
        <f t="shared" si="191"/>
        <v>0</v>
      </c>
      <c r="IVF104" s="50">
        <f t="shared" si="191"/>
        <v>0</v>
      </c>
      <c r="IVG104" s="50">
        <f t="shared" si="191"/>
        <v>0</v>
      </c>
      <c r="IVH104" s="50">
        <f t="shared" si="191"/>
        <v>0</v>
      </c>
      <c r="IVI104" s="50">
        <f t="shared" si="191"/>
        <v>0</v>
      </c>
      <c r="IVJ104" s="50">
        <f t="shared" si="191"/>
        <v>0</v>
      </c>
      <c r="IVK104" s="50">
        <f t="shared" si="191"/>
        <v>0</v>
      </c>
      <c r="IVL104" s="50">
        <f t="shared" si="191"/>
        <v>0</v>
      </c>
      <c r="IVM104" s="50">
        <f t="shared" si="191"/>
        <v>0</v>
      </c>
      <c r="IVN104" s="50">
        <f t="shared" si="191"/>
        <v>0</v>
      </c>
      <c r="IVO104" s="50">
        <f t="shared" si="191"/>
        <v>0</v>
      </c>
      <c r="IVP104" s="50">
        <f t="shared" si="191"/>
        <v>0</v>
      </c>
      <c r="IVQ104" s="50">
        <f t="shared" si="191"/>
        <v>0</v>
      </c>
      <c r="IVR104" s="50">
        <f t="shared" si="191"/>
        <v>0</v>
      </c>
      <c r="IVS104" s="50">
        <f t="shared" ref="IVS104:IYD104" si="192">IVS122</f>
        <v>0</v>
      </c>
      <c r="IVT104" s="50">
        <f t="shared" si="192"/>
        <v>0</v>
      </c>
      <c r="IVU104" s="50">
        <f t="shared" si="192"/>
        <v>0</v>
      </c>
      <c r="IVV104" s="50">
        <f t="shared" si="192"/>
        <v>0</v>
      </c>
      <c r="IVW104" s="50">
        <f t="shared" si="192"/>
        <v>0</v>
      </c>
      <c r="IVX104" s="50">
        <f t="shared" si="192"/>
        <v>0</v>
      </c>
      <c r="IVY104" s="50">
        <f t="shared" si="192"/>
        <v>0</v>
      </c>
      <c r="IVZ104" s="50">
        <f t="shared" si="192"/>
        <v>0</v>
      </c>
      <c r="IWA104" s="50">
        <f t="shared" si="192"/>
        <v>0</v>
      </c>
      <c r="IWB104" s="50">
        <f t="shared" si="192"/>
        <v>0</v>
      </c>
      <c r="IWC104" s="50">
        <f t="shared" si="192"/>
        <v>0</v>
      </c>
      <c r="IWD104" s="50">
        <f t="shared" si="192"/>
        <v>0</v>
      </c>
      <c r="IWE104" s="50">
        <f t="shared" si="192"/>
        <v>0</v>
      </c>
      <c r="IWF104" s="50">
        <f t="shared" si="192"/>
        <v>0</v>
      </c>
      <c r="IWG104" s="50">
        <f t="shared" si="192"/>
        <v>0</v>
      </c>
      <c r="IWH104" s="50">
        <f t="shared" si="192"/>
        <v>0</v>
      </c>
      <c r="IWI104" s="50">
        <f t="shared" si="192"/>
        <v>0</v>
      </c>
      <c r="IWJ104" s="50">
        <f t="shared" si="192"/>
        <v>0</v>
      </c>
      <c r="IWK104" s="50">
        <f t="shared" si="192"/>
        <v>0</v>
      </c>
      <c r="IWL104" s="50">
        <f t="shared" si="192"/>
        <v>0</v>
      </c>
      <c r="IWM104" s="50">
        <f t="shared" si="192"/>
        <v>0</v>
      </c>
      <c r="IWN104" s="50">
        <f t="shared" si="192"/>
        <v>0</v>
      </c>
      <c r="IWO104" s="50">
        <f t="shared" si="192"/>
        <v>0</v>
      </c>
      <c r="IWP104" s="50">
        <f t="shared" si="192"/>
        <v>0</v>
      </c>
      <c r="IWQ104" s="50">
        <f t="shared" si="192"/>
        <v>0</v>
      </c>
      <c r="IWR104" s="50">
        <f t="shared" si="192"/>
        <v>0</v>
      </c>
      <c r="IWS104" s="50">
        <f t="shared" si="192"/>
        <v>0</v>
      </c>
      <c r="IWT104" s="50">
        <f t="shared" si="192"/>
        <v>0</v>
      </c>
      <c r="IWU104" s="50">
        <f t="shared" si="192"/>
        <v>0</v>
      </c>
      <c r="IWV104" s="50">
        <f t="shared" si="192"/>
        <v>0</v>
      </c>
      <c r="IWW104" s="50">
        <f t="shared" si="192"/>
        <v>0</v>
      </c>
      <c r="IWX104" s="50">
        <f t="shared" si="192"/>
        <v>0</v>
      </c>
      <c r="IWY104" s="50">
        <f t="shared" si="192"/>
        <v>0</v>
      </c>
      <c r="IWZ104" s="50">
        <f t="shared" si="192"/>
        <v>0</v>
      </c>
      <c r="IXA104" s="50">
        <f t="shared" si="192"/>
        <v>0</v>
      </c>
      <c r="IXB104" s="50">
        <f t="shared" si="192"/>
        <v>0</v>
      </c>
      <c r="IXC104" s="50">
        <f t="shared" si="192"/>
        <v>0</v>
      </c>
      <c r="IXD104" s="50">
        <f t="shared" si="192"/>
        <v>0</v>
      </c>
      <c r="IXE104" s="50">
        <f t="shared" si="192"/>
        <v>0</v>
      </c>
      <c r="IXF104" s="50">
        <f t="shared" si="192"/>
        <v>0</v>
      </c>
      <c r="IXG104" s="50">
        <f t="shared" si="192"/>
        <v>0</v>
      </c>
      <c r="IXH104" s="50">
        <f t="shared" si="192"/>
        <v>0</v>
      </c>
      <c r="IXI104" s="50">
        <f t="shared" si="192"/>
        <v>0</v>
      </c>
      <c r="IXJ104" s="50">
        <f t="shared" si="192"/>
        <v>0</v>
      </c>
      <c r="IXK104" s="50">
        <f t="shared" si="192"/>
        <v>0</v>
      </c>
      <c r="IXL104" s="50">
        <f t="shared" si="192"/>
        <v>0</v>
      </c>
      <c r="IXM104" s="50">
        <f t="shared" si="192"/>
        <v>0</v>
      </c>
      <c r="IXN104" s="50">
        <f t="shared" si="192"/>
        <v>0</v>
      </c>
      <c r="IXO104" s="50">
        <f t="shared" si="192"/>
        <v>0</v>
      </c>
      <c r="IXP104" s="50">
        <f t="shared" si="192"/>
        <v>0</v>
      </c>
      <c r="IXQ104" s="50">
        <f t="shared" si="192"/>
        <v>0</v>
      </c>
      <c r="IXR104" s="50">
        <f t="shared" si="192"/>
        <v>0</v>
      </c>
      <c r="IXS104" s="50">
        <f t="shared" si="192"/>
        <v>0</v>
      </c>
      <c r="IXT104" s="50">
        <f t="shared" si="192"/>
        <v>0</v>
      </c>
      <c r="IXU104" s="50">
        <f t="shared" si="192"/>
        <v>0</v>
      </c>
      <c r="IXV104" s="50">
        <f t="shared" si="192"/>
        <v>0</v>
      </c>
      <c r="IXW104" s="50">
        <f t="shared" si="192"/>
        <v>0</v>
      </c>
      <c r="IXX104" s="50">
        <f t="shared" si="192"/>
        <v>0</v>
      </c>
      <c r="IXY104" s="50">
        <f t="shared" si="192"/>
        <v>0</v>
      </c>
      <c r="IXZ104" s="50">
        <f t="shared" si="192"/>
        <v>0</v>
      </c>
      <c r="IYA104" s="50">
        <f t="shared" si="192"/>
        <v>0</v>
      </c>
      <c r="IYB104" s="50">
        <f t="shared" si="192"/>
        <v>0</v>
      </c>
      <c r="IYC104" s="50">
        <f t="shared" si="192"/>
        <v>0</v>
      </c>
      <c r="IYD104" s="50">
        <f t="shared" si="192"/>
        <v>0</v>
      </c>
      <c r="IYE104" s="50">
        <f t="shared" ref="IYE104:JAP104" si="193">IYE122</f>
        <v>0</v>
      </c>
      <c r="IYF104" s="50">
        <f t="shared" si="193"/>
        <v>0</v>
      </c>
      <c r="IYG104" s="50">
        <f t="shared" si="193"/>
        <v>0</v>
      </c>
      <c r="IYH104" s="50">
        <f t="shared" si="193"/>
        <v>0</v>
      </c>
      <c r="IYI104" s="50">
        <f t="shared" si="193"/>
        <v>0</v>
      </c>
      <c r="IYJ104" s="50">
        <f t="shared" si="193"/>
        <v>0</v>
      </c>
      <c r="IYK104" s="50">
        <f t="shared" si="193"/>
        <v>0</v>
      </c>
      <c r="IYL104" s="50">
        <f t="shared" si="193"/>
        <v>0</v>
      </c>
      <c r="IYM104" s="50">
        <f t="shared" si="193"/>
        <v>0</v>
      </c>
      <c r="IYN104" s="50">
        <f t="shared" si="193"/>
        <v>0</v>
      </c>
      <c r="IYO104" s="50">
        <f t="shared" si="193"/>
        <v>0</v>
      </c>
      <c r="IYP104" s="50">
        <f t="shared" si="193"/>
        <v>0</v>
      </c>
      <c r="IYQ104" s="50">
        <f t="shared" si="193"/>
        <v>0</v>
      </c>
      <c r="IYR104" s="50">
        <f t="shared" si="193"/>
        <v>0</v>
      </c>
      <c r="IYS104" s="50">
        <f t="shared" si="193"/>
        <v>0</v>
      </c>
      <c r="IYT104" s="50">
        <f t="shared" si="193"/>
        <v>0</v>
      </c>
      <c r="IYU104" s="50">
        <f t="shared" si="193"/>
        <v>0</v>
      </c>
      <c r="IYV104" s="50">
        <f t="shared" si="193"/>
        <v>0</v>
      </c>
      <c r="IYW104" s="50">
        <f t="shared" si="193"/>
        <v>0</v>
      </c>
      <c r="IYX104" s="50">
        <f t="shared" si="193"/>
        <v>0</v>
      </c>
      <c r="IYY104" s="50">
        <f t="shared" si="193"/>
        <v>0</v>
      </c>
      <c r="IYZ104" s="50">
        <f t="shared" si="193"/>
        <v>0</v>
      </c>
      <c r="IZA104" s="50">
        <f t="shared" si="193"/>
        <v>0</v>
      </c>
      <c r="IZB104" s="50">
        <f t="shared" si="193"/>
        <v>0</v>
      </c>
      <c r="IZC104" s="50">
        <f t="shared" si="193"/>
        <v>0</v>
      </c>
      <c r="IZD104" s="50">
        <f t="shared" si="193"/>
        <v>0</v>
      </c>
      <c r="IZE104" s="50">
        <f t="shared" si="193"/>
        <v>0</v>
      </c>
      <c r="IZF104" s="50">
        <f t="shared" si="193"/>
        <v>0</v>
      </c>
      <c r="IZG104" s="50">
        <f t="shared" si="193"/>
        <v>0</v>
      </c>
      <c r="IZH104" s="50">
        <f t="shared" si="193"/>
        <v>0</v>
      </c>
      <c r="IZI104" s="50">
        <f t="shared" si="193"/>
        <v>0</v>
      </c>
      <c r="IZJ104" s="50">
        <f t="shared" si="193"/>
        <v>0</v>
      </c>
      <c r="IZK104" s="50">
        <f t="shared" si="193"/>
        <v>0</v>
      </c>
      <c r="IZL104" s="50">
        <f t="shared" si="193"/>
        <v>0</v>
      </c>
      <c r="IZM104" s="50">
        <f t="shared" si="193"/>
        <v>0</v>
      </c>
      <c r="IZN104" s="50">
        <f t="shared" si="193"/>
        <v>0</v>
      </c>
      <c r="IZO104" s="50">
        <f t="shared" si="193"/>
        <v>0</v>
      </c>
      <c r="IZP104" s="50">
        <f t="shared" si="193"/>
        <v>0</v>
      </c>
      <c r="IZQ104" s="50">
        <f t="shared" si="193"/>
        <v>0</v>
      </c>
      <c r="IZR104" s="50">
        <f t="shared" si="193"/>
        <v>0</v>
      </c>
      <c r="IZS104" s="50">
        <f t="shared" si="193"/>
        <v>0</v>
      </c>
      <c r="IZT104" s="50">
        <f t="shared" si="193"/>
        <v>0</v>
      </c>
      <c r="IZU104" s="50">
        <f t="shared" si="193"/>
        <v>0</v>
      </c>
      <c r="IZV104" s="50">
        <f t="shared" si="193"/>
        <v>0</v>
      </c>
      <c r="IZW104" s="50">
        <f t="shared" si="193"/>
        <v>0</v>
      </c>
      <c r="IZX104" s="50">
        <f t="shared" si="193"/>
        <v>0</v>
      </c>
      <c r="IZY104" s="50">
        <f t="shared" si="193"/>
        <v>0</v>
      </c>
      <c r="IZZ104" s="50">
        <f t="shared" si="193"/>
        <v>0</v>
      </c>
      <c r="JAA104" s="50">
        <f t="shared" si="193"/>
        <v>0</v>
      </c>
      <c r="JAB104" s="50">
        <f t="shared" si="193"/>
        <v>0</v>
      </c>
      <c r="JAC104" s="50">
        <f t="shared" si="193"/>
        <v>0</v>
      </c>
      <c r="JAD104" s="50">
        <f t="shared" si="193"/>
        <v>0</v>
      </c>
      <c r="JAE104" s="50">
        <f t="shared" si="193"/>
        <v>0</v>
      </c>
      <c r="JAF104" s="50">
        <f t="shared" si="193"/>
        <v>0</v>
      </c>
      <c r="JAG104" s="50">
        <f t="shared" si="193"/>
        <v>0</v>
      </c>
      <c r="JAH104" s="50">
        <f t="shared" si="193"/>
        <v>0</v>
      </c>
      <c r="JAI104" s="50">
        <f t="shared" si="193"/>
        <v>0</v>
      </c>
      <c r="JAJ104" s="50">
        <f t="shared" si="193"/>
        <v>0</v>
      </c>
      <c r="JAK104" s="50">
        <f t="shared" si="193"/>
        <v>0</v>
      </c>
      <c r="JAL104" s="50">
        <f t="shared" si="193"/>
        <v>0</v>
      </c>
      <c r="JAM104" s="50">
        <f t="shared" si="193"/>
        <v>0</v>
      </c>
      <c r="JAN104" s="50">
        <f t="shared" si="193"/>
        <v>0</v>
      </c>
      <c r="JAO104" s="50">
        <f t="shared" si="193"/>
        <v>0</v>
      </c>
      <c r="JAP104" s="50">
        <f t="shared" si="193"/>
        <v>0</v>
      </c>
      <c r="JAQ104" s="50">
        <f t="shared" ref="JAQ104:JDB104" si="194">JAQ122</f>
        <v>0</v>
      </c>
      <c r="JAR104" s="50">
        <f t="shared" si="194"/>
        <v>0</v>
      </c>
      <c r="JAS104" s="50">
        <f t="shared" si="194"/>
        <v>0</v>
      </c>
      <c r="JAT104" s="50">
        <f t="shared" si="194"/>
        <v>0</v>
      </c>
      <c r="JAU104" s="50">
        <f t="shared" si="194"/>
        <v>0</v>
      </c>
      <c r="JAV104" s="50">
        <f t="shared" si="194"/>
        <v>0</v>
      </c>
      <c r="JAW104" s="50">
        <f t="shared" si="194"/>
        <v>0</v>
      </c>
      <c r="JAX104" s="50">
        <f t="shared" si="194"/>
        <v>0</v>
      </c>
      <c r="JAY104" s="50">
        <f t="shared" si="194"/>
        <v>0</v>
      </c>
      <c r="JAZ104" s="50">
        <f t="shared" si="194"/>
        <v>0</v>
      </c>
      <c r="JBA104" s="50">
        <f t="shared" si="194"/>
        <v>0</v>
      </c>
      <c r="JBB104" s="50">
        <f t="shared" si="194"/>
        <v>0</v>
      </c>
      <c r="JBC104" s="50">
        <f t="shared" si="194"/>
        <v>0</v>
      </c>
      <c r="JBD104" s="50">
        <f t="shared" si="194"/>
        <v>0</v>
      </c>
      <c r="JBE104" s="50">
        <f t="shared" si="194"/>
        <v>0</v>
      </c>
      <c r="JBF104" s="50">
        <f t="shared" si="194"/>
        <v>0</v>
      </c>
      <c r="JBG104" s="50">
        <f t="shared" si="194"/>
        <v>0</v>
      </c>
      <c r="JBH104" s="50">
        <f t="shared" si="194"/>
        <v>0</v>
      </c>
      <c r="JBI104" s="50">
        <f t="shared" si="194"/>
        <v>0</v>
      </c>
      <c r="JBJ104" s="50">
        <f t="shared" si="194"/>
        <v>0</v>
      </c>
      <c r="JBK104" s="50">
        <f t="shared" si="194"/>
        <v>0</v>
      </c>
      <c r="JBL104" s="50">
        <f t="shared" si="194"/>
        <v>0</v>
      </c>
      <c r="JBM104" s="50">
        <f t="shared" si="194"/>
        <v>0</v>
      </c>
      <c r="JBN104" s="50">
        <f t="shared" si="194"/>
        <v>0</v>
      </c>
      <c r="JBO104" s="50">
        <f t="shared" si="194"/>
        <v>0</v>
      </c>
      <c r="JBP104" s="50">
        <f t="shared" si="194"/>
        <v>0</v>
      </c>
      <c r="JBQ104" s="50">
        <f t="shared" si="194"/>
        <v>0</v>
      </c>
      <c r="JBR104" s="50">
        <f t="shared" si="194"/>
        <v>0</v>
      </c>
      <c r="JBS104" s="50">
        <f t="shared" si="194"/>
        <v>0</v>
      </c>
      <c r="JBT104" s="50">
        <f t="shared" si="194"/>
        <v>0</v>
      </c>
      <c r="JBU104" s="50">
        <f t="shared" si="194"/>
        <v>0</v>
      </c>
      <c r="JBV104" s="50">
        <f t="shared" si="194"/>
        <v>0</v>
      </c>
      <c r="JBW104" s="50">
        <f t="shared" si="194"/>
        <v>0</v>
      </c>
      <c r="JBX104" s="50">
        <f t="shared" si="194"/>
        <v>0</v>
      </c>
      <c r="JBY104" s="50">
        <f t="shared" si="194"/>
        <v>0</v>
      </c>
      <c r="JBZ104" s="50">
        <f t="shared" si="194"/>
        <v>0</v>
      </c>
      <c r="JCA104" s="50">
        <f t="shared" si="194"/>
        <v>0</v>
      </c>
      <c r="JCB104" s="50">
        <f t="shared" si="194"/>
        <v>0</v>
      </c>
      <c r="JCC104" s="50">
        <f t="shared" si="194"/>
        <v>0</v>
      </c>
      <c r="JCD104" s="50">
        <f t="shared" si="194"/>
        <v>0</v>
      </c>
      <c r="JCE104" s="50">
        <f t="shared" si="194"/>
        <v>0</v>
      </c>
      <c r="JCF104" s="50">
        <f t="shared" si="194"/>
        <v>0</v>
      </c>
      <c r="JCG104" s="50">
        <f t="shared" si="194"/>
        <v>0</v>
      </c>
      <c r="JCH104" s="50">
        <f t="shared" si="194"/>
        <v>0</v>
      </c>
      <c r="JCI104" s="50">
        <f t="shared" si="194"/>
        <v>0</v>
      </c>
      <c r="JCJ104" s="50">
        <f t="shared" si="194"/>
        <v>0</v>
      </c>
      <c r="JCK104" s="50">
        <f t="shared" si="194"/>
        <v>0</v>
      </c>
      <c r="JCL104" s="50">
        <f t="shared" si="194"/>
        <v>0</v>
      </c>
      <c r="JCM104" s="50">
        <f t="shared" si="194"/>
        <v>0</v>
      </c>
      <c r="JCN104" s="50">
        <f t="shared" si="194"/>
        <v>0</v>
      </c>
      <c r="JCO104" s="50">
        <f t="shared" si="194"/>
        <v>0</v>
      </c>
      <c r="JCP104" s="50">
        <f t="shared" si="194"/>
        <v>0</v>
      </c>
      <c r="JCQ104" s="50">
        <f t="shared" si="194"/>
        <v>0</v>
      </c>
      <c r="JCR104" s="50">
        <f t="shared" si="194"/>
        <v>0</v>
      </c>
      <c r="JCS104" s="50">
        <f t="shared" si="194"/>
        <v>0</v>
      </c>
      <c r="JCT104" s="50">
        <f t="shared" si="194"/>
        <v>0</v>
      </c>
      <c r="JCU104" s="50">
        <f t="shared" si="194"/>
        <v>0</v>
      </c>
      <c r="JCV104" s="50">
        <f t="shared" si="194"/>
        <v>0</v>
      </c>
      <c r="JCW104" s="50">
        <f t="shared" si="194"/>
        <v>0</v>
      </c>
      <c r="JCX104" s="50">
        <f t="shared" si="194"/>
        <v>0</v>
      </c>
      <c r="JCY104" s="50">
        <f t="shared" si="194"/>
        <v>0</v>
      </c>
      <c r="JCZ104" s="50">
        <f t="shared" si="194"/>
        <v>0</v>
      </c>
      <c r="JDA104" s="50">
        <f t="shared" si="194"/>
        <v>0</v>
      </c>
      <c r="JDB104" s="50">
        <f t="shared" si="194"/>
        <v>0</v>
      </c>
      <c r="JDC104" s="50">
        <f t="shared" ref="JDC104:JFN104" si="195">JDC122</f>
        <v>0</v>
      </c>
      <c r="JDD104" s="50">
        <f t="shared" si="195"/>
        <v>0</v>
      </c>
      <c r="JDE104" s="50">
        <f t="shared" si="195"/>
        <v>0</v>
      </c>
      <c r="JDF104" s="50">
        <f t="shared" si="195"/>
        <v>0</v>
      </c>
      <c r="JDG104" s="50">
        <f t="shared" si="195"/>
        <v>0</v>
      </c>
      <c r="JDH104" s="50">
        <f t="shared" si="195"/>
        <v>0</v>
      </c>
      <c r="JDI104" s="50">
        <f t="shared" si="195"/>
        <v>0</v>
      </c>
      <c r="JDJ104" s="50">
        <f t="shared" si="195"/>
        <v>0</v>
      </c>
      <c r="JDK104" s="50">
        <f t="shared" si="195"/>
        <v>0</v>
      </c>
      <c r="JDL104" s="50">
        <f t="shared" si="195"/>
        <v>0</v>
      </c>
      <c r="JDM104" s="50">
        <f t="shared" si="195"/>
        <v>0</v>
      </c>
      <c r="JDN104" s="50">
        <f t="shared" si="195"/>
        <v>0</v>
      </c>
      <c r="JDO104" s="50">
        <f t="shared" si="195"/>
        <v>0</v>
      </c>
      <c r="JDP104" s="50">
        <f t="shared" si="195"/>
        <v>0</v>
      </c>
      <c r="JDQ104" s="50">
        <f t="shared" si="195"/>
        <v>0</v>
      </c>
      <c r="JDR104" s="50">
        <f t="shared" si="195"/>
        <v>0</v>
      </c>
      <c r="JDS104" s="50">
        <f t="shared" si="195"/>
        <v>0</v>
      </c>
      <c r="JDT104" s="50">
        <f t="shared" si="195"/>
        <v>0</v>
      </c>
      <c r="JDU104" s="50">
        <f t="shared" si="195"/>
        <v>0</v>
      </c>
      <c r="JDV104" s="50">
        <f t="shared" si="195"/>
        <v>0</v>
      </c>
      <c r="JDW104" s="50">
        <f t="shared" si="195"/>
        <v>0</v>
      </c>
      <c r="JDX104" s="50">
        <f t="shared" si="195"/>
        <v>0</v>
      </c>
      <c r="JDY104" s="50">
        <f t="shared" si="195"/>
        <v>0</v>
      </c>
      <c r="JDZ104" s="50">
        <f t="shared" si="195"/>
        <v>0</v>
      </c>
      <c r="JEA104" s="50">
        <f t="shared" si="195"/>
        <v>0</v>
      </c>
      <c r="JEB104" s="50">
        <f t="shared" si="195"/>
        <v>0</v>
      </c>
      <c r="JEC104" s="50">
        <f t="shared" si="195"/>
        <v>0</v>
      </c>
      <c r="JED104" s="50">
        <f t="shared" si="195"/>
        <v>0</v>
      </c>
      <c r="JEE104" s="50">
        <f t="shared" si="195"/>
        <v>0</v>
      </c>
      <c r="JEF104" s="50">
        <f t="shared" si="195"/>
        <v>0</v>
      </c>
      <c r="JEG104" s="50">
        <f t="shared" si="195"/>
        <v>0</v>
      </c>
      <c r="JEH104" s="50">
        <f t="shared" si="195"/>
        <v>0</v>
      </c>
      <c r="JEI104" s="50">
        <f t="shared" si="195"/>
        <v>0</v>
      </c>
      <c r="JEJ104" s="50">
        <f t="shared" si="195"/>
        <v>0</v>
      </c>
      <c r="JEK104" s="50">
        <f t="shared" si="195"/>
        <v>0</v>
      </c>
      <c r="JEL104" s="50">
        <f t="shared" si="195"/>
        <v>0</v>
      </c>
      <c r="JEM104" s="50">
        <f t="shared" si="195"/>
        <v>0</v>
      </c>
      <c r="JEN104" s="50">
        <f t="shared" si="195"/>
        <v>0</v>
      </c>
      <c r="JEO104" s="50">
        <f t="shared" si="195"/>
        <v>0</v>
      </c>
      <c r="JEP104" s="50">
        <f t="shared" si="195"/>
        <v>0</v>
      </c>
      <c r="JEQ104" s="50">
        <f t="shared" si="195"/>
        <v>0</v>
      </c>
      <c r="JER104" s="50">
        <f t="shared" si="195"/>
        <v>0</v>
      </c>
      <c r="JES104" s="50">
        <f t="shared" si="195"/>
        <v>0</v>
      </c>
      <c r="JET104" s="50">
        <f t="shared" si="195"/>
        <v>0</v>
      </c>
      <c r="JEU104" s="50">
        <f t="shared" si="195"/>
        <v>0</v>
      </c>
      <c r="JEV104" s="50">
        <f t="shared" si="195"/>
        <v>0</v>
      </c>
      <c r="JEW104" s="50">
        <f t="shared" si="195"/>
        <v>0</v>
      </c>
      <c r="JEX104" s="50">
        <f t="shared" si="195"/>
        <v>0</v>
      </c>
      <c r="JEY104" s="50">
        <f t="shared" si="195"/>
        <v>0</v>
      </c>
      <c r="JEZ104" s="50">
        <f t="shared" si="195"/>
        <v>0</v>
      </c>
      <c r="JFA104" s="50">
        <f t="shared" si="195"/>
        <v>0</v>
      </c>
      <c r="JFB104" s="50">
        <f t="shared" si="195"/>
        <v>0</v>
      </c>
      <c r="JFC104" s="50">
        <f t="shared" si="195"/>
        <v>0</v>
      </c>
      <c r="JFD104" s="50">
        <f t="shared" si="195"/>
        <v>0</v>
      </c>
      <c r="JFE104" s="50">
        <f t="shared" si="195"/>
        <v>0</v>
      </c>
      <c r="JFF104" s="50">
        <f t="shared" si="195"/>
        <v>0</v>
      </c>
      <c r="JFG104" s="50">
        <f t="shared" si="195"/>
        <v>0</v>
      </c>
      <c r="JFH104" s="50">
        <f t="shared" si="195"/>
        <v>0</v>
      </c>
      <c r="JFI104" s="50">
        <f t="shared" si="195"/>
        <v>0</v>
      </c>
      <c r="JFJ104" s="50">
        <f t="shared" si="195"/>
        <v>0</v>
      </c>
      <c r="JFK104" s="50">
        <f t="shared" si="195"/>
        <v>0</v>
      </c>
      <c r="JFL104" s="50">
        <f t="shared" si="195"/>
        <v>0</v>
      </c>
      <c r="JFM104" s="50">
        <f t="shared" si="195"/>
        <v>0</v>
      </c>
      <c r="JFN104" s="50">
        <f t="shared" si="195"/>
        <v>0</v>
      </c>
      <c r="JFO104" s="50">
        <f t="shared" ref="JFO104:JHZ104" si="196">JFO122</f>
        <v>0</v>
      </c>
      <c r="JFP104" s="50">
        <f t="shared" si="196"/>
        <v>0</v>
      </c>
      <c r="JFQ104" s="50">
        <f t="shared" si="196"/>
        <v>0</v>
      </c>
      <c r="JFR104" s="50">
        <f t="shared" si="196"/>
        <v>0</v>
      </c>
      <c r="JFS104" s="50">
        <f t="shared" si="196"/>
        <v>0</v>
      </c>
      <c r="JFT104" s="50">
        <f t="shared" si="196"/>
        <v>0</v>
      </c>
      <c r="JFU104" s="50">
        <f t="shared" si="196"/>
        <v>0</v>
      </c>
      <c r="JFV104" s="50">
        <f t="shared" si="196"/>
        <v>0</v>
      </c>
      <c r="JFW104" s="50">
        <f t="shared" si="196"/>
        <v>0</v>
      </c>
      <c r="JFX104" s="50">
        <f t="shared" si="196"/>
        <v>0</v>
      </c>
      <c r="JFY104" s="50">
        <f t="shared" si="196"/>
        <v>0</v>
      </c>
      <c r="JFZ104" s="50">
        <f t="shared" si="196"/>
        <v>0</v>
      </c>
      <c r="JGA104" s="50">
        <f t="shared" si="196"/>
        <v>0</v>
      </c>
      <c r="JGB104" s="50">
        <f t="shared" si="196"/>
        <v>0</v>
      </c>
      <c r="JGC104" s="50">
        <f t="shared" si="196"/>
        <v>0</v>
      </c>
      <c r="JGD104" s="50">
        <f t="shared" si="196"/>
        <v>0</v>
      </c>
      <c r="JGE104" s="50">
        <f t="shared" si="196"/>
        <v>0</v>
      </c>
      <c r="JGF104" s="50">
        <f t="shared" si="196"/>
        <v>0</v>
      </c>
      <c r="JGG104" s="50">
        <f t="shared" si="196"/>
        <v>0</v>
      </c>
      <c r="JGH104" s="50">
        <f t="shared" si="196"/>
        <v>0</v>
      </c>
      <c r="JGI104" s="50">
        <f t="shared" si="196"/>
        <v>0</v>
      </c>
      <c r="JGJ104" s="50">
        <f t="shared" si="196"/>
        <v>0</v>
      </c>
      <c r="JGK104" s="50">
        <f t="shared" si="196"/>
        <v>0</v>
      </c>
      <c r="JGL104" s="50">
        <f t="shared" si="196"/>
        <v>0</v>
      </c>
      <c r="JGM104" s="50">
        <f t="shared" si="196"/>
        <v>0</v>
      </c>
      <c r="JGN104" s="50">
        <f t="shared" si="196"/>
        <v>0</v>
      </c>
      <c r="JGO104" s="50">
        <f t="shared" si="196"/>
        <v>0</v>
      </c>
      <c r="JGP104" s="50">
        <f t="shared" si="196"/>
        <v>0</v>
      </c>
      <c r="JGQ104" s="50">
        <f t="shared" si="196"/>
        <v>0</v>
      </c>
      <c r="JGR104" s="50">
        <f t="shared" si="196"/>
        <v>0</v>
      </c>
      <c r="JGS104" s="50">
        <f t="shared" si="196"/>
        <v>0</v>
      </c>
      <c r="JGT104" s="50">
        <f t="shared" si="196"/>
        <v>0</v>
      </c>
      <c r="JGU104" s="50">
        <f t="shared" si="196"/>
        <v>0</v>
      </c>
      <c r="JGV104" s="50">
        <f t="shared" si="196"/>
        <v>0</v>
      </c>
      <c r="JGW104" s="50">
        <f t="shared" si="196"/>
        <v>0</v>
      </c>
      <c r="JGX104" s="50">
        <f t="shared" si="196"/>
        <v>0</v>
      </c>
      <c r="JGY104" s="50">
        <f t="shared" si="196"/>
        <v>0</v>
      </c>
      <c r="JGZ104" s="50">
        <f t="shared" si="196"/>
        <v>0</v>
      </c>
      <c r="JHA104" s="50">
        <f t="shared" si="196"/>
        <v>0</v>
      </c>
      <c r="JHB104" s="50">
        <f t="shared" si="196"/>
        <v>0</v>
      </c>
      <c r="JHC104" s="50">
        <f t="shared" si="196"/>
        <v>0</v>
      </c>
      <c r="JHD104" s="50">
        <f t="shared" si="196"/>
        <v>0</v>
      </c>
      <c r="JHE104" s="50">
        <f t="shared" si="196"/>
        <v>0</v>
      </c>
      <c r="JHF104" s="50">
        <f t="shared" si="196"/>
        <v>0</v>
      </c>
      <c r="JHG104" s="50">
        <f t="shared" si="196"/>
        <v>0</v>
      </c>
      <c r="JHH104" s="50">
        <f t="shared" si="196"/>
        <v>0</v>
      </c>
      <c r="JHI104" s="50">
        <f t="shared" si="196"/>
        <v>0</v>
      </c>
      <c r="JHJ104" s="50">
        <f t="shared" si="196"/>
        <v>0</v>
      </c>
      <c r="JHK104" s="50">
        <f t="shared" si="196"/>
        <v>0</v>
      </c>
      <c r="JHL104" s="50">
        <f t="shared" si="196"/>
        <v>0</v>
      </c>
      <c r="JHM104" s="50">
        <f t="shared" si="196"/>
        <v>0</v>
      </c>
      <c r="JHN104" s="50">
        <f t="shared" si="196"/>
        <v>0</v>
      </c>
      <c r="JHO104" s="50">
        <f t="shared" si="196"/>
        <v>0</v>
      </c>
      <c r="JHP104" s="50">
        <f t="shared" si="196"/>
        <v>0</v>
      </c>
      <c r="JHQ104" s="50">
        <f t="shared" si="196"/>
        <v>0</v>
      </c>
      <c r="JHR104" s="50">
        <f t="shared" si="196"/>
        <v>0</v>
      </c>
      <c r="JHS104" s="50">
        <f t="shared" si="196"/>
        <v>0</v>
      </c>
      <c r="JHT104" s="50">
        <f t="shared" si="196"/>
        <v>0</v>
      </c>
      <c r="JHU104" s="50">
        <f t="shared" si="196"/>
        <v>0</v>
      </c>
      <c r="JHV104" s="50">
        <f t="shared" si="196"/>
        <v>0</v>
      </c>
      <c r="JHW104" s="50">
        <f t="shared" si="196"/>
        <v>0</v>
      </c>
      <c r="JHX104" s="50">
        <f t="shared" si="196"/>
        <v>0</v>
      </c>
      <c r="JHY104" s="50">
        <f t="shared" si="196"/>
        <v>0</v>
      </c>
      <c r="JHZ104" s="50">
        <f t="shared" si="196"/>
        <v>0</v>
      </c>
      <c r="JIA104" s="50">
        <f t="shared" ref="JIA104:JKL104" si="197">JIA122</f>
        <v>0</v>
      </c>
      <c r="JIB104" s="50">
        <f t="shared" si="197"/>
        <v>0</v>
      </c>
      <c r="JIC104" s="50">
        <f t="shared" si="197"/>
        <v>0</v>
      </c>
      <c r="JID104" s="50">
        <f t="shared" si="197"/>
        <v>0</v>
      </c>
      <c r="JIE104" s="50">
        <f t="shared" si="197"/>
        <v>0</v>
      </c>
      <c r="JIF104" s="50">
        <f t="shared" si="197"/>
        <v>0</v>
      </c>
      <c r="JIG104" s="50">
        <f t="shared" si="197"/>
        <v>0</v>
      </c>
      <c r="JIH104" s="50">
        <f t="shared" si="197"/>
        <v>0</v>
      </c>
      <c r="JII104" s="50">
        <f t="shared" si="197"/>
        <v>0</v>
      </c>
      <c r="JIJ104" s="50">
        <f t="shared" si="197"/>
        <v>0</v>
      </c>
      <c r="JIK104" s="50">
        <f t="shared" si="197"/>
        <v>0</v>
      </c>
      <c r="JIL104" s="50">
        <f t="shared" si="197"/>
        <v>0</v>
      </c>
      <c r="JIM104" s="50">
        <f t="shared" si="197"/>
        <v>0</v>
      </c>
      <c r="JIN104" s="50">
        <f t="shared" si="197"/>
        <v>0</v>
      </c>
      <c r="JIO104" s="50">
        <f t="shared" si="197"/>
        <v>0</v>
      </c>
      <c r="JIP104" s="50">
        <f t="shared" si="197"/>
        <v>0</v>
      </c>
      <c r="JIQ104" s="50">
        <f t="shared" si="197"/>
        <v>0</v>
      </c>
      <c r="JIR104" s="50">
        <f t="shared" si="197"/>
        <v>0</v>
      </c>
      <c r="JIS104" s="50">
        <f t="shared" si="197"/>
        <v>0</v>
      </c>
      <c r="JIT104" s="50">
        <f t="shared" si="197"/>
        <v>0</v>
      </c>
      <c r="JIU104" s="50">
        <f t="shared" si="197"/>
        <v>0</v>
      </c>
      <c r="JIV104" s="50">
        <f t="shared" si="197"/>
        <v>0</v>
      </c>
      <c r="JIW104" s="50">
        <f t="shared" si="197"/>
        <v>0</v>
      </c>
      <c r="JIX104" s="50">
        <f t="shared" si="197"/>
        <v>0</v>
      </c>
      <c r="JIY104" s="50">
        <f t="shared" si="197"/>
        <v>0</v>
      </c>
      <c r="JIZ104" s="50">
        <f t="shared" si="197"/>
        <v>0</v>
      </c>
      <c r="JJA104" s="50">
        <f t="shared" si="197"/>
        <v>0</v>
      </c>
      <c r="JJB104" s="50">
        <f t="shared" si="197"/>
        <v>0</v>
      </c>
      <c r="JJC104" s="50">
        <f t="shared" si="197"/>
        <v>0</v>
      </c>
      <c r="JJD104" s="50">
        <f t="shared" si="197"/>
        <v>0</v>
      </c>
      <c r="JJE104" s="50">
        <f t="shared" si="197"/>
        <v>0</v>
      </c>
      <c r="JJF104" s="50">
        <f t="shared" si="197"/>
        <v>0</v>
      </c>
      <c r="JJG104" s="50">
        <f t="shared" si="197"/>
        <v>0</v>
      </c>
      <c r="JJH104" s="50">
        <f t="shared" si="197"/>
        <v>0</v>
      </c>
      <c r="JJI104" s="50">
        <f t="shared" si="197"/>
        <v>0</v>
      </c>
      <c r="JJJ104" s="50">
        <f t="shared" si="197"/>
        <v>0</v>
      </c>
      <c r="JJK104" s="50">
        <f t="shared" si="197"/>
        <v>0</v>
      </c>
      <c r="JJL104" s="50">
        <f t="shared" si="197"/>
        <v>0</v>
      </c>
      <c r="JJM104" s="50">
        <f t="shared" si="197"/>
        <v>0</v>
      </c>
      <c r="JJN104" s="50">
        <f t="shared" si="197"/>
        <v>0</v>
      </c>
      <c r="JJO104" s="50">
        <f t="shared" si="197"/>
        <v>0</v>
      </c>
      <c r="JJP104" s="50">
        <f t="shared" si="197"/>
        <v>0</v>
      </c>
      <c r="JJQ104" s="50">
        <f t="shared" si="197"/>
        <v>0</v>
      </c>
      <c r="JJR104" s="50">
        <f t="shared" si="197"/>
        <v>0</v>
      </c>
      <c r="JJS104" s="50">
        <f t="shared" si="197"/>
        <v>0</v>
      </c>
      <c r="JJT104" s="50">
        <f t="shared" si="197"/>
        <v>0</v>
      </c>
      <c r="JJU104" s="50">
        <f t="shared" si="197"/>
        <v>0</v>
      </c>
      <c r="JJV104" s="50">
        <f t="shared" si="197"/>
        <v>0</v>
      </c>
      <c r="JJW104" s="50">
        <f t="shared" si="197"/>
        <v>0</v>
      </c>
      <c r="JJX104" s="50">
        <f t="shared" si="197"/>
        <v>0</v>
      </c>
      <c r="JJY104" s="50">
        <f t="shared" si="197"/>
        <v>0</v>
      </c>
      <c r="JJZ104" s="50">
        <f t="shared" si="197"/>
        <v>0</v>
      </c>
      <c r="JKA104" s="50">
        <f t="shared" si="197"/>
        <v>0</v>
      </c>
      <c r="JKB104" s="50">
        <f t="shared" si="197"/>
        <v>0</v>
      </c>
      <c r="JKC104" s="50">
        <f t="shared" si="197"/>
        <v>0</v>
      </c>
      <c r="JKD104" s="50">
        <f t="shared" si="197"/>
        <v>0</v>
      </c>
      <c r="JKE104" s="50">
        <f t="shared" si="197"/>
        <v>0</v>
      </c>
      <c r="JKF104" s="50">
        <f t="shared" si="197"/>
        <v>0</v>
      </c>
      <c r="JKG104" s="50">
        <f t="shared" si="197"/>
        <v>0</v>
      </c>
      <c r="JKH104" s="50">
        <f t="shared" si="197"/>
        <v>0</v>
      </c>
      <c r="JKI104" s="50">
        <f t="shared" si="197"/>
        <v>0</v>
      </c>
      <c r="JKJ104" s="50">
        <f t="shared" si="197"/>
        <v>0</v>
      </c>
      <c r="JKK104" s="50">
        <f t="shared" si="197"/>
        <v>0</v>
      </c>
      <c r="JKL104" s="50">
        <f t="shared" si="197"/>
        <v>0</v>
      </c>
      <c r="JKM104" s="50">
        <f t="shared" ref="JKM104:JMX104" si="198">JKM122</f>
        <v>0</v>
      </c>
      <c r="JKN104" s="50">
        <f t="shared" si="198"/>
        <v>0</v>
      </c>
      <c r="JKO104" s="50">
        <f t="shared" si="198"/>
        <v>0</v>
      </c>
      <c r="JKP104" s="50">
        <f t="shared" si="198"/>
        <v>0</v>
      </c>
      <c r="JKQ104" s="50">
        <f t="shared" si="198"/>
        <v>0</v>
      </c>
      <c r="JKR104" s="50">
        <f t="shared" si="198"/>
        <v>0</v>
      </c>
      <c r="JKS104" s="50">
        <f t="shared" si="198"/>
        <v>0</v>
      </c>
      <c r="JKT104" s="50">
        <f t="shared" si="198"/>
        <v>0</v>
      </c>
      <c r="JKU104" s="50">
        <f t="shared" si="198"/>
        <v>0</v>
      </c>
      <c r="JKV104" s="50">
        <f t="shared" si="198"/>
        <v>0</v>
      </c>
      <c r="JKW104" s="50">
        <f t="shared" si="198"/>
        <v>0</v>
      </c>
      <c r="JKX104" s="50">
        <f t="shared" si="198"/>
        <v>0</v>
      </c>
      <c r="JKY104" s="50">
        <f t="shared" si="198"/>
        <v>0</v>
      </c>
      <c r="JKZ104" s="50">
        <f t="shared" si="198"/>
        <v>0</v>
      </c>
      <c r="JLA104" s="50">
        <f t="shared" si="198"/>
        <v>0</v>
      </c>
      <c r="JLB104" s="50">
        <f t="shared" si="198"/>
        <v>0</v>
      </c>
      <c r="JLC104" s="50">
        <f t="shared" si="198"/>
        <v>0</v>
      </c>
      <c r="JLD104" s="50">
        <f t="shared" si="198"/>
        <v>0</v>
      </c>
      <c r="JLE104" s="50">
        <f t="shared" si="198"/>
        <v>0</v>
      </c>
      <c r="JLF104" s="50">
        <f t="shared" si="198"/>
        <v>0</v>
      </c>
      <c r="JLG104" s="50">
        <f t="shared" si="198"/>
        <v>0</v>
      </c>
      <c r="JLH104" s="50">
        <f t="shared" si="198"/>
        <v>0</v>
      </c>
      <c r="JLI104" s="50">
        <f t="shared" si="198"/>
        <v>0</v>
      </c>
      <c r="JLJ104" s="50">
        <f t="shared" si="198"/>
        <v>0</v>
      </c>
      <c r="JLK104" s="50">
        <f t="shared" si="198"/>
        <v>0</v>
      </c>
      <c r="JLL104" s="50">
        <f t="shared" si="198"/>
        <v>0</v>
      </c>
      <c r="JLM104" s="50">
        <f t="shared" si="198"/>
        <v>0</v>
      </c>
      <c r="JLN104" s="50">
        <f t="shared" si="198"/>
        <v>0</v>
      </c>
      <c r="JLO104" s="50">
        <f t="shared" si="198"/>
        <v>0</v>
      </c>
      <c r="JLP104" s="50">
        <f t="shared" si="198"/>
        <v>0</v>
      </c>
      <c r="JLQ104" s="50">
        <f t="shared" si="198"/>
        <v>0</v>
      </c>
      <c r="JLR104" s="50">
        <f t="shared" si="198"/>
        <v>0</v>
      </c>
      <c r="JLS104" s="50">
        <f t="shared" si="198"/>
        <v>0</v>
      </c>
      <c r="JLT104" s="50">
        <f t="shared" si="198"/>
        <v>0</v>
      </c>
      <c r="JLU104" s="50">
        <f t="shared" si="198"/>
        <v>0</v>
      </c>
      <c r="JLV104" s="50">
        <f t="shared" si="198"/>
        <v>0</v>
      </c>
      <c r="JLW104" s="50">
        <f t="shared" si="198"/>
        <v>0</v>
      </c>
      <c r="JLX104" s="50">
        <f t="shared" si="198"/>
        <v>0</v>
      </c>
      <c r="JLY104" s="50">
        <f t="shared" si="198"/>
        <v>0</v>
      </c>
      <c r="JLZ104" s="50">
        <f t="shared" si="198"/>
        <v>0</v>
      </c>
      <c r="JMA104" s="50">
        <f t="shared" si="198"/>
        <v>0</v>
      </c>
      <c r="JMB104" s="50">
        <f t="shared" si="198"/>
        <v>0</v>
      </c>
      <c r="JMC104" s="50">
        <f t="shared" si="198"/>
        <v>0</v>
      </c>
      <c r="JMD104" s="50">
        <f t="shared" si="198"/>
        <v>0</v>
      </c>
      <c r="JME104" s="50">
        <f t="shared" si="198"/>
        <v>0</v>
      </c>
      <c r="JMF104" s="50">
        <f t="shared" si="198"/>
        <v>0</v>
      </c>
      <c r="JMG104" s="50">
        <f t="shared" si="198"/>
        <v>0</v>
      </c>
      <c r="JMH104" s="50">
        <f t="shared" si="198"/>
        <v>0</v>
      </c>
      <c r="JMI104" s="50">
        <f t="shared" si="198"/>
        <v>0</v>
      </c>
      <c r="JMJ104" s="50">
        <f t="shared" si="198"/>
        <v>0</v>
      </c>
      <c r="JMK104" s="50">
        <f t="shared" si="198"/>
        <v>0</v>
      </c>
      <c r="JML104" s="50">
        <f t="shared" si="198"/>
        <v>0</v>
      </c>
      <c r="JMM104" s="50">
        <f t="shared" si="198"/>
        <v>0</v>
      </c>
      <c r="JMN104" s="50">
        <f t="shared" si="198"/>
        <v>0</v>
      </c>
      <c r="JMO104" s="50">
        <f t="shared" si="198"/>
        <v>0</v>
      </c>
      <c r="JMP104" s="50">
        <f t="shared" si="198"/>
        <v>0</v>
      </c>
      <c r="JMQ104" s="50">
        <f t="shared" si="198"/>
        <v>0</v>
      </c>
      <c r="JMR104" s="50">
        <f t="shared" si="198"/>
        <v>0</v>
      </c>
      <c r="JMS104" s="50">
        <f t="shared" si="198"/>
        <v>0</v>
      </c>
      <c r="JMT104" s="50">
        <f t="shared" si="198"/>
        <v>0</v>
      </c>
      <c r="JMU104" s="50">
        <f t="shared" si="198"/>
        <v>0</v>
      </c>
      <c r="JMV104" s="50">
        <f t="shared" si="198"/>
        <v>0</v>
      </c>
      <c r="JMW104" s="50">
        <f t="shared" si="198"/>
        <v>0</v>
      </c>
      <c r="JMX104" s="50">
        <f t="shared" si="198"/>
        <v>0</v>
      </c>
      <c r="JMY104" s="50">
        <f t="shared" ref="JMY104:JPJ104" si="199">JMY122</f>
        <v>0</v>
      </c>
      <c r="JMZ104" s="50">
        <f t="shared" si="199"/>
        <v>0</v>
      </c>
      <c r="JNA104" s="50">
        <f t="shared" si="199"/>
        <v>0</v>
      </c>
      <c r="JNB104" s="50">
        <f t="shared" si="199"/>
        <v>0</v>
      </c>
      <c r="JNC104" s="50">
        <f t="shared" si="199"/>
        <v>0</v>
      </c>
      <c r="JND104" s="50">
        <f t="shared" si="199"/>
        <v>0</v>
      </c>
      <c r="JNE104" s="50">
        <f t="shared" si="199"/>
        <v>0</v>
      </c>
      <c r="JNF104" s="50">
        <f t="shared" si="199"/>
        <v>0</v>
      </c>
      <c r="JNG104" s="50">
        <f t="shared" si="199"/>
        <v>0</v>
      </c>
      <c r="JNH104" s="50">
        <f t="shared" si="199"/>
        <v>0</v>
      </c>
      <c r="JNI104" s="50">
        <f t="shared" si="199"/>
        <v>0</v>
      </c>
      <c r="JNJ104" s="50">
        <f t="shared" si="199"/>
        <v>0</v>
      </c>
      <c r="JNK104" s="50">
        <f t="shared" si="199"/>
        <v>0</v>
      </c>
      <c r="JNL104" s="50">
        <f t="shared" si="199"/>
        <v>0</v>
      </c>
      <c r="JNM104" s="50">
        <f t="shared" si="199"/>
        <v>0</v>
      </c>
      <c r="JNN104" s="50">
        <f t="shared" si="199"/>
        <v>0</v>
      </c>
      <c r="JNO104" s="50">
        <f t="shared" si="199"/>
        <v>0</v>
      </c>
      <c r="JNP104" s="50">
        <f t="shared" si="199"/>
        <v>0</v>
      </c>
      <c r="JNQ104" s="50">
        <f t="shared" si="199"/>
        <v>0</v>
      </c>
      <c r="JNR104" s="50">
        <f t="shared" si="199"/>
        <v>0</v>
      </c>
      <c r="JNS104" s="50">
        <f t="shared" si="199"/>
        <v>0</v>
      </c>
      <c r="JNT104" s="50">
        <f t="shared" si="199"/>
        <v>0</v>
      </c>
      <c r="JNU104" s="50">
        <f t="shared" si="199"/>
        <v>0</v>
      </c>
      <c r="JNV104" s="50">
        <f t="shared" si="199"/>
        <v>0</v>
      </c>
      <c r="JNW104" s="50">
        <f t="shared" si="199"/>
        <v>0</v>
      </c>
      <c r="JNX104" s="50">
        <f t="shared" si="199"/>
        <v>0</v>
      </c>
      <c r="JNY104" s="50">
        <f t="shared" si="199"/>
        <v>0</v>
      </c>
      <c r="JNZ104" s="50">
        <f t="shared" si="199"/>
        <v>0</v>
      </c>
      <c r="JOA104" s="50">
        <f t="shared" si="199"/>
        <v>0</v>
      </c>
      <c r="JOB104" s="50">
        <f t="shared" si="199"/>
        <v>0</v>
      </c>
      <c r="JOC104" s="50">
        <f t="shared" si="199"/>
        <v>0</v>
      </c>
      <c r="JOD104" s="50">
        <f t="shared" si="199"/>
        <v>0</v>
      </c>
      <c r="JOE104" s="50">
        <f t="shared" si="199"/>
        <v>0</v>
      </c>
      <c r="JOF104" s="50">
        <f t="shared" si="199"/>
        <v>0</v>
      </c>
      <c r="JOG104" s="50">
        <f t="shared" si="199"/>
        <v>0</v>
      </c>
      <c r="JOH104" s="50">
        <f t="shared" si="199"/>
        <v>0</v>
      </c>
      <c r="JOI104" s="50">
        <f t="shared" si="199"/>
        <v>0</v>
      </c>
      <c r="JOJ104" s="50">
        <f t="shared" si="199"/>
        <v>0</v>
      </c>
      <c r="JOK104" s="50">
        <f t="shared" si="199"/>
        <v>0</v>
      </c>
      <c r="JOL104" s="50">
        <f t="shared" si="199"/>
        <v>0</v>
      </c>
      <c r="JOM104" s="50">
        <f t="shared" si="199"/>
        <v>0</v>
      </c>
      <c r="JON104" s="50">
        <f t="shared" si="199"/>
        <v>0</v>
      </c>
      <c r="JOO104" s="50">
        <f t="shared" si="199"/>
        <v>0</v>
      </c>
      <c r="JOP104" s="50">
        <f t="shared" si="199"/>
        <v>0</v>
      </c>
      <c r="JOQ104" s="50">
        <f t="shared" si="199"/>
        <v>0</v>
      </c>
      <c r="JOR104" s="50">
        <f t="shared" si="199"/>
        <v>0</v>
      </c>
      <c r="JOS104" s="50">
        <f t="shared" si="199"/>
        <v>0</v>
      </c>
      <c r="JOT104" s="50">
        <f t="shared" si="199"/>
        <v>0</v>
      </c>
      <c r="JOU104" s="50">
        <f t="shared" si="199"/>
        <v>0</v>
      </c>
      <c r="JOV104" s="50">
        <f t="shared" si="199"/>
        <v>0</v>
      </c>
      <c r="JOW104" s="50">
        <f t="shared" si="199"/>
        <v>0</v>
      </c>
      <c r="JOX104" s="50">
        <f t="shared" si="199"/>
        <v>0</v>
      </c>
      <c r="JOY104" s="50">
        <f t="shared" si="199"/>
        <v>0</v>
      </c>
      <c r="JOZ104" s="50">
        <f t="shared" si="199"/>
        <v>0</v>
      </c>
      <c r="JPA104" s="50">
        <f t="shared" si="199"/>
        <v>0</v>
      </c>
      <c r="JPB104" s="50">
        <f t="shared" si="199"/>
        <v>0</v>
      </c>
      <c r="JPC104" s="50">
        <f t="shared" si="199"/>
        <v>0</v>
      </c>
      <c r="JPD104" s="50">
        <f t="shared" si="199"/>
        <v>0</v>
      </c>
      <c r="JPE104" s="50">
        <f t="shared" si="199"/>
        <v>0</v>
      </c>
      <c r="JPF104" s="50">
        <f t="shared" si="199"/>
        <v>0</v>
      </c>
      <c r="JPG104" s="50">
        <f t="shared" si="199"/>
        <v>0</v>
      </c>
      <c r="JPH104" s="50">
        <f t="shared" si="199"/>
        <v>0</v>
      </c>
      <c r="JPI104" s="50">
        <f t="shared" si="199"/>
        <v>0</v>
      </c>
      <c r="JPJ104" s="50">
        <f t="shared" si="199"/>
        <v>0</v>
      </c>
      <c r="JPK104" s="50">
        <f t="shared" ref="JPK104:JRV104" si="200">JPK122</f>
        <v>0</v>
      </c>
      <c r="JPL104" s="50">
        <f t="shared" si="200"/>
        <v>0</v>
      </c>
      <c r="JPM104" s="50">
        <f t="shared" si="200"/>
        <v>0</v>
      </c>
      <c r="JPN104" s="50">
        <f t="shared" si="200"/>
        <v>0</v>
      </c>
      <c r="JPO104" s="50">
        <f t="shared" si="200"/>
        <v>0</v>
      </c>
      <c r="JPP104" s="50">
        <f t="shared" si="200"/>
        <v>0</v>
      </c>
      <c r="JPQ104" s="50">
        <f t="shared" si="200"/>
        <v>0</v>
      </c>
      <c r="JPR104" s="50">
        <f t="shared" si="200"/>
        <v>0</v>
      </c>
      <c r="JPS104" s="50">
        <f t="shared" si="200"/>
        <v>0</v>
      </c>
      <c r="JPT104" s="50">
        <f t="shared" si="200"/>
        <v>0</v>
      </c>
      <c r="JPU104" s="50">
        <f t="shared" si="200"/>
        <v>0</v>
      </c>
      <c r="JPV104" s="50">
        <f t="shared" si="200"/>
        <v>0</v>
      </c>
      <c r="JPW104" s="50">
        <f t="shared" si="200"/>
        <v>0</v>
      </c>
      <c r="JPX104" s="50">
        <f t="shared" si="200"/>
        <v>0</v>
      </c>
      <c r="JPY104" s="50">
        <f t="shared" si="200"/>
        <v>0</v>
      </c>
      <c r="JPZ104" s="50">
        <f t="shared" si="200"/>
        <v>0</v>
      </c>
      <c r="JQA104" s="50">
        <f t="shared" si="200"/>
        <v>0</v>
      </c>
      <c r="JQB104" s="50">
        <f t="shared" si="200"/>
        <v>0</v>
      </c>
      <c r="JQC104" s="50">
        <f t="shared" si="200"/>
        <v>0</v>
      </c>
      <c r="JQD104" s="50">
        <f t="shared" si="200"/>
        <v>0</v>
      </c>
      <c r="JQE104" s="50">
        <f t="shared" si="200"/>
        <v>0</v>
      </c>
      <c r="JQF104" s="50">
        <f t="shared" si="200"/>
        <v>0</v>
      </c>
      <c r="JQG104" s="50">
        <f t="shared" si="200"/>
        <v>0</v>
      </c>
      <c r="JQH104" s="50">
        <f t="shared" si="200"/>
        <v>0</v>
      </c>
      <c r="JQI104" s="50">
        <f t="shared" si="200"/>
        <v>0</v>
      </c>
      <c r="JQJ104" s="50">
        <f t="shared" si="200"/>
        <v>0</v>
      </c>
      <c r="JQK104" s="50">
        <f t="shared" si="200"/>
        <v>0</v>
      </c>
      <c r="JQL104" s="50">
        <f t="shared" si="200"/>
        <v>0</v>
      </c>
      <c r="JQM104" s="50">
        <f t="shared" si="200"/>
        <v>0</v>
      </c>
      <c r="JQN104" s="50">
        <f t="shared" si="200"/>
        <v>0</v>
      </c>
      <c r="JQO104" s="50">
        <f t="shared" si="200"/>
        <v>0</v>
      </c>
      <c r="JQP104" s="50">
        <f t="shared" si="200"/>
        <v>0</v>
      </c>
      <c r="JQQ104" s="50">
        <f t="shared" si="200"/>
        <v>0</v>
      </c>
      <c r="JQR104" s="50">
        <f t="shared" si="200"/>
        <v>0</v>
      </c>
      <c r="JQS104" s="50">
        <f t="shared" si="200"/>
        <v>0</v>
      </c>
      <c r="JQT104" s="50">
        <f t="shared" si="200"/>
        <v>0</v>
      </c>
      <c r="JQU104" s="50">
        <f t="shared" si="200"/>
        <v>0</v>
      </c>
      <c r="JQV104" s="50">
        <f t="shared" si="200"/>
        <v>0</v>
      </c>
      <c r="JQW104" s="50">
        <f t="shared" si="200"/>
        <v>0</v>
      </c>
      <c r="JQX104" s="50">
        <f t="shared" si="200"/>
        <v>0</v>
      </c>
      <c r="JQY104" s="50">
        <f t="shared" si="200"/>
        <v>0</v>
      </c>
      <c r="JQZ104" s="50">
        <f t="shared" si="200"/>
        <v>0</v>
      </c>
      <c r="JRA104" s="50">
        <f t="shared" si="200"/>
        <v>0</v>
      </c>
      <c r="JRB104" s="50">
        <f t="shared" si="200"/>
        <v>0</v>
      </c>
      <c r="JRC104" s="50">
        <f t="shared" si="200"/>
        <v>0</v>
      </c>
      <c r="JRD104" s="50">
        <f t="shared" si="200"/>
        <v>0</v>
      </c>
      <c r="JRE104" s="50">
        <f t="shared" si="200"/>
        <v>0</v>
      </c>
      <c r="JRF104" s="50">
        <f t="shared" si="200"/>
        <v>0</v>
      </c>
      <c r="JRG104" s="50">
        <f t="shared" si="200"/>
        <v>0</v>
      </c>
      <c r="JRH104" s="50">
        <f t="shared" si="200"/>
        <v>0</v>
      </c>
      <c r="JRI104" s="50">
        <f t="shared" si="200"/>
        <v>0</v>
      </c>
      <c r="JRJ104" s="50">
        <f t="shared" si="200"/>
        <v>0</v>
      </c>
      <c r="JRK104" s="50">
        <f t="shared" si="200"/>
        <v>0</v>
      </c>
      <c r="JRL104" s="50">
        <f t="shared" si="200"/>
        <v>0</v>
      </c>
      <c r="JRM104" s="50">
        <f t="shared" si="200"/>
        <v>0</v>
      </c>
      <c r="JRN104" s="50">
        <f t="shared" si="200"/>
        <v>0</v>
      </c>
      <c r="JRO104" s="50">
        <f t="shared" si="200"/>
        <v>0</v>
      </c>
      <c r="JRP104" s="50">
        <f t="shared" si="200"/>
        <v>0</v>
      </c>
      <c r="JRQ104" s="50">
        <f t="shared" si="200"/>
        <v>0</v>
      </c>
      <c r="JRR104" s="50">
        <f t="shared" si="200"/>
        <v>0</v>
      </c>
      <c r="JRS104" s="50">
        <f t="shared" si="200"/>
        <v>0</v>
      </c>
      <c r="JRT104" s="50">
        <f t="shared" si="200"/>
        <v>0</v>
      </c>
      <c r="JRU104" s="50">
        <f t="shared" si="200"/>
        <v>0</v>
      </c>
      <c r="JRV104" s="50">
        <f t="shared" si="200"/>
        <v>0</v>
      </c>
      <c r="JRW104" s="50">
        <f t="shared" ref="JRW104:JUH104" si="201">JRW122</f>
        <v>0</v>
      </c>
      <c r="JRX104" s="50">
        <f t="shared" si="201"/>
        <v>0</v>
      </c>
      <c r="JRY104" s="50">
        <f t="shared" si="201"/>
        <v>0</v>
      </c>
      <c r="JRZ104" s="50">
        <f t="shared" si="201"/>
        <v>0</v>
      </c>
      <c r="JSA104" s="50">
        <f t="shared" si="201"/>
        <v>0</v>
      </c>
      <c r="JSB104" s="50">
        <f t="shared" si="201"/>
        <v>0</v>
      </c>
      <c r="JSC104" s="50">
        <f t="shared" si="201"/>
        <v>0</v>
      </c>
      <c r="JSD104" s="50">
        <f t="shared" si="201"/>
        <v>0</v>
      </c>
      <c r="JSE104" s="50">
        <f t="shared" si="201"/>
        <v>0</v>
      </c>
      <c r="JSF104" s="50">
        <f t="shared" si="201"/>
        <v>0</v>
      </c>
      <c r="JSG104" s="50">
        <f t="shared" si="201"/>
        <v>0</v>
      </c>
      <c r="JSH104" s="50">
        <f t="shared" si="201"/>
        <v>0</v>
      </c>
      <c r="JSI104" s="50">
        <f t="shared" si="201"/>
        <v>0</v>
      </c>
      <c r="JSJ104" s="50">
        <f t="shared" si="201"/>
        <v>0</v>
      </c>
      <c r="JSK104" s="50">
        <f t="shared" si="201"/>
        <v>0</v>
      </c>
      <c r="JSL104" s="50">
        <f t="shared" si="201"/>
        <v>0</v>
      </c>
      <c r="JSM104" s="50">
        <f t="shared" si="201"/>
        <v>0</v>
      </c>
      <c r="JSN104" s="50">
        <f t="shared" si="201"/>
        <v>0</v>
      </c>
      <c r="JSO104" s="50">
        <f t="shared" si="201"/>
        <v>0</v>
      </c>
      <c r="JSP104" s="50">
        <f t="shared" si="201"/>
        <v>0</v>
      </c>
      <c r="JSQ104" s="50">
        <f t="shared" si="201"/>
        <v>0</v>
      </c>
      <c r="JSR104" s="50">
        <f t="shared" si="201"/>
        <v>0</v>
      </c>
      <c r="JSS104" s="50">
        <f t="shared" si="201"/>
        <v>0</v>
      </c>
      <c r="JST104" s="50">
        <f t="shared" si="201"/>
        <v>0</v>
      </c>
      <c r="JSU104" s="50">
        <f t="shared" si="201"/>
        <v>0</v>
      </c>
      <c r="JSV104" s="50">
        <f t="shared" si="201"/>
        <v>0</v>
      </c>
      <c r="JSW104" s="50">
        <f t="shared" si="201"/>
        <v>0</v>
      </c>
      <c r="JSX104" s="50">
        <f t="shared" si="201"/>
        <v>0</v>
      </c>
      <c r="JSY104" s="50">
        <f t="shared" si="201"/>
        <v>0</v>
      </c>
      <c r="JSZ104" s="50">
        <f t="shared" si="201"/>
        <v>0</v>
      </c>
      <c r="JTA104" s="50">
        <f t="shared" si="201"/>
        <v>0</v>
      </c>
      <c r="JTB104" s="50">
        <f t="shared" si="201"/>
        <v>0</v>
      </c>
      <c r="JTC104" s="50">
        <f t="shared" si="201"/>
        <v>0</v>
      </c>
      <c r="JTD104" s="50">
        <f t="shared" si="201"/>
        <v>0</v>
      </c>
      <c r="JTE104" s="50">
        <f t="shared" si="201"/>
        <v>0</v>
      </c>
      <c r="JTF104" s="50">
        <f t="shared" si="201"/>
        <v>0</v>
      </c>
      <c r="JTG104" s="50">
        <f t="shared" si="201"/>
        <v>0</v>
      </c>
      <c r="JTH104" s="50">
        <f t="shared" si="201"/>
        <v>0</v>
      </c>
      <c r="JTI104" s="50">
        <f t="shared" si="201"/>
        <v>0</v>
      </c>
      <c r="JTJ104" s="50">
        <f t="shared" si="201"/>
        <v>0</v>
      </c>
      <c r="JTK104" s="50">
        <f t="shared" si="201"/>
        <v>0</v>
      </c>
      <c r="JTL104" s="50">
        <f t="shared" si="201"/>
        <v>0</v>
      </c>
      <c r="JTM104" s="50">
        <f t="shared" si="201"/>
        <v>0</v>
      </c>
      <c r="JTN104" s="50">
        <f t="shared" si="201"/>
        <v>0</v>
      </c>
      <c r="JTO104" s="50">
        <f t="shared" si="201"/>
        <v>0</v>
      </c>
      <c r="JTP104" s="50">
        <f t="shared" si="201"/>
        <v>0</v>
      </c>
      <c r="JTQ104" s="50">
        <f t="shared" si="201"/>
        <v>0</v>
      </c>
      <c r="JTR104" s="50">
        <f t="shared" si="201"/>
        <v>0</v>
      </c>
      <c r="JTS104" s="50">
        <f t="shared" si="201"/>
        <v>0</v>
      </c>
      <c r="JTT104" s="50">
        <f t="shared" si="201"/>
        <v>0</v>
      </c>
      <c r="JTU104" s="50">
        <f t="shared" si="201"/>
        <v>0</v>
      </c>
      <c r="JTV104" s="50">
        <f t="shared" si="201"/>
        <v>0</v>
      </c>
      <c r="JTW104" s="50">
        <f t="shared" si="201"/>
        <v>0</v>
      </c>
      <c r="JTX104" s="50">
        <f t="shared" si="201"/>
        <v>0</v>
      </c>
      <c r="JTY104" s="50">
        <f t="shared" si="201"/>
        <v>0</v>
      </c>
      <c r="JTZ104" s="50">
        <f t="shared" si="201"/>
        <v>0</v>
      </c>
      <c r="JUA104" s="50">
        <f t="shared" si="201"/>
        <v>0</v>
      </c>
      <c r="JUB104" s="50">
        <f t="shared" si="201"/>
        <v>0</v>
      </c>
      <c r="JUC104" s="50">
        <f t="shared" si="201"/>
        <v>0</v>
      </c>
      <c r="JUD104" s="50">
        <f t="shared" si="201"/>
        <v>0</v>
      </c>
      <c r="JUE104" s="50">
        <f t="shared" si="201"/>
        <v>0</v>
      </c>
      <c r="JUF104" s="50">
        <f t="shared" si="201"/>
        <v>0</v>
      </c>
      <c r="JUG104" s="50">
        <f t="shared" si="201"/>
        <v>0</v>
      </c>
      <c r="JUH104" s="50">
        <f t="shared" si="201"/>
        <v>0</v>
      </c>
      <c r="JUI104" s="50">
        <f t="shared" ref="JUI104:JWT104" si="202">JUI122</f>
        <v>0</v>
      </c>
      <c r="JUJ104" s="50">
        <f t="shared" si="202"/>
        <v>0</v>
      </c>
      <c r="JUK104" s="50">
        <f t="shared" si="202"/>
        <v>0</v>
      </c>
      <c r="JUL104" s="50">
        <f t="shared" si="202"/>
        <v>0</v>
      </c>
      <c r="JUM104" s="50">
        <f t="shared" si="202"/>
        <v>0</v>
      </c>
      <c r="JUN104" s="50">
        <f t="shared" si="202"/>
        <v>0</v>
      </c>
      <c r="JUO104" s="50">
        <f t="shared" si="202"/>
        <v>0</v>
      </c>
      <c r="JUP104" s="50">
        <f t="shared" si="202"/>
        <v>0</v>
      </c>
      <c r="JUQ104" s="50">
        <f t="shared" si="202"/>
        <v>0</v>
      </c>
      <c r="JUR104" s="50">
        <f t="shared" si="202"/>
        <v>0</v>
      </c>
      <c r="JUS104" s="50">
        <f t="shared" si="202"/>
        <v>0</v>
      </c>
      <c r="JUT104" s="50">
        <f t="shared" si="202"/>
        <v>0</v>
      </c>
      <c r="JUU104" s="50">
        <f t="shared" si="202"/>
        <v>0</v>
      </c>
      <c r="JUV104" s="50">
        <f t="shared" si="202"/>
        <v>0</v>
      </c>
      <c r="JUW104" s="50">
        <f t="shared" si="202"/>
        <v>0</v>
      </c>
      <c r="JUX104" s="50">
        <f t="shared" si="202"/>
        <v>0</v>
      </c>
      <c r="JUY104" s="50">
        <f t="shared" si="202"/>
        <v>0</v>
      </c>
      <c r="JUZ104" s="50">
        <f t="shared" si="202"/>
        <v>0</v>
      </c>
      <c r="JVA104" s="50">
        <f t="shared" si="202"/>
        <v>0</v>
      </c>
      <c r="JVB104" s="50">
        <f t="shared" si="202"/>
        <v>0</v>
      </c>
      <c r="JVC104" s="50">
        <f t="shared" si="202"/>
        <v>0</v>
      </c>
      <c r="JVD104" s="50">
        <f t="shared" si="202"/>
        <v>0</v>
      </c>
      <c r="JVE104" s="50">
        <f t="shared" si="202"/>
        <v>0</v>
      </c>
      <c r="JVF104" s="50">
        <f t="shared" si="202"/>
        <v>0</v>
      </c>
      <c r="JVG104" s="50">
        <f t="shared" si="202"/>
        <v>0</v>
      </c>
      <c r="JVH104" s="50">
        <f t="shared" si="202"/>
        <v>0</v>
      </c>
      <c r="JVI104" s="50">
        <f t="shared" si="202"/>
        <v>0</v>
      </c>
      <c r="JVJ104" s="50">
        <f t="shared" si="202"/>
        <v>0</v>
      </c>
      <c r="JVK104" s="50">
        <f t="shared" si="202"/>
        <v>0</v>
      </c>
      <c r="JVL104" s="50">
        <f t="shared" si="202"/>
        <v>0</v>
      </c>
      <c r="JVM104" s="50">
        <f t="shared" si="202"/>
        <v>0</v>
      </c>
      <c r="JVN104" s="50">
        <f t="shared" si="202"/>
        <v>0</v>
      </c>
      <c r="JVO104" s="50">
        <f t="shared" si="202"/>
        <v>0</v>
      </c>
      <c r="JVP104" s="50">
        <f t="shared" si="202"/>
        <v>0</v>
      </c>
      <c r="JVQ104" s="50">
        <f t="shared" si="202"/>
        <v>0</v>
      </c>
      <c r="JVR104" s="50">
        <f t="shared" si="202"/>
        <v>0</v>
      </c>
      <c r="JVS104" s="50">
        <f t="shared" si="202"/>
        <v>0</v>
      </c>
      <c r="JVT104" s="50">
        <f t="shared" si="202"/>
        <v>0</v>
      </c>
      <c r="JVU104" s="50">
        <f t="shared" si="202"/>
        <v>0</v>
      </c>
      <c r="JVV104" s="50">
        <f t="shared" si="202"/>
        <v>0</v>
      </c>
      <c r="JVW104" s="50">
        <f t="shared" si="202"/>
        <v>0</v>
      </c>
      <c r="JVX104" s="50">
        <f t="shared" si="202"/>
        <v>0</v>
      </c>
      <c r="JVY104" s="50">
        <f t="shared" si="202"/>
        <v>0</v>
      </c>
      <c r="JVZ104" s="50">
        <f t="shared" si="202"/>
        <v>0</v>
      </c>
      <c r="JWA104" s="50">
        <f t="shared" si="202"/>
        <v>0</v>
      </c>
      <c r="JWB104" s="50">
        <f t="shared" si="202"/>
        <v>0</v>
      </c>
      <c r="JWC104" s="50">
        <f t="shared" si="202"/>
        <v>0</v>
      </c>
      <c r="JWD104" s="50">
        <f t="shared" si="202"/>
        <v>0</v>
      </c>
      <c r="JWE104" s="50">
        <f t="shared" si="202"/>
        <v>0</v>
      </c>
      <c r="JWF104" s="50">
        <f t="shared" si="202"/>
        <v>0</v>
      </c>
      <c r="JWG104" s="50">
        <f t="shared" si="202"/>
        <v>0</v>
      </c>
      <c r="JWH104" s="50">
        <f t="shared" si="202"/>
        <v>0</v>
      </c>
      <c r="JWI104" s="50">
        <f t="shared" si="202"/>
        <v>0</v>
      </c>
      <c r="JWJ104" s="50">
        <f t="shared" si="202"/>
        <v>0</v>
      </c>
      <c r="JWK104" s="50">
        <f t="shared" si="202"/>
        <v>0</v>
      </c>
      <c r="JWL104" s="50">
        <f t="shared" si="202"/>
        <v>0</v>
      </c>
      <c r="JWM104" s="50">
        <f t="shared" si="202"/>
        <v>0</v>
      </c>
      <c r="JWN104" s="50">
        <f t="shared" si="202"/>
        <v>0</v>
      </c>
      <c r="JWO104" s="50">
        <f t="shared" si="202"/>
        <v>0</v>
      </c>
      <c r="JWP104" s="50">
        <f t="shared" si="202"/>
        <v>0</v>
      </c>
      <c r="JWQ104" s="50">
        <f t="shared" si="202"/>
        <v>0</v>
      </c>
      <c r="JWR104" s="50">
        <f t="shared" si="202"/>
        <v>0</v>
      </c>
      <c r="JWS104" s="50">
        <f t="shared" si="202"/>
        <v>0</v>
      </c>
      <c r="JWT104" s="50">
        <f t="shared" si="202"/>
        <v>0</v>
      </c>
      <c r="JWU104" s="50">
        <f t="shared" ref="JWU104:JZF104" si="203">JWU122</f>
        <v>0</v>
      </c>
      <c r="JWV104" s="50">
        <f t="shared" si="203"/>
        <v>0</v>
      </c>
      <c r="JWW104" s="50">
        <f t="shared" si="203"/>
        <v>0</v>
      </c>
      <c r="JWX104" s="50">
        <f t="shared" si="203"/>
        <v>0</v>
      </c>
      <c r="JWY104" s="50">
        <f t="shared" si="203"/>
        <v>0</v>
      </c>
      <c r="JWZ104" s="50">
        <f t="shared" si="203"/>
        <v>0</v>
      </c>
      <c r="JXA104" s="50">
        <f t="shared" si="203"/>
        <v>0</v>
      </c>
      <c r="JXB104" s="50">
        <f t="shared" si="203"/>
        <v>0</v>
      </c>
      <c r="JXC104" s="50">
        <f t="shared" si="203"/>
        <v>0</v>
      </c>
      <c r="JXD104" s="50">
        <f t="shared" si="203"/>
        <v>0</v>
      </c>
      <c r="JXE104" s="50">
        <f t="shared" si="203"/>
        <v>0</v>
      </c>
      <c r="JXF104" s="50">
        <f t="shared" si="203"/>
        <v>0</v>
      </c>
      <c r="JXG104" s="50">
        <f t="shared" si="203"/>
        <v>0</v>
      </c>
      <c r="JXH104" s="50">
        <f t="shared" si="203"/>
        <v>0</v>
      </c>
      <c r="JXI104" s="50">
        <f t="shared" si="203"/>
        <v>0</v>
      </c>
      <c r="JXJ104" s="50">
        <f t="shared" si="203"/>
        <v>0</v>
      </c>
      <c r="JXK104" s="50">
        <f t="shared" si="203"/>
        <v>0</v>
      </c>
      <c r="JXL104" s="50">
        <f t="shared" si="203"/>
        <v>0</v>
      </c>
      <c r="JXM104" s="50">
        <f t="shared" si="203"/>
        <v>0</v>
      </c>
      <c r="JXN104" s="50">
        <f t="shared" si="203"/>
        <v>0</v>
      </c>
      <c r="JXO104" s="50">
        <f t="shared" si="203"/>
        <v>0</v>
      </c>
      <c r="JXP104" s="50">
        <f t="shared" si="203"/>
        <v>0</v>
      </c>
      <c r="JXQ104" s="50">
        <f t="shared" si="203"/>
        <v>0</v>
      </c>
      <c r="JXR104" s="50">
        <f t="shared" si="203"/>
        <v>0</v>
      </c>
      <c r="JXS104" s="50">
        <f t="shared" si="203"/>
        <v>0</v>
      </c>
      <c r="JXT104" s="50">
        <f t="shared" si="203"/>
        <v>0</v>
      </c>
      <c r="JXU104" s="50">
        <f t="shared" si="203"/>
        <v>0</v>
      </c>
      <c r="JXV104" s="50">
        <f t="shared" si="203"/>
        <v>0</v>
      </c>
      <c r="JXW104" s="50">
        <f t="shared" si="203"/>
        <v>0</v>
      </c>
      <c r="JXX104" s="50">
        <f t="shared" si="203"/>
        <v>0</v>
      </c>
      <c r="JXY104" s="50">
        <f t="shared" si="203"/>
        <v>0</v>
      </c>
      <c r="JXZ104" s="50">
        <f t="shared" si="203"/>
        <v>0</v>
      </c>
      <c r="JYA104" s="50">
        <f t="shared" si="203"/>
        <v>0</v>
      </c>
      <c r="JYB104" s="50">
        <f t="shared" si="203"/>
        <v>0</v>
      </c>
      <c r="JYC104" s="50">
        <f t="shared" si="203"/>
        <v>0</v>
      </c>
      <c r="JYD104" s="50">
        <f t="shared" si="203"/>
        <v>0</v>
      </c>
      <c r="JYE104" s="50">
        <f t="shared" si="203"/>
        <v>0</v>
      </c>
      <c r="JYF104" s="50">
        <f t="shared" si="203"/>
        <v>0</v>
      </c>
      <c r="JYG104" s="50">
        <f t="shared" si="203"/>
        <v>0</v>
      </c>
      <c r="JYH104" s="50">
        <f t="shared" si="203"/>
        <v>0</v>
      </c>
      <c r="JYI104" s="50">
        <f t="shared" si="203"/>
        <v>0</v>
      </c>
      <c r="JYJ104" s="50">
        <f t="shared" si="203"/>
        <v>0</v>
      </c>
      <c r="JYK104" s="50">
        <f t="shared" si="203"/>
        <v>0</v>
      </c>
      <c r="JYL104" s="50">
        <f t="shared" si="203"/>
        <v>0</v>
      </c>
      <c r="JYM104" s="50">
        <f t="shared" si="203"/>
        <v>0</v>
      </c>
      <c r="JYN104" s="50">
        <f t="shared" si="203"/>
        <v>0</v>
      </c>
      <c r="JYO104" s="50">
        <f t="shared" si="203"/>
        <v>0</v>
      </c>
      <c r="JYP104" s="50">
        <f t="shared" si="203"/>
        <v>0</v>
      </c>
      <c r="JYQ104" s="50">
        <f t="shared" si="203"/>
        <v>0</v>
      </c>
      <c r="JYR104" s="50">
        <f t="shared" si="203"/>
        <v>0</v>
      </c>
      <c r="JYS104" s="50">
        <f t="shared" si="203"/>
        <v>0</v>
      </c>
      <c r="JYT104" s="50">
        <f t="shared" si="203"/>
        <v>0</v>
      </c>
      <c r="JYU104" s="50">
        <f t="shared" si="203"/>
        <v>0</v>
      </c>
      <c r="JYV104" s="50">
        <f t="shared" si="203"/>
        <v>0</v>
      </c>
      <c r="JYW104" s="50">
        <f t="shared" si="203"/>
        <v>0</v>
      </c>
      <c r="JYX104" s="50">
        <f t="shared" si="203"/>
        <v>0</v>
      </c>
      <c r="JYY104" s="50">
        <f t="shared" si="203"/>
        <v>0</v>
      </c>
      <c r="JYZ104" s="50">
        <f t="shared" si="203"/>
        <v>0</v>
      </c>
      <c r="JZA104" s="50">
        <f t="shared" si="203"/>
        <v>0</v>
      </c>
      <c r="JZB104" s="50">
        <f t="shared" si="203"/>
        <v>0</v>
      </c>
      <c r="JZC104" s="50">
        <f t="shared" si="203"/>
        <v>0</v>
      </c>
      <c r="JZD104" s="50">
        <f t="shared" si="203"/>
        <v>0</v>
      </c>
      <c r="JZE104" s="50">
        <f t="shared" si="203"/>
        <v>0</v>
      </c>
      <c r="JZF104" s="50">
        <f t="shared" si="203"/>
        <v>0</v>
      </c>
      <c r="JZG104" s="50">
        <f t="shared" ref="JZG104:KBR104" si="204">JZG122</f>
        <v>0</v>
      </c>
      <c r="JZH104" s="50">
        <f t="shared" si="204"/>
        <v>0</v>
      </c>
      <c r="JZI104" s="50">
        <f t="shared" si="204"/>
        <v>0</v>
      </c>
      <c r="JZJ104" s="50">
        <f t="shared" si="204"/>
        <v>0</v>
      </c>
      <c r="JZK104" s="50">
        <f t="shared" si="204"/>
        <v>0</v>
      </c>
      <c r="JZL104" s="50">
        <f t="shared" si="204"/>
        <v>0</v>
      </c>
      <c r="JZM104" s="50">
        <f t="shared" si="204"/>
        <v>0</v>
      </c>
      <c r="JZN104" s="50">
        <f t="shared" si="204"/>
        <v>0</v>
      </c>
      <c r="JZO104" s="50">
        <f t="shared" si="204"/>
        <v>0</v>
      </c>
      <c r="JZP104" s="50">
        <f t="shared" si="204"/>
        <v>0</v>
      </c>
      <c r="JZQ104" s="50">
        <f t="shared" si="204"/>
        <v>0</v>
      </c>
      <c r="JZR104" s="50">
        <f t="shared" si="204"/>
        <v>0</v>
      </c>
      <c r="JZS104" s="50">
        <f t="shared" si="204"/>
        <v>0</v>
      </c>
      <c r="JZT104" s="50">
        <f t="shared" si="204"/>
        <v>0</v>
      </c>
      <c r="JZU104" s="50">
        <f t="shared" si="204"/>
        <v>0</v>
      </c>
      <c r="JZV104" s="50">
        <f t="shared" si="204"/>
        <v>0</v>
      </c>
      <c r="JZW104" s="50">
        <f t="shared" si="204"/>
        <v>0</v>
      </c>
      <c r="JZX104" s="50">
        <f t="shared" si="204"/>
        <v>0</v>
      </c>
      <c r="JZY104" s="50">
        <f t="shared" si="204"/>
        <v>0</v>
      </c>
      <c r="JZZ104" s="50">
        <f t="shared" si="204"/>
        <v>0</v>
      </c>
      <c r="KAA104" s="50">
        <f t="shared" si="204"/>
        <v>0</v>
      </c>
      <c r="KAB104" s="50">
        <f t="shared" si="204"/>
        <v>0</v>
      </c>
      <c r="KAC104" s="50">
        <f t="shared" si="204"/>
        <v>0</v>
      </c>
      <c r="KAD104" s="50">
        <f t="shared" si="204"/>
        <v>0</v>
      </c>
      <c r="KAE104" s="50">
        <f t="shared" si="204"/>
        <v>0</v>
      </c>
      <c r="KAF104" s="50">
        <f t="shared" si="204"/>
        <v>0</v>
      </c>
      <c r="KAG104" s="50">
        <f t="shared" si="204"/>
        <v>0</v>
      </c>
      <c r="KAH104" s="50">
        <f t="shared" si="204"/>
        <v>0</v>
      </c>
      <c r="KAI104" s="50">
        <f t="shared" si="204"/>
        <v>0</v>
      </c>
      <c r="KAJ104" s="50">
        <f t="shared" si="204"/>
        <v>0</v>
      </c>
      <c r="KAK104" s="50">
        <f t="shared" si="204"/>
        <v>0</v>
      </c>
      <c r="KAL104" s="50">
        <f t="shared" si="204"/>
        <v>0</v>
      </c>
      <c r="KAM104" s="50">
        <f t="shared" si="204"/>
        <v>0</v>
      </c>
      <c r="KAN104" s="50">
        <f t="shared" si="204"/>
        <v>0</v>
      </c>
      <c r="KAO104" s="50">
        <f t="shared" si="204"/>
        <v>0</v>
      </c>
      <c r="KAP104" s="50">
        <f t="shared" si="204"/>
        <v>0</v>
      </c>
      <c r="KAQ104" s="50">
        <f t="shared" si="204"/>
        <v>0</v>
      </c>
      <c r="KAR104" s="50">
        <f t="shared" si="204"/>
        <v>0</v>
      </c>
      <c r="KAS104" s="50">
        <f t="shared" si="204"/>
        <v>0</v>
      </c>
      <c r="KAT104" s="50">
        <f t="shared" si="204"/>
        <v>0</v>
      </c>
      <c r="KAU104" s="50">
        <f t="shared" si="204"/>
        <v>0</v>
      </c>
      <c r="KAV104" s="50">
        <f t="shared" si="204"/>
        <v>0</v>
      </c>
      <c r="KAW104" s="50">
        <f t="shared" si="204"/>
        <v>0</v>
      </c>
      <c r="KAX104" s="50">
        <f t="shared" si="204"/>
        <v>0</v>
      </c>
      <c r="KAY104" s="50">
        <f t="shared" si="204"/>
        <v>0</v>
      </c>
      <c r="KAZ104" s="50">
        <f t="shared" si="204"/>
        <v>0</v>
      </c>
      <c r="KBA104" s="50">
        <f t="shared" si="204"/>
        <v>0</v>
      </c>
      <c r="KBB104" s="50">
        <f t="shared" si="204"/>
        <v>0</v>
      </c>
      <c r="KBC104" s="50">
        <f t="shared" si="204"/>
        <v>0</v>
      </c>
      <c r="KBD104" s="50">
        <f t="shared" si="204"/>
        <v>0</v>
      </c>
      <c r="KBE104" s="50">
        <f t="shared" si="204"/>
        <v>0</v>
      </c>
      <c r="KBF104" s="50">
        <f t="shared" si="204"/>
        <v>0</v>
      </c>
      <c r="KBG104" s="50">
        <f t="shared" si="204"/>
        <v>0</v>
      </c>
      <c r="KBH104" s="50">
        <f t="shared" si="204"/>
        <v>0</v>
      </c>
      <c r="KBI104" s="50">
        <f t="shared" si="204"/>
        <v>0</v>
      </c>
      <c r="KBJ104" s="50">
        <f t="shared" si="204"/>
        <v>0</v>
      </c>
      <c r="KBK104" s="50">
        <f t="shared" si="204"/>
        <v>0</v>
      </c>
      <c r="KBL104" s="50">
        <f t="shared" si="204"/>
        <v>0</v>
      </c>
      <c r="KBM104" s="50">
        <f t="shared" si="204"/>
        <v>0</v>
      </c>
      <c r="KBN104" s="50">
        <f t="shared" si="204"/>
        <v>0</v>
      </c>
      <c r="KBO104" s="50">
        <f t="shared" si="204"/>
        <v>0</v>
      </c>
      <c r="KBP104" s="50">
        <f t="shared" si="204"/>
        <v>0</v>
      </c>
      <c r="KBQ104" s="50">
        <f t="shared" si="204"/>
        <v>0</v>
      </c>
      <c r="KBR104" s="50">
        <f t="shared" si="204"/>
        <v>0</v>
      </c>
      <c r="KBS104" s="50">
        <f t="shared" ref="KBS104:KED104" si="205">KBS122</f>
        <v>0</v>
      </c>
      <c r="KBT104" s="50">
        <f t="shared" si="205"/>
        <v>0</v>
      </c>
      <c r="KBU104" s="50">
        <f t="shared" si="205"/>
        <v>0</v>
      </c>
      <c r="KBV104" s="50">
        <f t="shared" si="205"/>
        <v>0</v>
      </c>
      <c r="KBW104" s="50">
        <f t="shared" si="205"/>
        <v>0</v>
      </c>
      <c r="KBX104" s="50">
        <f t="shared" si="205"/>
        <v>0</v>
      </c>
      <c r="KBY104" s="50">
        <f t="shared" si="205"/>
        <v>0</v>
      </c>
      <c r="KBZ104" s="50">
        <f t="shared" si="205"/>
        <v>0</v>
      </c>
      <c r="KCA104" s="50">
        <f t="shared" si="205"/>
        <v>0</v>
      </c>
      <c r="KCB104" s="50">
        <f t="shared" si="205"/>
        <v>0</v>
      </c>
      <c r="KCC104" s="50">
        <f t="shared" si="205"/>
        <v>0</v>
      </c>
      <c r="KCD104" s="50">
        <f t="shared" si="205"/>
        <v>0</v>
      </c>
      <c r="KCE104" s="50">
        <f t="shared" si="205"/>
        <v>0</v>
      </c>
      <c r="KCF104" s="50">
        <f t="shared" si="205"/>
        <v>0</v>
      </c>
      <c r="KCG104" s="50">
        <f t="shared" si="205"/>
        <v>0</v>
      </c>
      <c r="KCH104" s="50">
        <f t="shared" si="205"/>
        <v>0</v>
      </c>
      <c r="KCI104" s="50">
        <f t="shared" si="205"/>
        <v>0</v>
      </c>
      <c r="KCJ104" s="50">
        <f t="shared" si="205"/>
        <v>0</v>
      </c>
      <c r="KCK104" s="50">
        <f t="shared" si="205"/>
        <v>0</v>
      </c>
      <c r="KCL104" s="50">
        <f t="shared" si="205"/>
        <v>0</v>
      </c>
      <c r="KCM104" s="50">
        <f t="shared" si="205"/>
        <v>0</v>
      </c>
      <c r="KCN104" s="50">
        <f t="shared" si="205"/>
        <v>0</v>
      </c>
      <c r="KCO104" s="50">
        <f t="shared" si="205"/>
        <v>0</v>
      </c>
      <c r="KCP104" s="50">
        <f t="shared" si="205"/>
        <v>0</v>
      </c>
      <c r="KCQ104" s="50">
        <f t="shared" si="205"/>
        <v>0</v>
      </c>
      <c r="KCR104" s="50">
        <f t="shared" si="205"/>
        <v>0</v>
      </c>
      <c r="KCS104" s="50">
        <f t="shared" si="205"/>
        <v>0</v>
      </c>
      <c r="KCT104" s="50">
        <f t="shared" si="205"/>
        <v>0</v>
      </c>
      <c r="KCU104" s="50">
        <f t="shared" si="205"/>
        <v>0</v>
      </c>
      <c r="KCV104" s="50">
        <f t="shared" si="205"/>
        <v>0</v>
      </c>
      <c r="KCW104" s="50">
        <f t="shared" si="205"/>
        <v>0</v>
      </c>
      <c r="KCX104" s="50">
        <f t="shared" si="205"/>
        <v>0</v>
      </c>
      <c r="KCY104" s="50">
        <f t="shared" si="205"/>
        <v>0</v>
      </c>
      <c r="KCZ104" s="50">
        <f t="shared" si="205"/>
        <v>0</v>
      </c>
      <c r="KDA104" s="50">
        <f t="shared" si="205"/>
        <v>0</v>
      </c>
      <c r="KDB104" s="50">
        <f t="shared" si="205"/>
        <v>0</v>
      </c>
      <c r="KDC104" s="50">
        <f t="shared" si="205"/>
        <v>0</v>
      </c>
      <c r="KDD104" s="50">
        <f t="shared" si="205"/>
        <v>0</v>
      </c>
      <c r="KDE104" s="50">
        <f t="shared" si="205"/>
        <v>0</v>
      </c>
      <c r="KDF104" s="50">
        <f t="shared" si="205"/>
        <v>0</v>
      </c>
      <c r="KDG104" s="50">
        <f t="shared" si="205"/>
        <v>0</v>
      </c>
      <c r="KDH104" s="50">
        <f t="shared" si="205"/>
        <v>0</v>
      </c>
      <c r="KDI104" s="50">
        <f t="shared" si="205"/>
        <v>0</v>
      </c>
      <c r="KDJ104" s="50">
        <f t="shared" si="205"/>
        <v>0</v>
      </c>
      <c r="KDK104" s="50">
        <f t="shared" si="205"/>
        <v>0</v>
      </c>
      <c r="KDL104" s="50">
        <f t="shared" si="205"/>
        <v>0</v>
      </c>
      <c r="KDM104" s="50">
        <f t="shared" si="205"/>
        <v>0</v>
      </c>
      <c r="KDN104" s="50">
        <f t="shared" si="205"/>
        <v>0</v>
      </c>
      <c r="KDO104" s="50">
        <f t="shared" si="205"/>
        <v>0</v>
      </c>
      <c r="KDP104" s="50">
        <f t="shared" si="205"/>
        <v>0</v>
      </c>
      <c r="KDQ104" s="50">
        <f t="shared" si="205"/>
        <v>0</v>
      </c>
      <c r="KDR104" s="50">
        <f t="shared" si="205"/>
        <v>0</v>
      </c>
      <c r="KDS104" s="50">
        <f t="shared" si="205"/>
        <v>0</v>
      </c>
      <c r="KDT104" s="50">
        <f t="shared" si="205"/>
        <v>0</v>
      </c>
      <c r="KDU104" s="50">
        <f t="shared" si="205"/>
        <v>0</v>
      </c>
      <c r="KDV104" s="50">
        <f t="shared" si="205"/>
        <v>0</v>
      </c>
      <c r="KDW104" s="50">
        <f t="shared" si="205"/>
        <v>0</v>
      </c>
      <c r="KDX104" s="50">
        <f t="shared" si="205"/>
        <v>0</v>
      </c>
      <c r="KDY104" s="50">
        <f t="shared" si="205"/>
        <v>0</v>
      </c>
      <c r="KDZ104" s="50">
        <f t="shared" si="205"/>
        <v>0</v>
      </c>
      <c r="KEA104" s="50">
        <f t="shared" si="205"/>
        <v>0</v>
      </c>
      <c r="KEB104" s="50">
        <f t="shared" si="205"/>
        <v>0</v>
      </c>
      <c r="KEC104" s="50">
        <f t="shared" si="205"/>
        <v>0</v>
      </c>
      <c r="KED104" s="50">
        <f t="shared" si="205"/>
        <v>0</v>
      </c>
      <c r="KEE104" s="50">
        <f t="shared" ref="KEE104:KGP104" si="206">KEE122</f>
        <v>0</v>
      </c>
      <c r="KEF104" s="50">
        <f t="shared" si="206"/>
        <v>0</v>
      </c>
      <c r="KEG104" s="50">
        <f t="shared" si="206"/>
        <v>0</v>
      </c>
      <c r="KEH104" s="50">
        <f t="shared" si="206"/>
        <v>0</v>
      </c>
      <c r="KEI104" s="50">
        <f t="shared" si="206"/>
        <v>0</v>
      </c>
      <c r="KEJ104" s="50">
        <f t="shared" si="206"/>
        <v>0</v>
      </c>
      <c r="KEK104" s="50">
        <f t="shared" si="206"/>
        <v>0</v>
      </c>
      <c r="KEL104" s="50">
        <f t="shared" si="206"/>
        <v>0</v>
      </c>
      <c r="KEM104" s="50">
        <f t="shared" si="206"/>
        <v>0</v>
      </c>
      <c r="KEN104" s="50">
        <f t="shared" si="206"/>
        <v>0</v>
      </c>
      <c r="KEO104" s="50">
        <f t="shared" si="206"/>
        <v>0</v>
      </c>
      <c r="KEP104" s="50">
        <f t="shared" si="206"/>
        <v>0</v>
      </c>
      <c r="KEQ104" s="50">
        <f t="shared" si="206"/>
        <v>0</v>
      </c>
      <c r="KER104" s="50">
        <f t="shared" si="206"/>
        <v>0</v>
      </c>
      <c r="KES104" s="50">
        <f t="shared" si="206"/>
        <v>0</v>
      </c>
      <c r="KET104" s="50">
        <f t="shared" si="206"/>
        <v>0</v>
      </c>
      <c r="KEU104" s="50">
        <f t="shared" si="206"/>
        <v>0</v>
      </c>
      <c r="KEV104" s="50">
        <f t="shared" si="206"/>
        <v>0</v>
      </c>
      <c r="KEW104" s="50">
        <f t="shared" si="206"/>
        <v>0</v>
      </c>
      <c r="KEX104" s="50">
        <f t="shared" si="206"/>
        <v>0</v>
      </c>
      <c r="KEY104" s="50">
        <f t="shared" si="206"/>
        <v>0</v>
      </c>
      <c r="KEZ104" s="50">
        <f t="shared" si="206"/>
        <v>0</v>
      </c>
      <c r="KFA104" s="50">
        <f t="shared" si="206"/>
        <v>0</v>
      </c>
      <c r="KFB104" s="50">
        <f t="shared" si="206"/>
        <v>0</v>
      </c>
      <c r="KFC104" s="50">
        <f t="shared" si="206"/>
        <v>0</v>
      </c>
      <c r="KFD104" s="50">
        <f t="shared" si="206"/>
        <v>0</v>
      </c>
      <c r="KFE104" s="50">
        <f t="shared" si="206"/>
        <v>0</v>
      </c>
      <c r="KFF104" s="50">
        <f t="shared" si="206"/>
        <v>0</v>
      </c>
      <c r="KFG104" s="50">
        <f t="shared" si="206"/>
        <v>0</v>
      </c>
      <c r="KFH104" s="50">
        <f t="shared" si="206"/>
        <v>0</v>
      </c>
      <c r="KFI104" s="50">
        <f t="shared" si="206"/>
        <v>0</v>
      </c>
      <c r="KFJ104" s="50">
        <f t="shared" si="206"/>
        <v>0</v>
      </c>
      <c r="KFK104" s="50">
        <f t="shared" si="206"/>
        <v>0</v>
      </c>
      <c r="KFL104" s="50">
        <f t="shared" si="206"/>
        <v>0</v>
      </c>
      <c r="KFM104" s="50">
        <f t="shared" si="206"/>
        <v>0</v>
      </c>
      <c r="KFN104" s="50">
        <f t="shared" si="206"/>
        <v>0</v>
      </c>
      <c r="KFO104" s="50">
        <f t="shared" si="206"/>
        <v>0</v>
      </c>
      <c r="KFP104" s="50">
        <f t="shared" si="206"/>
        <v>0</v>
      </c>
      <c r="KFQ104" s="50">
        <f t="shared" si="206"/>
        <v>0</v>
      </c>
      <c r="KFR104" s="50">
        <f t="shared" si="206"/>
        <v>0</v>
      </c>
      <c r="KFS104" s="50">
        <f t="shared" si="206"/>
        <v>0</v>
      </c>
      <c r="KFT104" s="50">
        <f t="shared" si="206"/>
        <v>0</v>
      </c>
      <c r="KFU104" s="50">
        <f t="shared" si="206"/>
        <v>0</v>
      </c>
      <c r="KFV104" s="50">
        <f t="shared" si="206"/>
        <v>0</v>
      </c>
      <c r="KFW104" s="50">
        <f t="shared" si="206"/>
        <v>0</v>
      </c>
      <c r="KFX104" s="50">
        <f t="shared" si="206"/>
        <v>0</v>
      </c>
      <c r="KFY104" s="50">
        <f t="shared" si="206"/>
        <v>0</v>
      </c>
      <c r="KFZ104" s="50">
        <f t="shared" si="206"/>
        <v>0</v>
      </c>
      <c r="KGA104" s="50">
        <f t="shared" si="206"/>
        <v>0</v>
      </c>
      <c r="KGB104" s="50">
        <f t="shared" si="206"/>
        <v>0</v>
      </c>
      <c r="KGC104" s="50">
        <f t="shared" si="206"/>
        <v>0</v>
      </c>
      <c r="KGD104" s="50">
        <f t="shared" si="206"/>
        <v>0</v>
      </c>
      <c r="KGE104" s="50">
        <f t="shared" si="206"/>
        <v>0</v>
      </c>
      <c r="KGF104" s="50">
        <f t="shared" si="206"/>
        <v>0</v>
      </c>
      <c r="KGG104" s="50">
        <f t="shared" si="206"/>
        <v>0</v>
      </c>
      <c r="KGH104" s="50">
        <f t="shared" si="206"/>
        <v>0</v>
      </c>
      <c r="KGI104" s="50">
        <f t="shared" si="206"/>
        <v>0</v>
      </c>
      <c r="KGJ104" s="50">
        <f t="shared" si="206"/>
        <v>0</v>
      </c>
      <c r="KGK104" s="50">
        <f t="shared" si="206"/>
        <v>0</v>
      </c>
      <c r="KGL104" s="50">
        <f t="shared" si="206"/>
        <v>0</v>
      </c>
      <c r="KGM104" s="50">
        <f t="shared" si="206"/>
        <v>0</v>
      </c>
      <c r="KGN104" s="50">
        <f t="shared" si="206"/>
        <v>0</v>
      </c>
      <c r="KGO104" s="50">
        <f t="shared" si="206"/>
        <v>0</v>
      </c>
      <c r="KGP104" s="50">
        <f t="shared" si="206"/>
        <v>0</v>
      </c>
      <c r="KGQ104" s="50">
        <f t="shared" ref="KGQ104:KJB104" si="207">KGQ122</f>
        <v>0</v>
      </c>
      <c r="KGR104" s="50">
        <f t="shared" si="207"/>
        <v>0</v>
      </c>
      <c r="KGS104" s="50">
        <f t="shared" si="207"/>
        <v>0</v>
      </c>
      <c r="KGT104" s="50">
        <f t="shared" si="207"/>
        <v>0</v>
      </c>
      <c r="KGU104" s="50">
        <f t="shared" si="207"/>
        <v>0</v>
      </c>
      <c r="KGV104" s="50">
        <f t="shared" si="207"/>
        <v>0</v>
      </c>
      <c r="KGW104" s="50">
        <f t="shared" si="207"/>
        <v>0</v>
      </c>
      <c r="KGX104" s="50">
        <f t="shared" si="207"/>
        <v>0</v>
      </c>
      <c r="KGY104" s="50">
        <f t="shared" si="207"/>
        <v>0</v>
      </c>
      <c r="KGZ104" s="50">
        <f t="shared" si="207"/>
        <v>0</v>
      </c>
      <c r="KHA104" s="50">
        <f t="shared" si="207"/>
        <v>0</v>
      </c>
      <c r="KHB104" s="50">
        <f t="shared" si="207"/>
        <v>0</v>
      </c>
      <c r="KHC104" s="50">
        <f t="shared" si="207"/>
        <v>0</v>
      </c>
      <c r="KHD104" s="50">
        <f t="shared" si="207"/>
        <v>0</v>
      </c>
      <c r="KHE104" s="50">
        <f t="shared" si="207"/>
        <v>0</v>
      </c>
      <c r="KHF104" s="50">
        <f t="shared" si="207"/>
        <v>0</v>
      </c>
      <c r="KHG104" s="50">
        <f t="shared" si="207"/>
        <v>0</v>
      </c>
      <c r="KHH104" s="50">
        <f t="shared" si="207"/>
        <v>0</v>
      </c>
      <c r="KHI104" s="50">
        <f t="shared" si="207"/>
        <v>0</v>
      </c>
      <c r="KHJ104" s="50">
        <f t="shared" si="207"/>
        <v>0</v>
      </c>
      <c r="KHK104" s="50">
        <f t="shared" si="207"/>
        <v>0</v>
      </c>
      <c r="KHL104" s="50">
        <f t="shared" si="207"/>
        <v>0</v>
      </c>
      <c r="KHM104" s="50">
        <f t="shared" si="207"/>
        <v>0</v>
      </c>
      <c r="KHN104" s="50">
        <f t="shared" si="207"/>
        <v>0</v>
      </c>
      <c r="KHO104" s="50">
        <f t="shared" si="207"/>
        <v>0</v>
      </c>
      <c r="KHP104" s="50">
        <f t="shared" si="207"/>
        <v>0</v>
      </c>
      <c r="KHQ104" s="50">
        <f t="shared" si="207"/>
        <v>0</v>
      </c>
      <c r="KHR104" s="50">
        <f t="shared" si="207"/>
        <v>0</v>
      </c>
      <c r="KHS104" s="50">
        <f t="shared" si="207"/>
        <v>0</v>
      </c>
      <c r="KHT104" s="50">
        <f t="shared" si="207"/>
        <v>0</v>
      </c>
      <c r="KHU104" s="50">
        <f t="shared" si="207"/>
        <v>0</v>
      </c>
      <c r="KHV104" s="50">
        <f t="shared" si="207"/>
        <v>0</v>
      </c>
      <c r="KHW104" s="50">
        <f t="shared" si="207"/>
        <v>0</v>
      </c>
      <c r="KHX104" s="50">
        <f t="shared" si="207"/>
        <v>0</v>
      </c>
      <c r="KHY104" s="50">
        <f t="shared" si="207"/>
        <v>0</v>
      </c>
      <c r="KHZ104" s="50">
        <f t="shared" si="207"/>
        <v>0</v>
      </c>
      <c r="KIA104" s="50">
        <f t="shared" si="207"/>
        <v>0</v>
      </c>
      <c r="KIB104" s="50">
        <f t="shared" si="207"/>
        <v>0</v>
      </c>
      <c r="KIC104" s="50">
        <f t="shared" si="207"/>
        <v>0</v>
      </c>
      <c r="KID104" s="50">
        <f t="shared" si="207"/>
        <v>0</v>
      </c>
      <c r="KIE104" s="50">
        <f t="shared" si="207"/>
        <v>0</v>
      </c>
      <c r="KIF104" s="50">
        <f t="shared" si="207"/>
        <v>0</v>
      </c>
      <c r="KIG104" s="50">
        <f t="shared" si="207"/>
        <v>0</v>
      </c>
      <c r="KIH104" s="50">
        <f t="shared" si="207"/>
        <v>0</v>
      </c>
      <c r="KII104" s="50">
        <f t="shared" si="207"/>
        <v>0</v>
      </c>
      <c r="KIJ104" s="50">
        <f t="shared" si="207"/>
        <v>0</v>
      </c>
      <c r="KIK104" s="50">
        <f t="shared" si="207"/>
        <v>0</v>
      </c>
      <c r="KIL104" s="50">
        <f t="shared" si="207"/>
        <v>0</v>
      </c>
      <c r="KIM104" s="50">
        <f t="shared" si="207"/>
        <v>0</v>
      </c>
      <c r="KIN104" s="50">
        <f t="shared" si="207"/>
        <v>0</v>
      </c>
      <c r="KIO104" s="50">
        <f t="shared" si="207"/>
        <v>0</v>
      </c>
      <c r="KIP104" s="50">
        <f t="shared" si="207"/>
        <v>0</v>
      </c>
      <c r="KIQ104" s="50">
        <f t="shared" si="207"/>
        <v>0</v>
      </c>
      <c r="KIR104" s="50">
        <f t="shared" si="207"/>
        <v>0</v>
      </c>
      <c r="KIS104" s="50">
        <f t="shared" si="207"/>
        <v>0</v>
      </c>
      <c r="KIT104" s="50">
        <f t="shared" si="207"/>
        <v>0</v>
      </c>
      <c r="KIU104" s="50">
        <f t="shared" si="207"/>
        <v>0</v>
      </c>
      <c r="KIV104" s="50">
        <f t="shared" si="207"/>
        <v>0</v>
      </c>
      <c r="KIW104" s="50">
        <f t="shared" si="207"/>
        <v>0</v>
      </c>
      <c r="KIX104" s="50">
        <f t="shared" si="207"/>
        <v>0</v>
      </c>
      <c r="KIY104" s="50">
        <f t="shared" si="207"/>
        <v>0</v>
      </c>
      <c r="KIZ104" s="50">
        <f t="shared" si="207"/>
        <v>0</v>
      </c>
      <c r="KJA104" s="50">
        <f t="shared" si="207"/>
        <v>0</v>
      </c>
      <c r="KJB104" s="50">
        <f t="shared" si="207"/>
        <v>0</v>
      </c>
      <c r="KJC104" s="50">
        <f t="shared" ref="KJC104:KLN104" si="208">KJC122</f>
        <v>0</v>
      </c>
      <c r="KJD104" s="50">
        <f t="shared" si="208"/>
        <v>0</v>
      </c>
      <c r="KJE104" s="50">
        <f t="shared" si="208"/>
        <v>0</v>
      </c>
      <c r="KJF104" s="50">
        <f t="shared" si="208"/>
        <v>0</v>
      </c>
      <c r="KJG104" s="50">
        <f t="shared" si="208"/>
        <v>0</v>
      </c>
      <c r="KJH104" s="50">
        <f t="shared" si="208"/>
        <v>0</v>
      </c>
      <c r="KJI104" s="50">
        <f t="shared" si="208"/>
        <v>0</v>
      </c>
      <c r="KJJ104" s="50">
        <f t="shared" si="208"/>
        <v>0</v>
      </c>
      <c r="KJK104" s="50">
        <f t="shared" si="208"/>
        <v>0</v>
      </c>
      <c r="KJL104" s="50">
        <f t="shared" si="208"/>
        <v>0</v>
      </c>
      <c r="KJM104" s="50">
        <f t="shared" si="208"/>
        <v>0</v>
      </c>
      <c r="KJN104" s="50">
        <f t="shared" si="208"/>
        <v>0</v>
      </c>
      <c r="KJO104" s="50">
        <f t="shared" si="208"/>
        <v>0</v>
      </c>
      <c r="KJP104" s="50">
        <f t="shared" si="208"/>
        <v>0</v>
      </c>
      <c r="KJQ104" s="50">
        <f t="shared" si="208"/>
        <v>0</v>
      </c>
      <c r="KJR104" s="50">
        <f t="shared" si="208"/>
        <v>0</v>
      </c>
      <c r="KJS104" s="50">
        <f t="shared" si="208"/>
        <v>0</v>
      </c>
      <c r="KJT104" s="50">
        <f t="shared" si="208"/>
        <v>0</v>
      </c>
      <c r="KJU104" s="50">
        <f t="shared" si="208"/>
        <v>0</v>
      </c>
      <c r="KJV104" s="50">
        <f t="shared" si="208"/>
        <v>0</v>
      </c>
      <c r="KJW104" s="50">
        <f t="shared" si="208"/>
        <v>0</v>
      </c>
      <c r="KJX104" s="50">
        <f t="shared" si="208"/>
        <v>0</v>
      </c>
      <c r="KJY104" s="50">
        <f t="shared" si="208"/>
        <v>0</v>
      </c>
      <c r="KJZ104" s="50">
        <f t="shared" si="208"/>
        <v>0</v>
      </c>
      <c r="KKA104" s="50">
        <f t="shared" si="208"/>
        <v>0</v>
      </c>
      <c r="KKB104" s="50">
        <f t="shared" si="208"/>
        <v>0</v>
      </c>
      <c r="KKC104" s="50">
        <f t="shared" si="208"/>
        <v>0</v>
      </c>
      <c r="KKD104" s="50">
        <f t="shared" si="208"/>
        <v>0</v>
      </c>
      <c r="KKE104" s="50">
        <f t="shared" si="208"/>
        <v>0</v>
      </c>
      <c r="KKF104" s="50">
        <f t="shared" si="208"/>
        <v>0</v>
      </c>
      <c r="KKG104" s="50">
        <f t="shared" si="208"/>
        <v>0</v>
      </c>
      <c r="KKH104" s="50">
        <f t="shared" si="208"/>
        <v>0</v>
      </c>
      <c r="KKI104" s="50">
        <f t="shared" si="208"/>
        <v>0</v>
      </c>
      <c r="KKJ104" s="50">
        <f t="shared" si="208"/>
        <v>0</v>
      </c>
      <c r="KKK104" s="50">
        <f t="shared" si="208"/>
        <v>0</v>
      </c>
      <c r="KKL104" s="50">
        <f t="shared" si="208"/>
        <v>0</v>
      </c>
      <c r="KKM104" s="50">
        <f t="shared" si="208"/>
        <v>0</v>
      </c>
      <c r="KKN104" s="50">
        <f t="shared" si="208"/>
        <v>0</v>
      </c>
      <c r="KKO104" s="50">
        <f t="shared" si="208"/>
        <v>0</v>
      </c>
      <c r="KKP104" s="50">
        <f t="shared" si="208"/>
        <v>0</v>
      </c>
      <c r="KKQ104" s="50">
        <f t="shared" si="208"/>
        <v>0</v>
      </c>
      <c r="KKR104" s="50">
        <f t="shared" si="208"/>
        <v>0</v>
      </c>
      <c r="KKS104" s="50">
        <f t="shared" si="208"/>
        <v>0</v>
      </c>
      <c r="KKT104" s="50">
        <f t="shared" si="208"/>
        <v>0</v>
      </c>
      <c r="KKU104" s="50">
        <f t="shared" si="208"/>
        <v>0</v>
      </c>
      <c r="KKV104" s="50">
        <f t="shared" si="208"/>
        <v>0</v>
      </c>
      <c r="KKW104" s="50">
        <f t="shared" si="208"/>
        <v>0</v>
      </c>
      <c r="KKX104" s="50">
        <f t="shared" si="208"/>
        <v>0</v>
      </c>
      <c r="KKY104" s="50">
        <f t="shared" si="208"/>
        <v>0</v>
      </c>
      <c r="KKZ104" s="50">
        <f t="shared" si="208"/>
        <v>0</v>
      </c>
      <c r="KLA104" s="50">
        <f t="shared" si="208"/>
        <v>0</v>
      </c>
      <c r="KLB104" s="50">
        <f t="shared" si="208"/>
        <v>0</v>
      </c>
      <c r="KLC104" s="50">
        <f t="shared" si="208"/>
        <v>0</v>
      </c>
      <c r="KLD104" s="50">
        <f t="shared" si="208"/>
        <v>0</v>
      </c>
      <c r="KLE104" s="50">
        <f t="shared" si="208"/>
        <v>0</v>
      </c>
      <c r="KLF104" s="50">
        <f t="shared" si="208"/>
        <v>0</v>
      </c>
      <c r="KLG104" s="50">
        <f t="shared" si="208"/>
        <v>0</v>
      </c>
      <c r="KLH104" s="50">
        <f t="shared" si="208"/>
        <v>0</v>
      </c>
      <c r="KLI104" s="50">
        <f t="shared" si="208"/>
        <v>0</v>
      </c>
      <c r="KLJ104" s="50">
        <f t="shared" si="208"/>
        <v>0</v>
      </c>
      <c r="KLK104" s="50">
        <f t="shared" si="208"/>
        <v>0</v>
      </c>
      <c r="KLL104" s="50">
        <f t="shared" si="208"/>
        <v>0</v>
      </c>
      <c r="KLM104" s="50">
        <f t="shared" si="208"/>
        <v>0</v>
      </c>
      <c r="KLN104" s="50">
        <f t="shared" si="208"/>
        <v>0</v>
      </c>
      <c r="KLO104" s="50">
        <f t="shared" ref="KLO104:KNZ104" si="209">KLO122</f>
        <v>0</v>
      </c>
      <c r="KLP104" s="50">
        <f t="shared" si="209"/>
        <v>0</v>
      </c>
      <c r="KLQ104" s="50">
        <f t="shared" si="209"/>
        <v>0</v>
      </c>
      <c r="KLR104" s="50">
        <f t="shared" si="209"/>
        <v>0</v>
      </c>
      <c r="KLS104" s="50">
        <f t="shared" si="209"/>
        <v>0</v>
      </c>
      <c r="KLT104" s="50">
        <f t="shared" si="209"/>
        <v>0</v>
      </c>
      <c r="KLU104" s="50">
        <f t="shared" si="209"/>
        <v>0</v>
      </c>
      <c r="KLV104" s="50">
        <f t="shared" si="209"/>
        <v>0</v>
      </c>
      <c r="KLW104" s="50">
        <f t="shared" si="209"/>
        <v>0</v>
      </c>
      <c r="KLX104" s="50">
        <f t="shared" si="209"/>
        <v>0</v>
      </c>
      <c r="KLY104" s="50">
        <f t="shared" si="209"/>
        <v>0</v>
      </c>
      <c r="KLZ104" s="50">
        <f t="shared" si="209"/>
        <v>0</v>
      </c>
      <c r="KMA104" s="50">
        <f t="shared" si="209"/>
        <v>0</v>
      </c>
      <c r="KMB104" s="50">
        <f t="shared" si="209"/>
        <v>0</v>
      </c>
      <c r="KMC104" s="50">
        <f t="shared" si="209"/>
        <v>0</v>
      </c>
      <c r="KMD104" s="50">
        <f t="shared" si="209"/>
        <v>0</v>
      </c>
      <c r="KME104" s="50">
        <f t="shared" si="209"/>
        <v>0</v>
      </c>
      <c r="KMF104" s="50">
        <f t="shared" si="209"/>
        <v>0</v>
      </c>
      <c r="KMG104" s="50">
        <f t="shared" si="209"/>
        <v>0</v>
      </c>
      <c r="KMH104" s="50">
        <f t="shared" si="209"/>
        <v>0</v>
      </c>
      <c r="KMI104" s="50">
        <f t="shared" si="209"/>
        <v>0</v>
      </c>
      <c r="KMJ104" s="50">
        <f t="shared" si="209"/>
        <v>0</v>
      </c>
      <c r="KMK104" s="50">
        <f t="shared" si="209"/>
        <v>0</v>
      </c>
      <c r="KML104" s="50">
        <f t="shared" si="209"/>
        <v>0</v>
      </c>
      <c r="KMM104" s="50">
        <f t="shared" si="209"/>
        <v>0</v>
      </c>
      <c r="KMN104" s="50">
        <f t="shared" si="209"/>
        <v>0</v>
      </c>
      <c r="KMO104" s="50">
        <f t="shared" si="209"/>
        <v>0</v>
      </c>
      <c r="KMP104" s="50">
        <f t="shared" si="209"/>
        <v>0</v>
      </c>
      <c r="KMQ104" s="50">
        <f t="shared" si="209"/>
        <v>0</v>
      </c>
      <c r="KMR104" s="50">
        <f t="shared" si="209"/>
        <v>0</v>
      </c>
      <c r="KMS104" s="50">
        <f t="shared" si="209"/>
        <v>0</v>
      </c>
      <c r="KMT104" s="50">
        <f t="shared" si="209"/>
        <v>0</v>
      </c>
      <c r="KMU104" s="50">
        <f t="shared" si="209"/>
        <v>0</v>
      </c>
      <c r="KMV104" s="50">
        <f t="shared" si="209"/>
        <v>0</v>
      </c>
      <c r="KMW104" s="50">
        <f t="shared" si="209"/>
        <v>0</v>
      </c>
      <c r="KMX104" s="50">
        <f t="shared" si="209"/>
        <v>0</v>
      </c>
      <c r="KMY104" s="50">
        <f t="shared" si="209"/>
        <v>0</v>
      </c>
      <c r="KMZ104" s="50">
        <f t="shared" si="209"/>
        <v>0</v>
      </c>
      <c r="KNA104" s="50">
        <f t="shared" si="209"/>
        <v>0</v>
      </c>
      <c r="KNB104" s="50">
        <f t="shared" si="209"/>
        <v>0</v>
      </c>
      <c r="KNC104" s="50">
        <f t="shared" si="209"/>
        <v>0</v>
      </c>
      <c r="KND104" s="50">
        <f t="shared" si="209"/>
        <v>0</v>
      </c>
      <c r="KNE104" s="50">
        <f t="shared" si="209"/>
        <v>0</v>
      </c>
      <c r="KNF104" s="50">
        <f t="shared" si="209"/>
        <v>0</v>
      </c>
      <c r="KNG104" s="50">
        <f t="shared" si="209"/>
        <v>0</v>
      </c>
      <c r="KNH104" s="50">
        <f t="shared" si="209"/>
        <v>0</v>
      </c>
      <c r="KNI104" s="50">
        <f t="shared" si="209"/>
        <v>0</v>
      </c>
      <c r="KNJ104" s="50">
        <f t="shared" si="209"/>
        <v>0</v>
      </c>
      <c r="KNK104" s="50">
        <f t="shared" si="209"/>
        <v>0</v>
      </c>
      <c r="KNL104" s="50">
        <f t="shared" si="209"/>
        <v>0</v>
      </c>
      <c r="KNM104" s="50">
        <f t="shared" si="209"/>
        <v>0</v>
      </c>
      <c r="KNN104" s="50">
        <f t="shared" si="209"/>
        <v>0</v>
      </c>
      <c r="KNO104" s="50">
        <f t="shared" si="209"/>
        <v>0</v>
      </c>
      <c r="KNP104" s="50">
        <f t="shared" si="209"/>
        <v>0</v>
      </c>
      <c r="KNQ104" s="50">
        <f t="shared" si="209"/>
        <v>0</v>
      </c>
      <c r="KNR104" s="50">
        <f t="shared" si="209"/>
        <v>0</v>
      </c>
      <c r="KNS104" s="50">
        <f t="shared" si="209"/>
        <v>0</v>
      </c>
      <c r="KNT104" s="50">
        <f t="shared" si="209"/>
        <v>0</v>
      </c>
      <c r="KNU104" s="50">
        <f t="shared" si="209"/>
        <v>0</v>
      </c>
      <c r="KNV104" s="50">
        <f t="shared" si="209"/>
        <v>0</v>
      </c>
      <c r="KNW104" s="50">
        <f t="shared" si="209"/>
        <v>0</v>
      </c>
      <c r="KNX104" s="50">
        <f t="shared" si="209"/>
        <v>0</v>
      </c>
      <c r="KNY104" s="50">
        <f t="shared" si="209"/>
        <v>0</v>
      </c>
      <c r="KNZ104" s="50">
        <f t="shared" si="209"/>
        <v>0</v>
      </c>
      <c r="KOA104" s="50">
        <f t="shared" ref="KOA104:KQL104" si="210">KOA122</f>
        <v>0</v>
      </c>
      <c r="KOB104" s="50">
        <f t="shared" si="210"/>
        <v>0</v>
      </c>
      <c r="KOC104" s="50">
        <f t="shared" si="210"/>
        <v>0</v>
      </c>
      <c r="KOD104" s="50">
        <f t="shared" si="210"/>
        <v>0</v>
      </c>
      <c r="KOE104" s="50">
        <f t="shared" si="210"/>
        <v>0</v>
      </c>
      <c r="KOF104" s="50">
        <f t="shared" si="210"/>
        <v>0</v>
      </c>
      <c r="KOG104" s="50">
        <f t="shared" si="210"/>
        <v>0</v>
      </c>
      <c r="KOH104" s="50">
        <f t="shared" si="210"/>
        <v>0</v>
      </c>
      <c r="KOI104" s="50">
        <f t="shared" si="210"/>
        <v>0</v>
      </c>
      <c r="KOJ104" s="50">
        <f t="shared" si="210"/>
        <v>0</v>
      </c>
      <c r="KOK104" s="50">
        <f t="shared" si="210"/>
        <v>0</v>
      </c>
      <c r="KOL104" s="50">
        <f t="shared" si="210"/>
        <v>0</v>
      </c>
      <c r="KOM104" s="50">
        <f t="shared" si="210"/>
        <v>0</v>
      </c>
      <c r="KON104" s="50">
        <f t="shared" si="210"/>
        <v>0</v>
      </c>
      <c r="KOO104" s="50">
        <f t="shared" si="210"/>
        <v>0</v>
      </c>
      <c r="KOP104" s="50">
        <f t="shared" si="210"/>
        <v>0</v>
      </c>
      <c r="KOQ104" s="50">
        <f t="shared" si="210"/>
        <v>0</v>
      </c>
      <c r="KOR104" s="50">
        <f t="shared" si="210"/>
        <v>0</v>
      </c>
      <c r="KOS104" s="50">
        <f t="shared" si="210"/>
        <v>0</v>
      </c>
      <c r="KOT104" s="50">
        <f t="shared" si="210"/>
        <v>0</v>
      </c>
      <c r="KOU104" s="50">
        <f t="shared" si="210"/>
        <v>0</v>
      </c>
      <c r="KOV104" s="50">
        <f t="shared" si="210"/>
        <v>0</v>
      </c>
      <c r="KOW104" s="50">
        <f t="shared" si="210"/>
        <v>0</v>
      </c>
      <c r="KOX104" s="50">
        <f t="shared" si="210"/>
        <v>0</v>
      </c>
      <c r="KOY104" s="50">
        <f t="shared" si="210"/>
        <v>0</v>
      </c>
      <c r="KOZ104" s="50">
        <f t="shared" si="210"/>
        <v>0</v>
      </c>
      <c r="KPA104" s="50">
        <f t="shared" si="210"/>
        <v>0</v>
      </c>
      <c r="KPB104" s="50">
        <f t="shared" si="210"/>
        <v>0</v>
      </c>
      <c r="KPC104" s="50">
        <f t="shared" si="210"/>
        <v>0</v>
      </c>
      <c r="KPD104" s="50">
        <f t="shared" si="210"/>
        <v>0</v>
      </c>
      <c r="KPE104" s="50">
        <f t="shared" si="210"/>
        <v>0</v>
      </c>
      <c r="KPF104" s="50">
        <f t="shared" si="210"/>
        <v>0</v>
      </c>
      <c r="KPG104" s="50">
        <f t="shared" si="210"/>
        <v>0</v>
      </c>
      <c r="KPH104" s="50">
        <f t="shared" si="210"/>
        <v>0</v>
      </c>
      <c r="KPI104" s="50">
        <f t="shared" si="210"/>
        <v>0</v>
      </c>
      <c r="KPJ104" s="50">
        <f t="shared" si="210"/>
        <v>0</v>
      </c>
      <c r="KPK104" s="50">
        <f t="shared" si="210"/>
        <v>0</v>
      </c>
      <c r="KPL104" s="50">
        <f t="shared" si="210"/>
        <v>0</v>
      </c>
      <c r="KPM104" s="50">
        <f t="shared" si="210"/>
        <v>0</v>
      </c>
      <c r="KPN104" s="50">
        <f t="shared" si="210"/>
        <v>0</v>
      </c>
      <c r="KPO104" s="50">
        <f t="shared" si="210"/>
        <v>0</v>
      </c>
      <c r="KPP104" s="50">
        <f t="shared" si="210"/>
        <v>0</v>
      </c>
      <c r="KPQ104" s="50">
        <f t="shared" si="210"/>
        <v>0</v>
      </c>
      <c r="KPR104" s="50">
        <f t="shared" si="210"/>
        <v>0</v>
      </c>
      <c r="KPS104" s="50">
        <f t="shared" si="210"/>
        <v>0</v>
      </c>
      <c r="KPT104" s="50">
        <f t="shared" si="210"/>
        <v>0</v>
      </c>
      <c r="KPU104" s="50">
        <f t="shared" si="210"/>
        <v>0</v>
      </c>
      <c r="KPV104" s="50">
        <f t="shared" si="210"/>
        <v>0</v>
      </c>
      <c r="KPW104" s="50">
        <f t="shared" si="210"/>
        <v>0</v>
      </c>
      <c r="KPX104" s="50">
        <f t="shared" si="210"/>
        <v>0</v>
      </c>
      <c r="KPY104" s="50">
        <f t="shared" si="210"/>
        <v>0</v>
      </c>
      <c r="KPZ104" s="50">
        <f t="shared" si="210"/>
        <v>0</v>
      </c>
      <c r="KQA104" s="50">
        <f t="shared" si="210"/>
        <v>0</v>
      </c>
      <c r="KQB104" s="50">
        <f t="shared" si="210"/>
        <v>0</v>
      </c>
      <c r="KQC104" s="50">
        <f t="shared" si="210"/>
        <v>0</v>
      </c>
      <c r="KQD104" s="50">
        <f t="shared" si="210"/>
        <v>0</v>
      </c>
      <c r="KQE104" s="50">
        <f t="shared" si="210"/>
        <v>0</v>
      </c>
      <c r="KQF104" s="50">
        <f t="shared" si="210"/>
        <v>0</v>
      </c>
      <c r="KQG104" s="50">
        <f t="shared" si="210"/>
        <v>0</v>
      </c>
      <c r="KQH104" s="50">
        <f t="shared" si="210"/>
        <v>0</v>
      </c>
      <c r="KQI104" s="50">
        <f t="shared" si="210"/>
        <v>0</v>
      </c>
      <c r="KQJ104" s="50">
        <f t="shared" si="210"/>
        <v>0</v>
      </c>
      <c r="KQK104" s="50">
        <f t="shared" si="210"/>
        <v>0</v>
      </c>
      <c r="KQL104" s="50">
        <f t="shared" si="210"/>
        <v>0</v>
      </c>
      <c r="KQM104" s="50">
        <f t="shared" ref="KQM104:KSX104" si="211">KQM122</f>
        <v>0</v>
      </c>
      <c r="KQN104" s="50">
        <f t="shared" si="211"/>
        <v>0</v>
      </c>
      <c r="KQO104" s="50">
        <f t="shared" si="211"/>
        <v>0</v>
      </c>
      <c r="KQP104" s="50">
        <f t="shared" si="211"/>
        <v>0</v>
      </c>
      <c r="KQQ104" s="50">
        <f t="shared" si="211"/>
        <v>0</v>
      </c>
      <c r="KQR104" s="50">
        <f t="shared" si="211"/>
        <v>0</v>
      </c>
      <c r="KQS104" s="50">
        <f t="shared" si="211"/>
        <v>0</v>
      </c>
      <c r="KQT104" s="50">
        <f t="shared" si="211"/>
        <v>0</v>
      </c>
      <c r="KQU104" s="50">
        <f t="shared" si="211"/>
        <v>0</v>
      </c>
      <c r="KQV104" s="50">
        <f t="shared" si="211"/>
        <v>0</v>
      </c>
      <c r="KQW104" s="50">
        <f t="shared" si="211"/>
        <v>0</v>
      </c>
      <c r="KQX104" s="50">
        <f t="shared" si="211"/>
        <v>0</v>
      </c>
      <c r="KQY104" s="50">
        <f t="shared" si="211"/>
        <v>0</v>
      </c>
      <c r="KQZ104" s="50">
        <f t="shared" si="211"/>
        <v>0</v>
      </c>
      <c r="KRA104" s="50">
        <f t="shared" si="211"/>
        <v>0</v>
      </c>
      <c r="KRB104" s="50">
        <f t="shared" si="211"/>
        <v>0</v>
      </c>
      <c r="KRC104" s="50">
        <f t="shared" si="211"/>
        <v>0</v>
      </c>
      <c r="KRD104" s="50">
        <f t="shared" si="211"/>
        <v>0</v>
      </c>
      <c r="KRE104" s="50">
        <f t="shared" si="211"/>
        <v>0</v>
      </c>
      <c r="KRF104" s="50">
        <f t="shared" si="211"/>
        <v>0</v>
      </c>
      <c r="KRG104" s="50">
        <f t="shared" si="211"/>
        <v>0</v>
      </c>
      <c r="KRH104" s="50">
        <f t="shared" si="211"/>
        <v>0</v>
      </c>
      <c r="KRI104" s="50">
        <f t="shared" si="211"/>
        <v>0</v>
      </c>
      <c r="KRJ104" s="50">
        <f t="shared" si="211"/>
        <v>0</v>
      </c>
      <c r="KRK104" s="50">
        <f t="shared" si="211"/>
        <v>0</v>
      </c>
      <c r="KRL104" s="50">
        <f t="shared" si="211"/>
        <v>0</v>
      </c>
      <c r="KRM104" s="50">
        <f t="shared" si="211"/>
        <v>0</v>
      </c>
      <c r="KRN104" s="50">
        <f t="shared" si="211"/>
        <v>0</v>
      </c>
      <c r="KRO104" s="50">
        <f t="shared" si="211"/>
        <v>0</v>
      </c>
      <c r="KRP104" s="50">
        <f t="shared" si="211"/>
        <v>0</v>
      </c>
      <c r="KRQ104" s="50">
        <f t="shared" si="211"/>
        <v>0</v>
      </c>
      <c r="KRR104" s="50">
        <f t="shared" si="211"/>
        <v>0</v>
      </c>
      <c r="KRS104" s="50">
        <f t="shared" si="211"/>
        <v>0</v>
      </c>
      <c r="KRT104" s="50">
        <f t="shared" si="211"/>
        <v>0</v>
      </c>
      <c r="KRU104" s="50">
        <f t="shared" si="211"/>
        <v>0</v>
      </c>
      <c r="KRV104" s="50">
        <f t="shared" si="211"/>
        <v>0</v>
      </c>
      <c r="KRW104" s="50">
        <f t="shared" si="211"/>
        <v>0</v>
      </c>
      <c r="KRX104" s="50">
        <f t="shared" si="211"/>
        <v>0</v>
      </c>
      <c r="KRY104" s="50">
        <f t="shared" si="211"/>
        <v>0</v>
      </c>
      <c r="KRZ104" s="50">
        <f t="shared" si="211"/>
        <v>0</v>
      </c>
      <c r="KSA104" s="50">
        <f t="shared" si="211"/>
        <v>0</v>
      </c>
      <c r="KSB104" s="50">
        <f t="shared" si="211"/>
        <v>0</v>
      </c>
      <c r="KSC104" s="50">
        <f t="shared" si="211"/>
        <v>0</v>
      </c>
      <c r="KSD104" s="50">
        <f t="shared" si="211"/>
        <v>0</v>
      </c>
      <c r="KSE104" s="50">
        <f t="shared" si="211"/>
        <v>0</v>
      </c>
      <c r="KSF104" s="50">
        <f t="shared" si="211"/>
        <v>0</v>
      </c>
      <c r="KSG104" s="50">
        <f t="shared" si="211"/>
        <v>0</v>
      </c>
      <c r="KSH104" s="50">
        <f t="shared" si="211"/>
        <v>0</v>
      </c>
      <c r="KSI104" s="50">
        <f t="shared" si="211"/>
        <v>0</v>
      </c>
      <c r="KSJ104" s="50">
        <f t="shared" si="211"/>
        <v>0</v>
      </c>
      <c r="KSK104" s="50">
        <f t="shared" si="211"/>
        <v>0</v>
      </c>
      <c r="KSL104" s="50">
        <f t="shared" si="211"/>
        <v>0</v>
      </c>
      <c r="KSM104" s="50">
        <f t="shared" si="211"/>
        <v>0</v>
      </c>
      <c r="KSN104" s="50">
        <f t="shared" si="211"/>
        <v>0</v>
      </c>
      <c r="KSO104" s="50">
        <f t="shared" si="211"/>
        <v>0</v>
      </c>
      <c r="KSP104" s="50">
        <f t="shared" si="211"/>
        <v>0</v>
      </c>
      <c r="KSQ104" s="50">
        <f t="shared" si="211"/>
        <v>0</v>
      </c>
      <c r="KSR104" s="50">
        <f t="shared" si="211"/>
        <v>0</v>
      </c>
      <c r="KSS104" s="50">
        <f t="shared" si="211"/>
        <v>0</v>
      </c>
      <c r="KST104" s="50">
        <f t="shared" si="211"/>
        <v>0</v>
      </c>
      <c r="KSU104" s="50">
        <f t="shared" si="211"/>
        <v>0</v>
      </c>
      <c r="KSV104" s="50">
        <f t="shared" si="211"/>
        <v>0</v>
      </c>
      <c r="KSW104" s="50">
        <f t="shared" si="211"/>
        <v>0</v>
      </c>
      <c r="KSX104" s="50">
        <f t="shared" si="211"/>
        <v>0</v>
      </c>
      <c r="KSY104" s="50">
        <f t="shared" ref="KSY104:KVJ104" si="212">KSY122</f>
        <v>0</v>
      </c>
      <c r="KSZ104" s="50">
        <f t="shared" si="212"/>
        <v>0</v>
      </c>
      <c r="KTA104" s="50">
        <f t="shared" si="212"/>
        <v>0</v>
      </c>
      <c r="KTB104" s="50">
        <f t="shared" si="212"/>
        <v>0</v>
      </c>
      <c r="KTC104" s="50">
        <f t="shared" si="212"/>
        <v>0</v>
      </c>
      <c r="KTD104" s="50">
        <f t="shared" si="212"/>
        <v>0</v>
      </c>
      <c r="KTE104" s="50">
        <f t="shared" si="212"/>
        <v>0</v>
      </c>
      <c r="KTF104" s="50">
        <f t="shared" si="212"/>
        <v>0</v>
      </c>
      <c r="KTG104" s="50">
        <f t="shared" si="212"/>
        <v>0</v>
      </c>
      <c r="KTH104" s="50">
        <f t="shared" si="212"/>
        <v>0</v>
      </c>
      <c r="KTI104" s="50">
        <f t="shared" si="212"/>
        <v>0</v>
      </c>
      <c r="KTJ104" s="50">
        <f t="shared" si="212"/>
        <v>0</v>
      </c>
      <c r="KTK104" s="50">
        <f t="shared" si="212"/>
        <v>0</v>
      </c>
      <c r="KTL104" s="50">
        <f t="shared" si="212"/>
        <v>0</v>
      </c>
      <c r="KTM104" s="50">
        <f t="shared" si="212"/>
        <v>0</v>
      </c>
      <c r="KTN104" s="50">
        <f t="shared" si="212"/>
        <v>0</v>
      </c>
      <c r="KTO104" s="50">
        <f t="shared" si="212"/>
        <v>0</v>
      </c>
      <c r="KTP104" s="50">
        <f t="shared" si="212"/>
        <v>0</v>
      </c>
      <c r="KTQ104" s="50">
        <f t="shared" si="212"/>
        <v>0</v>
      </c>
      <c r="KTR104" s="50">
        <f t="shared" si="212"/>
        <v>0</v>
      </c>
      <c r="KTS104" s="50">
        <f t="shared" si="212"/>
        <v>0</v>
      </c>
      <c r="KTT104" s="50">
        <f t="shared" si="212"/>
        <v>0</v>
      </c>
      <c r="KTU104" s="50">
        <f t="shared" si="212"/>
        <v>0</v>
      </c>
      <c r="KTV104" s="50">
        <f t="shared" si="212"/>
        <v>0</v>
      </c>
      <c r="KTW104" s="50">
        <f t="shared" si="212"/>
        <v>0</v>
      </c>
      <c r="KTX104" s="50">
        <f t="shared" si="212"/>
        <v>0</v>
      </c>
      <c r="KTY104" s="50">
        <f t="shared" si="212"/>
        <v>0</v>
      </c>
      <c r="KTZ104" s="50">
        <f t="shared" si="212"/>
        <v>0</v>
      </c>
      <c r="KUA104" s="50">
        <f t="shared" si="212"/>
        <v>0</v>
      </c>
      <c r="KUB104" s="50">
        <f t="shared" si="212"/>
        <v>0</v>
      </c>
      <c r="KUC104" s="50">
        <f t="shared" si="212"/>
        <v>0</v>
      </c>
      <c r="KUD104" s="50">
        <f t="shared" si="212"/>
        <v>0</v>
      </c>
      <c r="KUE104" s="50">
        <f t="shared" si="212"/>
        <v>0</v>
      </c>
      <c r="KUF104" s="50">
        <f t="shared" si="212"/>
        <v>0</v>
      </c>
      <c r="KUG104" s="50">
        <f t="shared" si="212"/>
        <v>0</v>
      </c>
      <c r="KUH104" s="50">
        <f t="shared" si="212"/>
        <v>0</v>
      </c>
      <c r="KUI104" s="50">
        <f t="shared" si="212"/>
        <v>0</v>
      </c>
      <c r="KUJ104" s="50">
        <f t="shared" si="212"/>
        <v>0</v>
      </c>
      <c r="KUK104" s="50">
        <f t="shared" si="212"/>
        <v>0</v>
      </c>
      <c r="KUL104" s="50">
        <f t="shared" si="212"/>
        <v>0</v>
      </c>
      <c r="KUM104" s="50">
        <f t="shared" si="212"/>
        <v>0</v>
      </c>
      <c r="KUN104" s="50">
        <f t="shared" si="212"/>
        <v>0</v>
      </c>
      <c r="KUO104" s="50">
        <f t="shared" si="212"/>
        <v>0</v>
      </c>
      <c r="KUP104" s="50">
        <f t="shared" si="212"/>
        <v>0</v>
      </c>
      <c r="KUQ104" s="50">
        <f t="shared" si="212"/>
        <v>0</v>
      </c>
      <c r="KUR104" s="50">
        <f t="shared" si="212"/>
        <v>0</v>
      </c>
      <c r="KUS104" s="50">
        <f t="shared" si="212"/>
        <v>0</v>
      </c>
      <c r="KUT104" s="50">
        <f t="shared" si="212"/>
        <v>0</v>
      </c>
      <c r="KUU104" s="50">
        <f t="shared" si="212"/>
        <v>0</v>
      </c>
      <c r="KUV104" s="50">
        <f t="shared" si="212"/>
        <v>0</v>
      </c>
      <c r="KUW104" s="50">
        <f t="shared" si="212"/>
        <v>0</v>
      </c>
      <c r="KUX104" s="50">
        <f t="shared" si="212"/>
        <v>0</v>
      </c>
      <c r="KUY104" s="50">
        <f t="shared" si="212"/>
        <v>0</v>
      </c>
      <c r="KUZ104" s="50">
        <f t="shared" si="212"/>
        <v>0</v>
      </c>
      <c r="KVA104" s="50">
        <f t="shared" si="212"/>
        <v>0</v>
      </c>
      <c r="KVB104" s="50">
        <f t="shared" si="212"/>
        <v>0</v>
      </c>
      <c r="KVC104" s="50">
        <f t="shared" si="212"/>
        <v>0</v>
      </c>
      <c r="KVD104" s="50">
        <f t="shared" si="212"/>
        <v>0</v>
      </c>
      <c r="KVE104" s="50">
        <f t="shared" si="212"/>
        <v>0</v>
      </c>
      <c r="KVF104" s="50">
        <f t="shared" si="212"/>
        <v>0</v>
      </c>
      <c r="KVG104" s="50">
        <f t="shared" si="212"/>
        <v>0</v>
      </c>
      <c r="KVH104" s="50">
        <f t="shared" si="212"/>
        <v>0</v>
      </c>
      <c r="KVI104" s="50">
        <f t="shared" si="212"/>
        <v>0</v>
      </c>
      <c r="KVJ104" s="50">
        <f t="shared" si="212"/>
        <v>0</v>
      </c>
      <c r="KVK104" s="50">
        <f t="shared" ref="KVK104:KXV104" si="213">KVK122</f>
        <v>0</v>
      </c>
      <c r="KVL104" s="50">
        <f t="shared" si="213"/>
        <v>0</v>
      </c>
      <c r="KVM104" s="50">
        <f t="shared" si="213"/>
        <v>0</v>
      </c>
      <c r="KVN104" s="50">
        <f t="shared" si="213"/>
        <v>0</v>
      </c>
      <c r="KVO104" s="50">
        <f t="shared" si="213"/>
        <v>0</v>
      </c>
      <c r="KVP104" s="50">
        <f t="shared" si="213"/>
        <v>0</v>
      </c>
      <c r="KVQ104" s="50">
        <f t="shared" si="213"/>
        <v>0</v>
      </c>
      <c r="KVR104" s="50">
        <f t="shared" si="213"/>
        <v>0</v>
      </c>
      <c r="KVS104" s="50">
        <f t="shared" si="213"/>
        <v>0</v>
      </c>
      <c r="KVT104" s="50">
        <f t="shared" si="213"/>
        <v>0</v>
      </c>
      <c r="KVU104" s="50">
        <f t="shared" si="213"/>
        <v>0</v>
      </c>
      <c r="KVV104" s="50">
        <f t="shared" si="213"/>
        <v>0</v>
      </c>
      <c r="KVW104" s="50">
        <f t="shared" si="213"/>
        <v>0</v>
      </c>
      <c r="KVX104" s="50">
        <f t="shared" si="213"/>
        <v>0</v>
      </c>
      <c r="KVY104" s="50">
        <f t="shared" si="213"/>
        <v>0</v>
      </c>
      <c r="KVZ104" s="50">
        <f t="shared" si="213"/>
        <v>0</v>
      </c>
      <c r="KWA104" s="50">
        <f t="shared" si="213"/>
        <v>0</v>
      </c>
      <c r="KWB104" s="50">
        <f t="shared" si="213"/>
        <v>0</v>
      </c>
      <c r="KWC104" s="50">
        <f t="shared" si="213"/>
        <v>0</v>
      </c>
      <c r="KWD104" s="50">
        <f t="shared" si="213"/>
        <v>0</v>
      </c>
      <c r="KWE104" s="50">
        <f t="shared" si="213"/>
        <v>0</v>
      </c>
      <c r="KWF104" s="50">
        <f t="shared" si="213"/>
        <v>0</v>
      </c>
      <c r="KWG104" s="50">
        <f t="shared" si="213"/>
        <v>0</v>
      </c>
      <c r="KWH104" s="50">
        <f t="shared" si="213"/>
        <v>0</v>
      </c>
      <c r="KWI104" s="50">
        <f t="shared" si="213"/>
        <v>0</v>
      </c>
      <c r="KWJ104" s="50">
        <f t="shared" si="213"/>
        <v>0</v>
      </c>
      <c r="KWK104" s="50">
        <f t="shared" si="213"/>
        <v>0</v>
      </c>
      <c r="KWL104" s="50">
        <f t="shared" si="213"/>
        <v>0</v>
      </c>
      <c r="KWM104" s="50">
        <f t="shared" si="213"/>
        <v>0</v>
      </c>
      <c r="KWN104" s="50">
        <f t="shared" si="213"/>
        <v>0</v>
      </c>
      <c r="KWO104" s="50">
        <f t="shared" si="213"/>
        <v>0</v>
      </c>
      <c r="KWP104" s="50">
        <f t="shared" si="213"/>
        <v>0</v>
      </c>
      <c r="KWQ104" s="50">
        <f t="shared" si="213"/>
        <v>0</v>
      </c>
      <c r="KWR104" s="50">
        <f t="shared" si="213"/>
        <v>0</v>
      </c>
      <c r="KWS104" s="50">
        <f t="shared" si="213"/>
        <v>0</v>
      </c>
      <c r="KWT104" s="50">
        <f t="shared" si="213"/>
        <v>0</v>
      </c>
      <c r="KWU104" s="50">
        <f t="shared" si="213"/>
        <v>0</v>
      </c>
      <c r="KWV104" s="50">
        <f t="shared" si="213"/>
        <v>0</v>
      </c>
      <c r="KWW104" s="50">
        <f t="shared" si="213"/>
        <v>0</v>
      </c>
      <c r="KWX104" s="50">
        <f t="shared" si="213"/>
        <v>0</v>
      </c>
      <c r="KWY104" s="50">
        <f t="shared" si="213"/>
        <v>0</v>
      </c>
      <c r="KWZ104" s="50">
        <f t="shared" si="213"/>
        <v>0</v>
      </c>
      <c r="KXA104" s="50">
        <f t="shared" si="213"/>
        <v>0</v>
      </c>
      <c r="KXB104" s="50">
        <f t="shared" si="213"/>
        <v>0</v>
      </c>
      <c r="KXC104" s="50">
        <f t="shared" si="213"/>
        <v>0</v>
      </c>
      <c r="KXD104" s="50">
        <f t="shared" si="213"/>
        <v>0</v>
      </c>
      <c r="KXE104" s="50">
        <f t="shared" si="213"/>
        <v>0</v>
      </c>
      <c r="KXF104" s="50">
        <f t="shared" si="213"/>
        <v>0</v>
      </c>
      <c r="KXG104" s="50">
        <f t="shared" si="213"/>
        <v>0</v>
      </c>
      <c r="KXH104" s="50">
        <f t="shared" si="213"/>
        <v>0</v>
      </c>
      <c r="KXI104" s="50">
        <f t="shared" si="213"/>
        <v>0</v>
      </c>
      <c r="KXJ104" s="50">
        <f t="shared" si="213"/>
        <v>0</v>
      </c>
      <c r="KXK104" s="50">
        <f t="shared" si="213"/>
        <v>0</v>
      </c>
      <c r="KXL104" s="50">
        <f t="shared" si="213"/>
        <v>0</v>
      </c>
      <c r="KXM104" s="50">
        <f t="shared" si="213"/>
        <v>0</v>
      </c>
      <c r="KXN104" s="50">
        <f t="shared" si="213"/>
        <v>0</v>
      </c>
      <c r="KXO104" s="50">
        <f t="shared" si="213"/>
        <v>0</v>
      </c>
      <c r="KXP104" s="50">
        <f t="shared" si="213"/>
        <v>0</v>
      </c>
      <c r="KXQ104" s="50">
        <f t="shared" si="213"/>
        <v>0</v>
      </c>
      <c r="KXR104" s="50">
        <f t="shared" si="213"/>
        <v>0</v>
      </c>
      <c r="KXS104" s="50">
        <f t="shared" si="213"/>
        <v>0</v>
      </c>
      <c r="KXT104" s="50">
        <f t="shared" si="213"/>
        <v>0</v>
      </c>
      <c r="KXU104" s="50">
        <f t="shared" si="213"/>
        <v>0</v>
      </c>
      <c r="KXV104" s="50">
        <f t="shared" si="213"/>
        <v>0</v>
      </c>
      <c r="KXW104" s="50">
        <f t="shared" ref="KXW104:LAH104" si="214">KXW122</f>
        <v>0</v>
      </c>
      <c r="KXX104" s="50">
        <f t="shared" si="214"/>
        <v>0</v>
      </c>
      <c r="KXY104" s="50">
        <f t="shared" si="214"/>
        <v>0</v>
      </c>
      <c r="KXZ104" s="50">
        <f t="shared" si="214"/>
        <v>0</v>
      </c>
      <c r="KYA104" s="50">
        <f t="shared" si="214"/>
        <v>0</v>
      </c>
      <c r="KYB104" s="50">
        <f t="shared" si="214"/>
        <v>0</v>
      </c>
      <c r="KYC104" s="50">
        <f t="shared" si="214"/>
        <v>0</v>
      </c>
      <c r="KYD104" s="50">
        <f t="shared" si="214"/>
        <v>0</v>
      </c>
      <c r="KYE104" s="50">
        <f t="shared" si="214"/>
        <v>0</v>
      </c>
      <c r="KYF104" s="50">
        <f t="shared" si="214"/>
        <v>0</v>
      </c>
      <c r="KYG104" s="50">
        <f t="shared" si="214"/>
        <v>0</v>
      </c>
      <c r="KYH104" s="50">
        <f t="shared" si="214"/>
        <v>0</v>
      </c>
      <c r="KYI104" s="50">
        <f t="shared" si="214"/>
        <v>0</v>
      </c>
      <c r="KYJ104" s="50">
        <f t="shared" si="214"/>
        <v>0</v>
      </c>
      <c r="KYK104" s="50">
        <f t="shared" si="214"/>
        <v>0</v>
      </c>
      <c r="KYL104" s="50">
        <f t="shared" si="214"/>
        <v>0</v>
      </c>
      <c r="KYM104" s="50">
        <f t="shared" si="214"/>
        <v>0</v>
      </c>
      <c r="KYN104" s="50">
        <f t="shared" si="214"/>
        <v>0</v>
      </c>
      <c r="KYO104" s="50">
        <f t="shared" si="214"/>
        <v>0</v>
      </c>
      <c r="KYP104" s="50">
        <f t="shared" si="214"/>
        <v>0</v>
      </c>
      <c r="KYQ104" s="50">
        <f t="shared" si="214"/>
        <v>0</v>
      </c>
      <c r="KYR104" s="50">
        <f t="shared" si="214"/>
        <v>0</v>
      </c>
      <c r="KYS104" s="50">
        <f t="shared" si="214"/>
        <v>0</v>
      </c>
      <c r="KYT104" s="50">
        <f t="shared" si="214"/>
        <v>0</v>
      </c>
      <c r="KYU104" s="50">
        <f t="shared" si="214"/>
        <v>0</v>
      </c>
      <c r="KYV104" s="50">
        <f t="shared" si="214"/>
        <v>0</v>
      </c>
      <c r="KYW104" s="50">
        <f t="shared" si="214"/>
        <v>0</v>
      </c>
      <c r="KYX104" s="50">
        <f t="shared" si="214"/>
        <v>0</v>
      </c>
      <c r="KYY104" s="50">
        <f t="shared" si="214"/>
        <v>0</v>
      </c>
      <c r="KYZ104" s="50">
        <f t="shared" si="214"/>
        <v>0</v>
      </c>
      <c r="KZA104" s="50">
        <f t="shared" si="214"/>
        <v>0</v>
      </c>
      <c r="KZB104" s="50">
        <f t="shared" si="214"/>
        <v>0</v>
      </c>
      <c r="KZC104" s="50">
        <f t="shared" si="214"/>
        <v>0</v>
      </c>
      <c r="KZD104" s="50">
        <f t="shared" si="214"/>
        <v>0</v>
      </c>
      <c r="KZE104" s="50">
        <f t="shared" si="214"/>
        <v>0</v>
      </c>
      <c r="KZF104" s="50">
        <f t="shared" si="214"/>
        <v>0</v>
      </c>
      <c r="KZG104" s="50">
        <f t="shared" si="214"/>
        <v>0</v>
      </c>
      <c r="KZH104" s="50">
        <f t="shared" si="214"/>
        <v>0</v>
      </c>
      <c r="KZI104" s="50">
        <f t="shared" si="214"/>
        <v>0</v>
      </c>
      <c r="KZJ104" s="50">
        <f t="shared" si="214"/>
        <v>0</v>
      </c>
      <c r="KZK104" s="50">
        <f t="shared" si="214"/>
        <v>0</v>
      </c>
      <c r="KZL104" s="50">
        <f t="shared" si="214"/>
        <v>0</v>
      </c>
      <c r="KZM104" s="50">
        <f t="shared" si="214"/>
        <v>0</v>
      </c>
      <c r="KZN104" s="50">
        <f t="shared" si="214"/>
        <v>0</v>
      </c>
      <c r="KZO104" s="50">
        <f t="shared" si="214"/>
        <v>0</v>
      </c>
      <c r="KZP104" s="50">
        <f t="shared" si="214"/>
        <v>0</v>
      </c>
      <c r="KZQ104" s="50">
        <f t="shared" si="214"/>
        <v>0</v>
      </c>
      <c r="KZR104" s="50">
        <f t="shared" si="214"/>
        <v>0</v>
      </c>
      <c r="KZS104" s="50">
        <f t="shared" si="214"/>
        <v>0</v>
      </c>
      <c r="KZT104" s="50">
        <f t="shared" si="214"/>
        <v>0</v>
      </c>
      <c r="KZU104" s="50">
        <f t="shared" si="214"/>
        <v>0</v>
      </c>
      <c r="KZV104" s="50">
        <f t="shared" si="214"/>
        <v>0</v>
      </c>
      <c r="KZW104" s="50">
        <f t="shared" si="214"/>
        <v>0</v>
      </c>
      <c r="KZX104" s="50">
        <f t="shared" si="214"/>
        <v>0</v>
      </c>
      <c r="KZY104" s="50">
        <f t="shared" si="214"/>
        <v>0</v>
      </c>
      <c r="KZZ104" s="50">
        <f t="shared" si="214"/>
        <v>0</v>
      </c>
      <c r="LAA104" s="50">
        <f t="shared" si="214"/>
        <v>0</v>
      </c>
      <c r="LAB104" s="50">
        <f t="shared" si="214"/>
        <v>0</v>
      </c>
      <c r="LAC104" s="50">
        <f t="shared" si="214"/>
        <v>0</v>
      </c>
      <c r="LAD104" s="50">
        <f t="shared" si="214"/>
        <v>0</v>
      </c>
      <c r="LAE104" s="50">
        <f t="shared" si="214"/>
        <v>0</v>
      </c>
      <c r="LAF104" s="50">
        <f t="shared" si="214"/>
        <v>0</v>
      </c>
      <c r="LAG104" s="50">
        <f t="shared" si="214"/>
        <v>0</v>
      </c>
      <c r="LAH104" s="50">
        <f t="shared" si="214"/>
        <v>0</v>
      </c>
      <c r="LAI104" s="50">
        <f t="shared" ref="LAI104:LCT104" si="215">LAI122</f>
        <v>0</v>
      </c>
      <c r="LAJ104" s="50">
        <f t="shared" si="215"/>
        <v>0</v>
      </c>
      <c r="LAK104" s="50">
        <f t="shared" si="215"/>
        <v>0</v>
      </c>
      <c r="LAL104" s="50">
        <f t="shared" si="215"/>
        <v>0</v>
      </c>
      <c r="LAM104" s="50">
        <f t="shared" si="215"/>
        <v>0</v>
      </c>
      <c r="LAN104" s="50">
        <f t="shared" si="215"/>
        <v>0</v>
      </c>
      <c r="LAO104" s="50">
        <f t="shared" si="215"/>
        <v>0</v>
      </c>
      <c r="LAP104" s="50">
        <f t="shared" si="215"/>
        <v>0</v>
      </c>
      <c r="LAQ104" s="50">
        <f t="shared" si="215"/>
        <v>0</v>
      </c>
      <c r="LAR104" s="50">
        <f t="shared" si="215"/>
        <v>0</v>
      </c>
      <c r="LAS104" s="50">
        <f t="shared" si="215"/>
        <v>0</v>
      </c>
      <c r="LAT104" s="50">
        <f t="shared" si="215"/>
        <v>0</v>
      </c>
      <c r="LAU104" s="50">
        <f t="shared" si="215"/>
        <v>0</v>
      </c>
      <c r="LAV104" s="50">
        <f t="shared" si="215"/>
        <v>0</v>
      </c>
      <c r="LAW104" s="50">
        <f t="shared" si="215"/>
        <v>0</v>
      </c>
      <c r="LAX104" s="50">
        <f t="shared" si="215"/>
        <v>0</v>
      </c>
      <c r="LAY104" s="50">
        <f t="shared" si="215"/>
        <v>0</v>
      </c>
      <c r="LAZ104" s="50">
        <f t="shared" si="215"/>
        <v>0</v>
      </c>
      <c r="LBA104" s="50">
        <f t="shared" si="215"/>
        <v>0</v>
      </c>
      <c r="LBB104" s="50">
        <f t="shared" si="215"/>
        <v>0</v>
      </c>
      <c r="LBC104" s="50">
        <f t="shared" si="215"/>
        <v>0</v>
      </c>
      <c r="LBD104" s="50">
        <f t="shared" si="215"/>
        <v>0</v>
      </c>
      <c r="LBE104" s="50">
        <f t="shared" si="215"/>
        <v>0</v>
      </c>
      <c r="LBF104" s="50">
        <f t="shared" si="215"/>
        <v>0</v>
      </c>
      <c r="LBG104" s="50">
        <f t="shared" si="215"/>
        <v>0</v>
      </c>
      <c r="LBH104" s="50">
        <f t="shared" si="215"/>
        <v>0</v>
      </c>
      <c r="LBI104" s="50">
        <f t="shared" si="215"/>
        <v>0</v>
      </c>
      <c r="LBJ104" s="50">
        <f t="shared" si="215"/>
        <v>0</v>
      </c>
      <c r="LBK104" s="50">
        <f t="shared" si="215"/>
        <v>0</v>
      </c>
      <c r="LBL104" s="50">
        <f t="shared" si="215"/>
        <v>0</v>
      </c>
      <c r="LBM104" s="50">
        <f t="shared" si="215"/>
        <v>0</v>
      </c>
      <c r="LBN104" s="50">
        <f t="shared" si="215"/>
        <v>0</v>
      </c>
      <c r="LBO104" s="50">
        <f t="shared" si="215"/>
        <v>0</v>
      </c>
      <c r="LBP104" s="50">
        <f t="shared" si="215"/>
        <v>0</v>
      </c>
      <c r="LBQ104" s="50">
        <f t="shared" si="215"/>
        <v>0</v>
      </c>
      <c r="LBR104" s="50">
        <f t="shared" si="215"/>
        <v>0</v>
      </c>
      <c r="LBS104" s="50">
        <f t="shared" si="215"/>
        <v>0</v>
      </c>
      <c r="LBT104" s="50">
        <f t="shared" si="215"/>
        <v>0</v>
      </c>
      <c r="LBU104" s="50">
        <f t="shared" si="215"/>
        <v>0</v>
      </c>
      <c r="LBV104" s="50">
        <f t="shared" si="215"/>
        <v>0</v>
      </c>
      <c r="LBW104" s="50">
        <f t="shared" si="215"/>
        <v>0</v>
      </c>
      <c r="LBX104" s="50">
        <f t="shared" si="215"/>
        <v>0</v>
      </c>
      <c r="LBY104" s="50">
        <f t="shared" si="215"/>
        <v>0</v>
      </c>
      <c r="LBZ104" s="50">
        <f t="shared" si="215"/>
        <v>0</v>
      </c>
      <c r="LCA104" s="50">
        <f t="shared" si="215"/>
        <v>0</v>
      </c>
      <c r="LCB104" s="50">
        <f t="shared" si="215"/>
        <v>0</v>
      </c>
      <c r="LCC104" s="50">
        <f t="shared" si="215"/>
        <v>0</v>
      </c>
      <c r="LCD104" s="50">
        <f t="shared" si="215"/>
        <v>0</v>
      </c>
      <c r="LCE104" s="50">
        <f t="shared" si="215"/>
        <v>0</v>
      </c>
      <c r="LCF104" s="50">
        <f t="shared" si="215"/>
        <v>0</v>
      </c>
      <c r="LCG104" s="50">
        <f t="shared" si="215"/>
        <v>0</v>
      </c>
      <c r="LCH104" s="50">
        <f t="shared" si="215"/>
        <v>0</v>
      </c>
      <c r="LCI104" s="50">
        <f t="shared" si="215"/>
        <v>0</v>
      </c>
      <c r="LCJ104" s="50">
        <f t="shared" si="215"/>
        <v>0</v>
      </c>
      <c r="LCK104" s="50">
        <f t="shared" si="215"/>
        <v>0</v>
      </c>
      <c r="LCL104" s="50">
        <f t="shared" si="215"/>
        <v>0</v>
      </c>
      <c r="LCM104" s="50">
        <f t="shared" si="215"/>
        <v>0</v>
      </c>
      <c r="LCN104" s="50">
        <f t="shared" si="215"/>
        <v>0</v>
      </c>
      <c r="LCO104" s="50">
        <f t="shared" si="215"/>
        <v>0</v>
      </c>
      <c r="LCP104" s="50">
        <f t="shared" si="215"/>
        <v>0</v>
      </c>
      <c r="LCQ104" s="50">
        <f t="shared" si="215"/>
        <v>0</v>
      </c>
      <c r="LCR104" s="50">
        <f t="shared" si="215"/>
        <v>0</v>
      </c>
      <c r="LCS104" s="50">
        <f t="shared" si="215"/>
        <v>0</v>
      </c>
      <c r="LCT104" s="50">
        <f t="shared" si="215"/>
        <v>0</v>
      </c>
      <c r="LCU104" s="50">
        <f t="shared" ref="LCU104:LFF104" si="216">LCU122</f>
        <v>0</v>
      </c>
      <c r="LCV104" s="50">
        <f t="shared" si="216"/>
        <v>0</v>
      </c>
      <c r="LCW104" s="50">
        <f t="shared" si="216"/>
        <v>0</v>
      </c>
      <c r="LCX104" s="50">
        <f t="shared" si="216"/>
        <v>0</v>
      </c>
      <c r="LCY104" s="50">
        <f t="shared" si="216"/>
        <v>0</v>
      </c>
      <c r="LCZ104" s="50">
        <f t="shared" si="216"/>
        <v>0</v>
      </c>
      <c r="LDA104" s="50">
        <f t="shared" si="216"/>
        <v>0</v>
      </c>
      <c r="LDB104" s="50">
        <f t="shared" si="216"/>
        <v>0</v>
      </c>
      <c r="LDC104" s="50">
        <f t="shared" si="216"/>
        <v>0</v>
      </c>
      <c r="LDD104" s="50">
        <f t="shared" si="216"/>
        <v>0</v>
      </c>
      <c r="LDE104" s="50">
        <f t="shared" si="216"/>
        <v>0</v>
      </c>
      <c r="LDF104" s="50">
        <f t="shared" si="216"/>
        <v>0</v>
      </c>
      <c r="LDG104" s="50">
        <f t="shared" si="216"/>
        <v>0</v>
      </c>
      <c r="LDH104" s="50">
        <f t="shared" si="216"/>
        <v>0</v>
      </c>
      <c r="LDI104" s="50">
        <f t="shared" si="216"/>
        <v>0</v>
      </c>
      <c r="LDJ104" s="50">
        <f t="shared" si="216"/>
        <v>0</v>
      </c>
      <c r="LDK104" s="50">
        <f t="shared" si="216"/>
        <v>0</v>
      </c>
      <c r="LDL104" s="50">
        <f t="shared" si="216"/>
        <v>0</v>
      </c>
      <c r="LDM104" s="50">
        <f t="shared" si="216"/>
        <v>0</v>
      </c>
      <c r="LDN104" s="50">
        <f t="shared" si="216"/>
        <v>0</v>
      </c>
      <c r="LDO104" s="50">
        <f t="shared" si="216"/>
        <v>0</v>
      </c>
      <c r="LDP104" s="50">
        <f t="shared" si="216"/>
        <v>0</v>
      </c>
      <c r="LDQ104" s="50">
        <f t="shared" si="216"/>
        <v>0</v>
      </c>
      <c r="LDR104" s="50">
        <f t="shared" si="216"/>
        <v>0</v>
      </c>
      <c r="LDS104" s="50">
        <f t="shared" si="216"/>
        <v>0</v>
      </c>
      <c r="LDT104" s="50">
        <f t="shared" si="216"/>
        <v>0</v>
      </c>
      <c r="LDU104" s="50">
        <f t="shared" si="216"/>
        <v>0</v>
      </c>
      <c r="LDV104" s="50">
        <f t="shared" si="216"/>
        <v>0</v>
      </c>
      <c r="LDW104" s="50">
        <f t="shared" si="216"/>
        <v>0</v>
      </c>
      <c r="LDX104" s="50">
        <f t="shared" si="216"/>
        <v>0</v>
      </c>
      <c r="LDY104" s="50">
        <f t="shared" si="216"/>
        <v>0</v>
      </c>
      <c r="LDZ104" s="50">
        <f t="shared" si="216"/>
        <v>0</v>
      </c>
      <c r="LEA104" s="50">
        <f t="shared" si="216"/>
        <v>0</v>
      </c>
      <c r="LEB104" s="50">
        <f t="shared" si="216"/>
        <v>0</v>
      </c>
      <c r="LEC104" s="50">
        <f t="shared" si="216"/>
        <v>0</v>
      </c>
      <c r="LED104" s="50">
        <f t="shared" si="216"/>
        <v>0</v>
      </c>
      <c r="LEE104" s="50">
        <f t="shared" si="216"/>
        <v>0</v>
      </c>
      <c r="LEF104" s="50">
        <f t="shared" si="216"/>
        <v>0</v>
      </c>
      <c r="LEG104" s="50">
        <f t="shared" si="216"/>
        <v>0</v>
      </c>
      <c r="LEH104" s="50">
        <f t="shared" si="216"/>
        <v>0</v>
      </c>
      <c r="LEI104" s="50">
        <f t="shared" si="216"/>
        <v>0</v>
      </c>
      <c r="LEJ104" s="50">
        <f t="shared" si="216"/>
        <v>0</v>
      </c>
      <c r="LEK104" s="50">
        <f t="shared" si="216"/>
        <v>0</v>
      </c>
      <c r="LEL104" s="50">
        <f t="shared" si="216"/>
        <v>0</v>
      </c>
      <c r="LEM104" s="50">
        <f t="shared" si="216"/>
        <v>0</v>
      </c>
      <c r="LEN104" s="50">
        <f t="shared" si="216"/>
        <v>0</v>
      </c>
      <c r="LEO104" s="50">
        <f t="shared" si="216"/>
        <v>0</v>
      </c>
      <c r="LEP104" s="50">
        <f t="shared" si="216"/>
        <v>0</v>
      </c>
      <c r="LEQ104" s="50">
        <f t="shared" si="216"/>
        <v>0</v>
      </c>
      <c r="LER104" s="50">
        <f t="shared" si="216"/>
        <v>0</v>
      </c>
      <c r="LES104" s="50">
        <f t="shared" si="216"/>
        <v>0</v>
      </c>
      <c r="LET104" s="50">
        <f t="shared" si="216"/>
        <v>0</v>
      </c>
      <c r="LEU104" s="50">
        <f t="shared" si="216"/>
        <v>0</v>
      </c>
      <c r="LEV104" s="50">
        <f t="shared" si="216"/>
        <v>0</v>
      </c>
      <c r="LEW104" s="50">
        <f t="shared" si="216"/>
        <v>0</v>
      </c>
      <c r="LEX104" s="50">
        <f t="shared" si="216"/>
        <v>0</v>
      </c>
      <c r="LEY104" s="50">
        <f t="shared" si="216"/>
        <v>0</v>
      </c>
      <c r="LEZ104" s="50">
        <f t="shared" si="216"/>
        <v>0</v>
      </c>
      <c r="LFA104" s="50">
        <f t="shared" si="216"/>
        <v>0</v>
      </c>
      <c r="LFB104" s="50">
        <f t="shared" si="216"/>
        <v>0</v>
      </c>
      <c r="LFC104" s="50">
        <f t="shared" si="216"/>
        <v>0</v>
      </c>
      <c r="LFD104" s="50">
        <f t="shared" si="216"/>
        <v>0</v>
      </c>
      <c r="LFE104" s="50">
        <f t="shared" si="216"/>
        <v>0</v>
      </c>
      <c r="LFF104" s="50">
        <f t="shared" si="216"/>
        <v>0</v>
      </c>
      <c r="LFG104" s="50">
        <f t="shared" ref="LFG104:LHR104" si="217">LFG122</f>
        <v>0</v>
      </c>
      <c r="LFH104" s="50">
        <f t="shared" si="217"/>
        <v>0</v>
      </c>
      <c r="LFI104" s="50">
        <f t="shared" si="217"/>
        <v>0</v>
      </c>
      <c r="LFJ104" s="50">
        <f t="shared" si="217"/>
        <v>0</v>
      </c>
      <c r="LFK104" s="50">
        <f t="shared" si="217"/>
        <v>0</v>
      </c>
      <c r="LFL104" s="50">
        <f t="shared" si="217"/>
        <v>0</v>
      </c>
      <c r="LFM104" s="50">
        <f t="shared" si="217"/>
        <v>0</v>
      </c>
      <c r="LFN104" s="50">
        <f t="shared" si="217"/>
        <v>0</v>
      </c>
      <c r="LFO104" s="50">
        <f t="shared" si="217"/>
        <v>0</v>
      </c>
      <c r="LFP104" s="50">
        <f t="shared" si="217"/>
        <v>0</v>
      </c>
      <c r="LFQ104" s="50">
        <f t="shared" si="217"/>
        <v>0</v>
      </c>
      <c r="LFR104" s="50">
        <f t="shared" si="217"/>
        <v>0</v>
      </c>
      <c r="LFS104" s="50">
        <f t="shared" si="217"/>
        <v>0</v>
      </c>
      <c r="LFT104" s="50">
        <f t="shared" si="217"/>
        <v>0</v>
      </c>
      <c r="LFU104" s="50">
        <f t="shared" si="217"/>
        <v>0</v>
      </c>
      <c r="LFV104" s="50">
        <f t="shared" si="217"/>
        <v>0</v>
      </c>
      <c r="LFW104" s="50">
        <f t="shared" si="217"/>
        <v>0</v>
      </c>
      <c r="LFX104" s="50">
        <f t="shared" si="217"/>
        <v>0</v>
      </c>
      <c r="LFY104" s="50">
        <f t="shared" si="217"/>
        <v>0</v>
      </c>
      <c r="LFZ104" s="50">
        <f t="shared" si="217"/>
        <v>0</v>
      </c>
      <c r="LGA104" s="50">
        <f t="shared" si="217"/>
        <v>0</v>
      </c>
      <c r="LGB104" s="50">
        <f t="shared" si="217"/>
        <v>0</v>
      </c>
      <c r="LGC104" s="50">
        <f t="shared" si="217"/>
        <v>0</v>
      </c>
      <c r="LGD104" s="50">
        <f t="shared" si="217"/>
        <v>0</v>
      </c>
      <c r="LGE104" s="50">
        <f t="shared" si="217"/>
        <v>0</v>
      </c>
      <c r="LGF104" s="50">
        <f t="shared" si="217"/>
        <v>0</v>
      </c>
      <c r="LGG104" s="50">
        <f t="shared" si="217"/>
        <v>0</v>
      </c>
      <c r="LGH104" s="50">
        <f t="shared" si="217"/>
        <v>0</v>
      </c>
      <c r="LGI104" s="50">
        <f t="shared" si="217"/>
        <v>0</v>
      </c>
      <c r="LGJ104" s="50">
        <f t="shared" si="217"/>
        <v>0</v>
      </c>
      <c r="LGK104" s="50">
        <f t="shared" si="217"/>
        <v>0</v>
      </c>
      <c r="LGL104" s="50">
        <f t="shared" si="217"/>
        <v>0</v>
      </c>
      <c r="LGM104" s="50">
        <f t="shared" si="217"/>
        <v>0</v>
      </c>
      <c r="LGN104" s="50">
        <f t="shared" si="217"/>
        <v>0</v>
      </c>
      <c r="LGO104" s="50">
        <f t="shared" si="217"/>
        <v>0</v>
      </c>
      <c r="LGP104" s="50">
        <f t="shared" si="217"/>
        <v>0</v>
      </c>
      <c r="LGQ104" s="50">
        <f t="shared" si="217"/>
        <v>0</v>
      </c>
      <c r="LGR104" s="50">
        <f t="shared" si="217"/>
        <v>0</v>
      </c>
      <c r="LGS104" s="50">
        <f t="shared" si="217"/>
        <v>0</v>
      </c>
      <c r="LGT104" s="50">
        <f t="shared" si="217"/>
        <v>0</v>
      </c>
      <c r="LGU104" s="50">
        <f t="shared" si="217"/>
        <v>0</v>
      </c>
      <c r="LGV104" s="50">
        <f t="shared" si="217"/>
        <v>0</v>
      </c>
      <c r="LGW104" s="50">
        <f t="shared" si="217"/>
        <v>0</v>
      </c>
      <c r="LGX104" s="50">
        <f t="shared" si="217"/>
        <v>0</v>
      </c>
      <c r="LGY104" s="50">
        <f t="shared" si="217"/>
        <v>0</v>
      </c>
      <c r="LGZ104" s="50">
        <f t="shared" si="217"/>
        <v>0</v>
      </c>
      <c r="LHA104" s="50">
        <f t="shared" si="217"/>
        <v>0</v>
      </c>
      <c r="LHB104" s="50">
        <f t="shared" si="217"/>
        <v>0</v>
      </c>
      <c r="LHC104" s="50">
        <f t="shared" si="217"/>
        <v>0</v>
      </c>
      <c r="LHD104" s="50">
        <f t="shared" si="217"/>
        <v>0</v>
      </c>
      <c r="LHE104" s="50">
        <f t="shared" si="217"/>
        <v>0</v>
      </c>
      <c r="LHF104" s="50">
        <f t="shared" si="217"/>
        <v>0</v>
      </c>
      <c r="LHG104" s="50">
        <f t="shared" si="217"/>
        <v>0</v>
      </c>
      <c r="LHH104" s="50">
        <f t="shared" si="217"/>
        <v>0</v>
      </c>
      <c r="LHI104" s="50">
        <f t="shared" si="217"/>
        <v>0</v>
      </c>
      <c r="LHJ104" s="50">
        <f t="shared" si="217"/>
        <v>0</v>
      </c>
      <c r="LHK104" s="50">
        <f t="shared" si="217"/>
        <v>0</v>
      </c>
      <c r="LHL104" s="50">
        <f t="shared" si="217"/>
        <v>0</v>
      </c>
      <c r="LHM104" s="50">
        <f t="shared" si="217"/>
        <v>0</v>
      </c>
      <c r="LHN104" s="50">
        <f t="shared" si="217"/>
        <v>0</v>
      </c>
      <c r="LHO104" s="50">
        <f t="shared" si="217"/>
        <v>0</v>
      </c>
      <c r="LHP104" s="50">
        <f t="shared" si="217"/>
        <v>0</v>
      </c>
      <c r="LHQ104" s="50">
        <f t="shared" si="217"/>
        <v>0</v>
      </c>
      <c r="LHR104" s="50">
        <f t="shared" si="217"/>
        <v>0</v>
      </c>
      <c r="LHS104" s="50">
        <f t="shared" ref="LHS104:LKD104" si="218">LHS122</f>
        <v>0</v>
      </c>
      <c r="LHT104" s="50">
        <f t="shared" si="218"/>
        <v>0</v>
      </c>
      <c r="LHU104" s="50">
        <f t="shared" si="218"/>
        <v>0</v>
      </c>
      <c r="LHV104" s="50">
        <f t="shared" si="218"/>
        <v>0</v>
      </c>
      <c r="LHW104" s="50">
        <f t="shared" si="218"/>
        <v>0</v>
      </c>
      <c r="LHX104" s="50">
        <f t="shared" si="218"/>
        <v>0</v>
      </c>
      <c r="LHY104" s="50">
        <f t="shared" si="218"/>
        <v>0</v>
      </c>
      <c r="LHZ104" s="50">
        <f t="shared" si="218"/>
        <v>0</v>
      </c>
      <c r="LIA104" s="50">
        <f t="shared" si="218"/>
        <v>0</v>
      </c>
      <c r="LIB104" s="50">
        <f t="shared" si="218"/>
        <v>0</v>
      </c>
      <c r="LIC104" s="50">
        <f t="shared" si="218"/>
        <v>0</v>
      </c>
      <c r="LID104" s="50">
        <f t="shared" si="218"/>
        <v>0</v>
      </c>
      <c r="LIE104" s="50">
        <f t="shared" si="218"/>
        <v>0</v>
      </c>
      <c r="LIF104" s="50">
        <f t="shared" si="218"/>
        <v>0</v>
      </c>
      <c r="LIG104" s="50">
        <f t="shared" si="218"/>
        <v>0</v>
      </c>
      <c r="LIH104" s="50">
        <f t="shared" si="218"/>
        <v>0</v>
      </c>
      <c r="LII104" s="50">
        <f t="shared" si="218"/>
        <v>0</v>
      </c>
      <c r="LIJ104" s="50">
        <f t="shared" si="218"/>
        <v>0</v>
      </c>
      <c r="LIK104" s="50">
        <f t="shared" si="218"/>
        <v>0</v>
      </c>
      <c r="LIL104" s="50">
        <f t="shared" si="218"/>
        <v>0</v>
      </c>
      <c r="LIM104" s="50">
        <f t="shared" si="218"/>
        <v>0</v>
      </c>
      <c r="LIN104" s="50">
        <f t="shared" si="218"/>
        <v>0</v>
      </c>
      <c r="LIO104" s="50">
        <f t="shared" si="218"/>
        <v>0</v>
      </c>
      <c r="LIP104" s="50">
        <f t="shared" si="218"/>
        <v>0</v>
      </c>
      <c r="LIQ104" s="50">
        <f t="shared" si="218"/>
        <v>0</v>
      </c>
      <c r="LIR104" s="50">
        <f t="shared" si="218"/>
        <v>0</v>
      </c>
      <c r="LIS104" s="50">
        <f t="shared" si="218"/>
        <v>0</v>
      </c>
      <c r="LIT104" s="50">
        <f t="shared" si="218"/>
        <v>0</v>
      </c>
      <c r="LIU104" s="50">
        <f t="shared" si="218"/>
        <v>0</v>
      </c>
      <c r="LIV104" s="50">
        <f t="shared" si="218"/>
        <v>0</v>
      </c>
      <c r="LIW104" s="50">
        <f t="shared" si="218"/>
        <v>0</v>
      </c>
      <c r="LIX104" s="50">
        <f t="shared" si="218"/>
        <v>0</v>
      </c>
      <c r="LIY104" s="50">
        <f t="shared" si="218"/>
        <v>0</v>
      </c>
      <c r="LIZ104" s="50">
        <f t="shared" si="218"/>
        <v>0</v>
      </c>
      <c r="LJA104" s="50">
        <f t="shared" si="218"/>
        <v>0</v>
      </c>
      <c r="LJB104" s="50">
        <f t="shared" si="218"/>
        <v>0</v>
      </c>
      <c r="LJC104" s="50">
        <f t="shared" si="218"/>
        <v>0</v>
      </c>
      <c r="LJD104" s="50">
        <f t="shared" si="218"/>
        <v>0</v>
      </c>
      <c r="LJE104" s="50">
        <f t="shared" si="218"/>
        <v>0</v>
      </c>
      <c r="LJF104" s="50">
        <f t="shared" si="218"/>
        <v>0</v>
      </c>
      <c r="LJG104" s="50">
        <f t="shared" si="218"/>
        <v>0</v>
      </c>
      <c r="LJH104" s="50">
        <f t="shared" si="218"/>
        <v>0</v>
      </c>
      <c r="LJI104" s="50">
        <f t="shared" si="218"/>
        <v>0</v>
      </c>
      <c r="LJJ104" s="50">
        <f t="shared" si="218"/>
        <v>0</v>
      </c>
      <c r="LJK104" s="50">
        <f t="shared" si="218"/>
        <v>0</v>
      </c>
      <c r="LJL104" s="50">
        <f t="shared" si="218"/>
        <v>0</v>
      </c>
      <c r="LJM104" s="50">
        <f t="shared" si="218"/>
        <v>0</v>
      </c>
      <c r="LJN104" s="50">
        <f t="shared" si="218"/>
        <v>0</v>
      </c>
      <c r="LJO104" s="50">
        <f t="shared" si="218"/>
        <v>0</v>
      </c>
      <c r="LJP104" s="50">
        <f t="shared" si="218"/>
        <v>0</v>
      </c>
      <c r="LJQ104" s="50">
        <f t="shared" si="218"/>
        <v>0</v>
      </c>
      <c r="LJR104" s="50">
        <f t="shared" si="218"/>
        <v>0</v>
      </c>
      <c r="LJS104" s="50">
        <f t="shared" si="218"/>
        <v>0</v>
      </c>
      <c r="LJT104" s="50">
        <f t="shared" si="218"/>
        <v>0</v>
      </c>
      <c r="LJU104" s="50">
        <f t="shared" si="218"/>
        <v>0</v>
      </c>
      <c r="LJV104" s="50">
        <f t="shared" si="218"/>
        <v>0</v>
      </c>
      <c r="LJW104" s="50">
        <f t="shared" si="218"/>
        <v>0</v>
      </c>
      <c r="LJX104" s="50">
        <f t="shared" si="218"/>
        <v>0</v>
      </c>
      <c r="LJY104" s="50">
        <f t="shared" si="218"/>
        <v>0</v>
      </c>
      <c r="LJZ104" s="50">
        <f t="shared" si="218"/>
        <v>0</v>
      </c>
      <c r="LKA104" s="50">
        <f t="shared" si="218"/>
        <v>0</v>
      </c>
      <c r="LKB104" s="50">
        <f t="shared" si="218"/>
        <v>0</v>
      </c>
      <c r="LKC104" s="50">
        <f t="shared" si="218"/>
        <v>0</v>
      </c>
      <c r="LKD104" s="50">
        <f t="shared" si="218"/>
        <v>0</v>
      </c>
      <c r="LKE104" s="50">
        <f t="shared" ref="LKE104:LMP104" si="219">LKE122</f>
        <v>0</v>
      </c>
      <c r="LKF104" s="50">
        <f t="shared" si="219"/>
        <v>0</v>
      </c>
      <c r="LKG104" s="50">
        <f t="shared" si="219"/>
        <v>0</v>
      </c>
      <c r="LKH104" s="50">
        <f t="shared" si="219"/>
        <v>0</v>
      </c>
      <c r="LKI104" s="50">
        <f t="shared" si="219"/>
        <v>0</v>
      </c>
      <c r="LKJ104" s="50">
        <f t="shared" si="219"/>
        <v>0</v>
      </c>
      <c r="LKK104" s="50">
        <f t="shared" si="219"/>
        <v>0</v>
      </c>
      <c r="LKL104" s="50">
        <f t="shared" si="219"/>
        <v>0</v>
      </c>
      <c r="LKM104" s="50">
        <f t="shared" si="219"/>
        <v>0</v>
      </c>
      <c r="LKN104" s="50">
        <f t="shared" si="219"/>
        <v>0</v>
      </c>
      <c r="LKO104" s="50">
        <f t="shared" si="219"/>
        <v>0</v>
      </c>
      <c r="LKP104" s="50">
        <f t="shared" si="219"/>
        <v>0</v>
      </c>
      <c r="LKQ104" s="50">
        <f t="shared" si="219"/>
        <v>0</v>
      </c>
      <c r="LKR104" s="50">
        <f t="shared" si="219"/>
        <v>0</v>
      </c>
      <c r="LKS104" s="50">
        <f t="shared" si="219"/>
        <v>0</v>
      </c>
      <c r="LKT104" s="50">
        <f t="shared" si="219"/>
        <v>0</v>
      </c>
      <c r="LKU104" s="50">
        <f t="shared" si="219"/>
        <v>0</v>
      </c>
      <c r="LKV104" s="50">
        <f t="shared" si="219"/>
        <v>0</v>
      </c>
      <c r="LKW104" s="50">
        <f t="shared" si="219"/>
        <v>0</v>
      </c>
      <c r="LKX104" s="50">
        <f t="shared" si="219"/>
        <v>0</v>
      </c>
      <c r="LKY104" s="50">
        <f t="shared" si="219"/>
        <v>0</v>
      </c>
      <c r="LKZ104" s="50">
        <f t="shared" si="219"/>
        <v>0</v>
      </c>
      <c r="LLA104" s="50">
        <f t="shared" si="219"/>
        <v>0</v>
      </c>
      <c r="LLB104" s="50">
        <f t="shared" si="219"/>
        <v>0</v>
      </c>
      <c r="LLC104" s="50">
        <f t="shared" si="219"/>
        <v>0</v>
      </c>
      <c r="LLD104" s="50">
        <f t="shared" si="219"/>
        <v>0</v>
      </c>
      <c r="LLE104" s="50">
        <f t="shared" si="219"/>
        <v>0</v>
      </c>
      <c r="LLF104" s="50">
        <f t="shared" si="219"/>
        <v>0</v>
      </c>
      <c r="LLG104" s="50">
        <f t="shared" si="219"/>
        <v>0</v>
      </c>
      <c r="LLH104" s="50">
        <f t="shared" si="219"/>
        <v>0</v>
      </c>
      <c r="LLI104" s="50">
        <f t="shared" si="219"/>
        <v>0</v>
      </c>
      <c r="LLJ104" s="50">
        <f t="shared" si="219"/>
        <v>0</v>
      </c>
      <c r="LLK104" s="50">
        <f t="shared" si="219"/>
        <v>0</v>
      </c>
      <c r="LLL104" s="50">
        <f t="shared" si="219"/>
        <v>0</v>
      </c>
      <c r="LLM104" s="50">
        <f t="shared" si="219"/>
        <v>0</v>
      </c>
      <c r="LLN104" s="50">
        <f t="shared" si="219"/>
        <v>0</v>
      </c>
      <c r="LLO104" s="50">
        <f t="shared" si="219"/>
        <v>0</v>
      </c>
      <c r="LLP104" s="50">
        <f t="shared" si="219"/>
        <v>0</v>
      </c>
      <c r="LLQ104" s="50">
        <f t="shared" si="219"/>
        <v>0</v>
      </c>
      <c r="LLR104" s="50">
        <f t="shared" si="219"/>
        <v>0</v>
      </c>
      <c r="LLS104" s="50">
        <f t="shared" si="219"/>
        <v>0</v>
      </c>
      <c r="LLT104" s="50">
        <f t="shared" si="219"/>
        <v>0</v>
      </c>
      <c r="LLU104" s="50">
        <f t="shared" si="219"/>
        <v>0</v>
      </c>
      <c r="LLV104" s="50">
        <f t="shared" si="219"/>
        <v>0</v>
      </c>
      <c r="LLW104" s="50">
        <f t="shared" si="219"/>
        <v>0</v>
      </c>
      <c r="LLX104" s="50">
        <f t="shared" si="219"/>
        <v>0</v>
      </c>
      <c r="LLY104" s="50">
        <f t="shared" si="219"/>
        <v>0</v>
      </c>
      <c r="LLZ104" s="50">
        <f t="shared" si="219"/>
        <v>0</v>
      </c>
      <c r="LMA104" s="50">
        <f t="shared" si="219"/>
        <v>0</v>
      </c>
      <c r="LMB104" s="50">
        <f t="shared" si="219"/>
        <v>0</v>
      </c>
      <c r="LMC104" s="50">
        <f t="shared" si="219"/>
        <v>0</v>
      </c>
      <c r="LMD104" s="50">
        <f t="shared" si="219"/>
        <v>0</v>
      </c>
      <c r="LME104" s="50">
        <f t="shared" si="219"/>
        <v>0</v>
      </c>
      <c r="LMF104" s="50">
        <f t="shared" si="219"/>
        <v>0</v>
      </c>
      <c r="LMG104" s="50">
        <f t="shared" si="219"/>
        <v>0</v>
      </c>
      <c r="LMH104" s="50">
        <f t="shared" si="219"/>
        <v>0</v>
      </c>
      <c r="LMI104" s="50">
        <f t="shared" si="219"/>
        <v>0</v>
      </c>
      <c r="LMJ104" s="50">
        <f t="shared" si="219"/>
        <v>0</v>
      </c>
      <c r="LMK104" s="50">
        <f t="shared" si="219"/>
        <v>0</v>
      </c>
      <c r="LML104" s="50">
        <f t="shared" si="219"/>
        <v>0</v>
      </c>
      <c r="LMM104" s="50">
        <f t="shared" si="219"/>
        <v>0</v>
      </c>
      <c r="LMN104" s="50">
        <f t="shared" si="219"/>
        <v>0</v>
      </c>
      <c r="LMO104" s="50">
        <f t="shared" si="219"/>
        <v>0</v>
      </c>
      <c r="LMP104" s="50">
        <f t="shared" si="219"/>
        <v>0</v>
      </c>
      <c r="LMQ104" s="50">
        <f t="shared" ref="LMQ104:LPB104" si="220">LMQ122</f>
        <v>0</v>
      </c>
      <c r="LMR104" s="50">
        <f t="shared" si="220"/>
        <v>0</v>
      </c>
      <c r="LMS104" s="50">
        <f t="shared" si="220"/>
        <v>0</v>
      </c>
      <c r="LMT104" s="50">
        <f t="shared" si="220"/>
        <v>0</v>
      </c>
      <c r="LMU104" s="50">
        <f t="shared" si="220"/>
        <v>0</v>
      </c>
      <c r="LMV104" s="50">
        <f t="shared" si="220"/>
        <v>0</v>
      </c>
      <c r="LMW104" s="50">
        <f t="shared" si="220"/>
        <v>0</v>
      </c>
      <c r="LMX104" s="50">
        <f t="shared" si="220"/>
        <v>0</v>
      </c>
      <c r="LMY104" s="50">
        <f t="shared" si="220"/>
        <v>0</v>
      </c>
      <c r="LMZ104" s="50">
        <f t="shared" si="220"/>
        <v>0</v>
      </c>
      <c r="LNA104" s="50">
        <f t="shared" si="220"/>
        <v>0</v>
      </c>
      <c r="LNB104" s="50">
        <f t="shared" si="220"/>
        <v>0</v>
      </c>
      <c r="LNC104" s="50">
        <f t="shared" si="220"/>
        <v>0</v>
      </c>
      <c r="LND104" s="50">
        <f t="shared" si="220"/>
        <v>0</v>
      </c>
      <c r="LNE104" s="50">
        <f t="shared" si="220"/>
        <v>0</v>
      </c>
      <c r="LNF104" s="50">
        <f t="shared" si="220"/>
        <v>0</v>
      </c>
      <c r="LNG104" s="50">
        <f t="shared" si="220"/>
        <v>0</v>
      </c>
      <c r="LNH104" s="50">
        <f t="shared" si="220"/>
        <v>0</v>
      </c>
      <c r="LNI104" s="50">
        <f t="shared" si="220"/>
        <v>0</v>
      </c>
      <c r="LNJ104" s="50">
        <f t="shared" si="220"/>
        <v>0</v>
      </c>
      <c r="LNK104" s="50">
        <f t="shared" si="220"/>
        <v>0</v>
      </c>
      <c r="LNL104" s="50">
        <f t="shared" si="220"/>
        <v>0</v>
      </c>
      <c r="LNM104" s="50">
        <f t="shared" si="220"/>
        <v>0</v>
      </c>
      <c r="LNN104" s="50">
        <f t="shared" si="220"/>
        <v>0</v>
      </c>
      <c r="LNO104" s="50">
        <f t="shared" si="220"/>
        <v>0</v>
      </c>
      <c r="LNP104" s="50">
        <f t="shared" si="220"/>
        <v>0</v>
      </c>
      <c r="LNQ104" s="50">
        <f t="shared" si="220"/>
        <v>0</v>
      </c>
      <c r="LNR104" s="50">
        <f t="shared" si="220"/>
        <v>0</v>
      </c>
      <c r="LNS104" s="50">
        <f t="shared" si="220"/>
        <v>0</v>
      </c>
      <c r="LNT104" s="50">
        <f t="shared" si="220"/>
        <v>0</v>
      </c>
      <c r="LNU104" s="50">
        <f t="shared" si="220"/>
        <v>0</v>
      </c>
      <c r="LNV104" s="50">
        <f t="shared" si="220"/>
        <v>0</v>
      </c>
      <c r="LNW104" s="50">
        <f t="shared" si="220"/>
        <v>0</v>
      </c>
      <c r="LNX104" s="50">
        <f t="shared" si="220"/>
        <v>0</v>
      </c>
      <c r="LNY104" s="50">
        <f t="shared" si="220"/>
        <v>0</v>
      </c>
      <c r="LNZ104" s="50">
        <f t="shared" si="220"/>
        <v>0</v>
      </c>
      <c r="LOA104" s="50">
        <f t="shared" si="220"/>
        <v>0</v>
      </c>
      <c r="LOB104" s="50">
        <f t="shared" si="220"/>
        <v>0</v>
      </c>
      <c r="LOC104" s="50">
        <f t="shared" si="220"/>
        <v>0</v>
      </c>
      <c r="LOD104" s="50">
        <f t="shared" si="220"/>
        <v>0</v>
      </c>
      <c r="LOE104" s="50">
        <f t="shared" si="220"/>
        <v>0</v>
      </c>
      <c r="LOF104" s="50">
        <f t="shared" si="220"/>
        <v>0</v>
      </c>
      <c r="LOG104" s="50">
        <f t="shared" si="220"/>
        <v>0</v>
      </c>
      <c r="LOH104" s="50">
        <f t="shared" si="220"/>
        <v>0</v>
      </c>
      <c r="LOI104" s="50">
        <f t="shared" si="220"/>
        <v>0</v>
      </c>
      <c r="LOJ104" s="50">
        <f t="shared" si="220"/>
        <v>0</v>
      </c>
      <c r="LOK104" s="50">
        <f t="shared" si="220"/>
        <v>0</v>
      </c>
      <c r="LOL104" s="50">
        <f t="shared" si="220"/>
        <v>0</v>
      </c>
      <c r="LOM104" s="50">
        <f t="shared" si="220"/>
        <v>0</v>
      </c>
      <c r="LON104" s="50">
        <f t="shared" si="220"/>
        <v>0</v>
      </c>
      <c r="LOO104" s="50">
        <f t="shared" si="220"/>
        <v>0</v>
      </c>
      <c r="LOP104" s="50">
        <f t="shared" si="220"/>
        <v>0</v>
      </c>
      <c r="LOQ104" s="50">
        <f t="shared" si="220"/>
        <v>0</v>
      </c>
      <c r="LOR104" s="50">
        <f t="shared" si="220"/>
        <v>0</v>
      </c>
      <c r="LOS104" s="50">
        <f t="shared" si="220"/>
        <v>0</v>
      </c>
      <c r="LOT104" s="50">
        <f t="shared" si="220"/>
        <v>0</v>
      </c>
      <c r="LOU104" s="50">
        <f t="shared" si="220"/>
        <v>0</v>
      </c>
      <c r="LOV104" s="50">
        <f t="shared" si="220"/>
        <v>0</v>
      </c>
      <c r="LOW104" s="50">
        <f t="shared" si="220"/>
        <v>0</v>
      </c>
      <c r="LOX104" s="50">
        <f t="shared" si="220"/>
        <v>0</v>
      </c>
      <c r="LOY104" s="50">
        <f t="shared" si="220"/>
        <v>0</v>
      </c>
      <c r="LOZ104" s="50">
        <f t="shared" si="220"/>
        <v>0</v>
      </c>
      <c r="LPA104" s="50">
        <f t="shared" si="220"/>
        <v>0</v>
      </c>
      <c r="LPB104" s="50">
        <f t="shared" si="220"/>
        <v>0</v>
      </c>
      <c r="LPC104" s="50">
        <f t="shared" ref="LPC104:LRN104" si="221">LPC122</f>
        <v>0</v>
      </c>
      <c r="LPD104" s="50">
        <f t="shared" si="221"/>
        <v>0</v>
      </c>
      <c r="LPE104" s="50">
        <f t="shared" si="221"/>
        <v>0</v>
      </c>
      <c r="LPF104" s="50">
        <f t="shared" si="221"/>
        <v>0</v>
      </c>
      <c r="LPG104" s="50">
        <f t="shared" si="221"/>
        <v>0</v>
      </c>
      <c r="LPH104" s="50">
        <f t="shared" si="221"/>
        <v>0</v>
      </c>
      <c r="LPI104" s="50">
        <f t="shared" si="221"/>
        <v>0</v>
      </c>
      <c r="LPJ104" s="50">
        <f t="shared" si="221"/>
        <v>0</v>
      </c>
      <c r="LPK104" s="50">
        <f t="shared" si="221"/>
        <v>0</v>
      </c>
      <c r="LPL104" s="50">
        <f t="shared" si="221"/>
        <v>0</v>
      </c>
      <c r="LPM104" s="50">
        <f t="shared" si="221"/>
        <v>0</v>
      </c>
      <c r="LPN104" s="50">
        <f t="shared" si="221"/>
        <v>0</v>
      </c>
      <c r="LPO104" s="50">
        <f t="shared" si="221"/>
        <v>0</v>
      </c>
      <c r="LPP104" s="50">
        <f t="shared" si="221"/>
        <v>0</v>
      </c>
      <c r="LPQ104" s="50">
        <f t="shared" si="221"/>
        <v>0</v>
      </c>
      <c r="LPR104" s="50">
        <f t="shared" si="221"/>
        <v>0</v>
      </c>
      <c r="LPS104" s="50">
        <f t="shared" si="221"/>
        <v>0</v>
      </c>
      <c r="LPT104" s="50">
        <f t="shared" si="221"/>
        <v>0</v>
      </c>
      <c r="LPU104" s="50">
        <f t="shared" si="221"/>
        <v>0</v>
      </c>
      <c r="LPV104" s="50">
        <f t="shared" si="221"/>
        <v>0</v>
      </c>
      <c r="LPW104" s="50">
        <f t="shared" si="221"/>
        <v>0</v>
      </c>
      <c r="LPX104" s="50">
        <f t="shared" si="221"/>
        <v>0</v>
      </c>
      <c r="LPY104" s="50">
        <f t="shared" si="221"/>
        <v>0</v>
      </c>
      <c r="LPZ104" s="50">
        <f t="shared" si="221"/>
        <v>0</v>
      </c>
      <c r="LQA104" s="50">
        <f t="shared" si="221"/>
        <v>0</v>
      </c>
      <c r="LQB104" s="50">
        <f t="shared" si="221"/>
        <v>0</v>
      </c>
      <c r="LQC104" s="50">
        <f t="shared" si="221"/>
        <v>0</v>
      </c>
      <c r="LQD104" s="50">
        <f t="shared" si="221"/>
        <v>0</v>
      </c>
      <c r="LQE104" s="50">
        <f t="shared" si="221"/>
        <v>0</v>
      </c>
      <c r="LQF104" s="50">
        <f t="shared" si="221"/>
        <v>0</v>
      </c>
      <c r="LQG104" s="50">
        <f t="shared" si="221"/>
        <v>0</v>
      </c>
      <c r="LQH104" s="50">
        <f t="shared" si="221"/>
        <v>0</v>
      </c>
      <c r="LQI104" s="50">
        <f t="shared" si="221"/>
        <v>0</v>
      </c>
      <c r="LQJ104" s="50">
        <f t="shared" si="221"/>
        <v>0</v>
      </c>
      <c r="LQK104" s="50">
        <f t="shared" si="221"/>
        <v>0</v>
      </c>
      <c r="LQL104" s="50">
        <f t="shared" si="221"/>
        <v>0</v>
      </c>
      <c r="LQM104" s="50">
        <f t="shared" si="221"/>
        <v>0</v>
      </c>
      <c r="LQN104" s="50">
        <f t="shared" si="221"/>
        <v>0</v>
      </c>
      <c r="LQO104" s="50">
        <f t="shared" si="221"/>
        <v>0</v>
      </c>
      <c r="LQP104" s="50">
        <f t="shared" si="221"/>
        <v>0</v>
      </c>
      <c r="LQQ104" s="50">
        <f t="shared" si="221"/>
        <v>0</v>
      </c>
      <c r="LQR104" s="50">
        <f t="shared" si="221"/>
        <v>0</v>
      </c>
      <c r="LQS104" s="50">
        <f t="shared" si="221"/>
        <v>0</v>
      </c>
      <c r="LQT104" s="50">
        <f t="shared" si="221"/>
        <v>0</v>
      </c>
      <c r="LQU104" s="50">
        <f t="shared" si="221"/>
        <v>0</v>
      </c>
      <c r="LQV104" s="50">
        <f t="shared" si="221"/>
        <v>0</v>
      </c>
      <c r="LQW104" s="50">
        <f t="shared" si="221"/>
        <v>0</v>
      </c>
      <c r="LQX104" s="50">
        <f t="shared" si="221"/>
        <v>0</v>
      </c>
      <c r="LQY104" s="50">
        <f t="shared" si="221"/>
        <v>0</v>
      </c>
      <c r="LQZ104" s="50">
        <f t="shared" si="221"/>
        <v>0</v>
      </c>
      <c r="LRA104" s="50">
        <f t="shared" si="221"/>
        <v>0</v>
      </c>
      <c r="LRB104" s="50">
        <f t="shared" si="221"/>
        <v>0</v>
      </c>
      <c r="LRC104" s="50">
        <f t="shared" si="221"/>
        <v>0</v>
      </c>
      <c r="LRD104" s="50">
        <f t="shared" si="221"/>
        <v>0</v>
      </c>
      <c r="LRE104" s="50">
        <f t="shared" si="221"/>
        <v>0</v>
      </c>
      <c r="LRF104" s="50">
        <f t="shared" si="221"/>
        <v>0</v>
      </c>
      <c r="LRG104" s="50">
        <f t="shared" si="221"/>
        <v>0</v>
      </c>
      <c r="LRH104" s="50">
        <f t="shared" si="221"/>
        <v>0</v>
      </c>
      <c r="LRI104" s="50">
        <f t="shared" si="221"/>
        <v>0</v>
      </c>
      <c r="LRJ104" s="50">
        <f t="shared" si="221"/>
        <v>0</v>
      </c>
      <c r="LRK104" s="50">
        <f t="shared" si="221"/>
        <v>0</v>
      </c>
      <c r="LRL104" s="50">
        <f t="shared" si="221"/>
        <v>0</v>
      </c>
      <c r="LRM104" s="50">
        <f t="shared" si="221"/>
        <v>0</v>
      </c>
      <c r="LRN104" s="50">
        <f t="shared" si="221"/>
        <v>0</v>
      </c>
      <c r="LRO104" s="50">
        <f t="shared" ref="LRO104:LTZ104" si="222">LRO122</f>
        <v>0</v>
      </c>
      <c r="LRP104" s="50">
        <f t="shared" si="222"/>
        <v>0</v>
      </c>
      <c r="LRQ104" s="50">
        <f t="shared" si="222"/>
        <v>0</v>
      </c>
      <c r="LRR104" s="50">
        <f t="shared" si="222"/>
        <v>0</v>
      </c>
      <c r="LRS104" s="50">
        <f t="shared" si="222"/>
        <v>0</v>
      </c>
      <c r="LRT104" s="50">
        <f t="shared" si="222"/>
        <v>0</v>
      </c>
      <c r="LRU104" s="50">
        <f t="shared" si="222"/>
        <v>0</v>
      </c>
      <c r="LRV104" s="50">
        <f t="shared" si="222"/>
        <v>0</v>
      </c>
      <c r="LRW104" s="50">
        <f t="shared" si="222"/>
        <v>0</v>
      </c>
      <c r="LRX104" s="50">
        <f t="shared" si="222"/>
        <v>0</v>
      </c>
      <c r="LRY104" s="50">
        <f t="shared" si="222"/>
        <v>0</v>
      </c>
      <c r="LRZ104" s="50">
        <f t="shared" si="222"/>
        <v>0</v>
      </c>
      <c r="LSA104" s="50">
        <f t="shared" si="222"/>
        <v>0</v>
      </c>
      <c r="LSB104" s="50">
        <f t="shared" si="222"/>
        <v>0</v>
      </c>
      <c r="LSC104" s="50">
        <f t="shared" si="222"/>
        <v>0</v>
      </c>
      <c r="LSD104" s="50">
        <f t="shared" si="222"/>
        <v>0</v>
      </c>
      <c r="LSE104" s="50">
        <f t="shared" si="222"/>
        <v>0</v>
      </c>
      <c r="LSF104" s="50">
        <f t="shared" si="222"/>
        <v>0</v>
      </c>
      <c r="LSG104" s="50">
        <f t="shared" si="222"/>
        <v>0</v>
      </c>
      <c r="LSH104" s="50">
        <f t="shared" si="222"/>
        <v>0</v>
      </c>
      <c r="LSI104" s="50">
        <f t="shared" si="222"/>
        <v>0</v>
      </c>
      <c r="LSJ104" s="50">
        <f t="shared" si="222"/>
        <v>0</v>
      </c>
      <c r="LSK104" s="50">
        <f t="shared" si="222"/>
        <v>0</v>
      </c>
      <c r="LSL104" s="50">
        <f t="shared" si="222"/>
        <v>0</v>
      </c>
      <c r="LSM104" s="50">
        <f t="shared" si="222"/>
        <v>0</v>
      </c>
      <c r="LSN104" s="50">
        <f t="shared" si="222"/>
        <v>0</v>
      </c>
      <c r="LSO104" s="50">
        <f t="shared" si="222"/>
        <v>0</v>
      </c>
      <c r="LSP104" s="50">
        <f t="shared" si="222"/>
        <v>0</v>
      </c>
      <c r="LSQ104" s="50">
        <f t="shared" si="222"/>
        <v>0</v>
      </c>
      <c r="LSR104" s="50">
        <f t="shared" si="222"/>
        <v>0</v>
      </c>
      <c r="LSS104" s="50">
        <f t="shared" si="222"/>
        <v>0</v>
      </c>
      <c r="LST104" s="50">
        <f t="shared" si="222"/>
        <v>0</v>
      </c>
      <c r="LSU104" s="50">
        <f t="shared" si="222"/>
        <v>0</v>
      </c>
      <c r="LSV104" s="50">
        <f t="shared" si="222"/>
        <v>0</v>
      </c>
      <c r="LSW104" s="50">
        <f t="shared" si="222"/>
        <v>0</v>
      </c>
      <c r="LSX104" s="50">
        <f t="shared" si="222"/>
        <v>0</v>
      </c>
      <c r="LSY104" s="50">
        <f t="shared" si="222"/>
        <v>0</v>
      </c>
      <c r="LSZ104" s="50">
        <f t="shared" si="222"/>
        <v>0</v>
      </c>
      <c r="LTA104" s="50">
        <f t="shared" si="222"/>
        <v>0</v>
      </c>
      <c r="LTB104" s="50">
        <f t="shared" si="222"/>
        <v>0</v>
      </c>
      <c r="LTC104" s="50">
        <f t="shared" si="222"/>
        <v>0</v>
      </c>
      <c r="LTD104" s="50">
        <f t="shared" si="222"/>
        <v>0</v>
      </c>
      <c r="LTE104" s="50">
        <f t="shared" si="222"/>
        <v>0</v>
      </c>
      <c r="LTF104" s="50">
        <f t="shared" si="222"/>
        <v>0</v>
      </c>
      <c r="LTG104" s="50">
        <f t="shared" si="222"/>
        <v>0</v>
      </c>
      <c r="LTH104" s="50">
        <f t="shared" si="222"/>
        <v>0</v>
      </c>
      <c r="LTI104" s="50">
        <f t="shared" si="222"/>
        <v>0</v>
      </c>
      <c r="LTJ104" s="50">
        <f t="shared" si="222"/>
        <v>0</v>
      </c>
      <c r="LTK104" s="50">
        <f t="shared" si="222"/>
        <v>0</v>
      </c>
      <c r="LTL104" s="50">
        <f t="shared" si="222"/>
        <v>0</v>
      </c>
      <c r="LTM104" s="50">
        <f t="shared" si="222"/>
        <v>0</v>
      </c>
      <c r="LTN104" s="50">
        <f t="shared" si="222"/>
        <v>0</v>
      </c>
      <c r="LTO104" s="50">
        <f t="shared" si="222"/>
        <v>0</v>
      </c>
      <c r="LTP104" s="50">
        <f t="shared" si="222"/>
        <v>0</v>
      </c>
      <c r="LTQ104" s="50">
        <f t="shared" si="222"/>
        <v>0</v>
      </c>
      <c r="LTR104" s="50">
        <f t="shared" si="222"/>
        <v>0</v>
      </c>
      <c r="LTS104" s="50">
        <f t="shared" si="222"/>
        <v>0</v>
      </c>
      <c r="LTT104" s="50">
        <f t="shared" si="222"/>
        <v>0</v>
      </c>
      <c r="LTU104" s="50">
        <f t="shared" si="222"/>
        <v>0</v>
      </c>
      <c r="LTV104" s="50">
        <f t="shared" si="222"/>
        <v>0</v>
      </c>
      <c r="LTW104" s="50">
        <f t="shared" si="222"/>
        <v>0</v>
      </c>
      <c r="LTX104" s="50">
        <f t="shared" si="222"/>
        <v>0</v>
      </c>
      <c r="LTY104" s="50">
        <f t="shared" si="222"/>
        <v>0</v>
      </c>
      <c r="LTZ104" s="50">
        <f t="shared" si="222"/>
        <v>0</v>
      </c>
      <c r="LUA104" s="50">
        <f t="shared" ref="LUA104:LWL104" si="223">LUA122</f>
        <v>0</v>
      </c>
      <c r="LUB104" s="50">
        <f t="shared" si="223"/>
        <v>0</v>
      </c>
      <c r="LUC104" s="50">
        <f t="shared" si="223"/>
        <v>0</v>
      </c>
      <c r="LUD104" s="50">
        <f t="shared" si="223"/>
        <v>0</v>
      </c>
      <c r="LUE104" s="50">
        <f t="shared" si="223"/>
        <v>0</v>
      </c>
      <c r="LUF104" s="50">
        <f t="shared" si="223"/>
        <v>0</v>
      </c>
      <c r="LUG104" s="50">
        <f t="shared" si="223"/>
        <v>0</v>
      </c>
      <c r="LUH104" s="50">
        <f t="shared" si="223"/>
        <v>0</v>
      </c>
      <c r="LUI104" s="50">
        <f t="shared" si="223"/>
        <v>0</v>
      </c>
      <c r="LUJ104" s="50">
        <f t="shared" si="223"/>
        <v>0</v>
      </c>
      <c r="LUK104" s="50">
        <f t="shared" si="223"/>
        <v>0</v>
      </c>
      <c r="LUL104" s="50">
        <f t="shared" si="223"/>
        <v>0</v>
      </c>
      <c r="LUM104" s="50">
        <f t="shared" si="223"/>
        <v>0</v>
      </c>
      <c r="LUN104" s="50">
        <f t="shared" si="223"/>
        <v>0</v>
      </c>
      <c r="LUO104" s="50">
        <f t="shared" si="223"/>
        <v>0</v>
      </c>
      <c r="LUP104" s="50">
        <f t="shared" si="223"/>
        <v>0</v>
      </c>
      <c r="LUQ104" s="50">
        <f t="shared" si="223"/>
        <v>0</v>
      </c>
      <c r="LUR104" s="50">
        <f t="shared" si="223"/>
        <v>0</v>
      </c>
      <c r="LUS104" s="50">
        <f t="shared" si="223"/>
        <v>0</v>
      </c>
      <c r="LUT104" s="50">
        <f t="shared" si="223"/>
        <v>0</v>
      </c>
      <c r="LUU104" s="50">
        <f t="shared" si="223"/>
        <v>0</v>
      </c>
      <c r="LUV104" s="50">
        <f t="shared" si="223"/>
        <v>0</v>
      </c>
      <c r="LUW104" s="50">
        <f t="shared" si="223"/>
        <v>0</v>
      </c>
      <c r="LUX104" s="50">
        <f t="shared" si="223"/>
        <v>0</v>
      </c>
      <c r="LUY104" s="50">
        <f t="shared" si="223"/>
        <v>0</v>
      </c>
      <c r="LUZ104" s="50">
        <f t="shared" si="223"/>
        <v>0</v>
      </c>
      <c r="LVA104" s="50">
        <f t="shared" si="223"/>
        <v>0</v>
      </c>
      <c r="LVB104" s="50">
        <f t="shared" si="223"/>
        <v>0</v>
      </c>
      <c r="LVC104" s="50">
        <f t="shared" si="223"/>
        <v>0</v>
      </c>
      <c r="LVD104" s="50">
        <f t="shared" si="223"/>
        <v>0</v>
      </c>
      <c r="LVE104" s="50">
        <f t="shared" si="223"/>
        <v>0</v>
      </c>
      <c r="LVF104" s="50">
        <f t="shared" si="223"/>
        <v>0</v>
      </c>
      <c r="LVG104" s="50">
        <f t="shared" si="223"/>
        <v>0</v>
      </c>
      <c r="LVH104" s="50">
        <f t="shared" si="223"/>
        <v>0</v>
      </c>
      <c r="LVI104" s="50">
        <f t="shared" si="223"/>
        <v>0</v>
      </c>
      <c r="LVJ104" s="50">
        <f t="shared" si="223"/>
        <v>0</v>
      </c>
      <c r="LVK104" s="50">
        <f t="shared" si="223"/>
        <v>0</v>
      </c>
      <c r="LVL104" s="50">
        <f t="shared" si="223"/>
        <v>0</v>
      </c>
      <c r="LVM104" s="50">
        <f t="shared" si="223"/>
        <v>0</v>
      </c>
      <c r="LVN104" s="50">
        <f t="shared" si="223"/>
        <v>0</v>
      </c>
      <c r="LVO104" s="50">
        <f t="shared" si="223"/>
        <v>0</v>
      </c>
      <c r="LVP104" s="50">
        <f t="shared" si="223"/>
        <v>0</v>
      </c>
      <c r="LVQ104" s="50">
        <f t="shared" si="223"/>
        <v>0</v>
      </c>
      <c r="LVR104" s="50">
        <f t="shared" si="223"/>
        <v>0</v>
      </c>
      <c r="LVS104" s="50">
        <f t="shared" si="223"/>
        <v>0</v>
      </c>
      <c r="LVT104" s="50">
        <f t="shared" si="223"/>
        <v>0</v>
      </c>
      <c r="LVU104" s="50">
        <f t="shared" si="223"/>
        <v>0</v>
      </c>
      <c r="LVV104" s="50">
        <f t="shared" si="223"/>
        <v>0</v>
      </c>
      <c r="LVW104" s="50">
        <f t="shared" si="223"/>
        <v>0</v>
      </c>
      <c r="LVX104" s="50">
        <f t="shared" si="223"/>
        <v>0</v>
      </c>
      <c r="LVY104" s="50">
        <f t="shared" si="223"/>
        <v>0</v>
      </c>
      <c r="LVZ104" s="50">
        <f t="shared" si="223"/>
        <v>0</v>
      </c>
      <c r="LWA104" s="50">
        <f t="shared" si="223"/>
        <v>0</v>
      </c>
      <c r="LWB104" s="50">
        <f t="shared" si="223"/>
        <v>0</v>
      </c>
      <c r="LWC104" s="50">
        <f t="shared" si="223"/>
        <v>0</v>
      </c>
      <c r="LWD104" s="50">
        <f t="shared" si="223"/>
        <v>0</v>
      </c>
      <c r="LWE104" s="50">
        <f t="shared" si="223"/>
        <v>0</v>
      </c>
      <c r="LWF104" s="50">
        <f t="shared" si="223"/>
        <v>0</v>
      </c>
      <c r="LWG104" s="50">
        <f t="shared" si="223"/>
        <v>0</v>
      </c>
      <c r="LWH104" s="50">
        <f t="shared" si="223"/>
        <v>0</v>
      </c>
      <c r="LWI104" s="50">
        <f t="shared" si="223"/>
        <v>0</v>
      </c>
      <c r="LWJ104" s="50">
        <f t="shared" si="223"/>
        <v>0</v>
      </c>
      <c r="LWK104" s="50">
        <f t="shared" si="223"/>
        <v>0</v>
      </c>
      <c r="LWL104" s="50">
        <f t="shared" si="223"/>
        <v>0</v>
      </c>
      <c r="LWM104" s="50">
        <f t="shared" ref="LWM104:LYX104" si="224">LWM122</f>
        <v>0</v>
      </c>
      <c r="LWN104" s="50">
        <f t="shared" si="224"/>
        <v>0</v>
      </c>
      <c r="LWO104" s="50">
        <f t="shared" si="224"/>
        <v>0</v>
      </c>
      <c r="LWP104" s="50">
        <f t="shared" si="224"/>
        <v>0</v>
      </c>
      <c r="LWQ104" s="50">
        <f t="shared" si="224"/>
        <v>0</v>
      </c>
      <c r="LWR104" s="50">
        <f t="shared" si="224"/>
        <v>0</v>
      </c>
      <c r="LWS104" s="50">
        <f t="shared" si="224"/>
        <v>0</v>
      </c>
      <c r="LWT104" s="50">
        <f t="shared" si="224"/>
        <v>0</v>
      </c>
      <c r="LWU104" s="50">
        <f t="shared" si="224"/>
        <v>0</v>
      </c>
      <c r="LWV104" s="50">
        <f t="shared" si="224"/>
        <v>0</v>
      </c>
      <c r="LWW104" s="50">
        <f t="shared" si="224"/>
        <v>0</v>
      </c>
      <c r="LWX104" s="50">
        <f t="shared" si="224"/>
        <v>0</v>
      </c>
      <c r="LWY104" s="50">
        <f t="shared" si="224"/>
        <v>0</v>
      </c>
      <c r="LWZ104" s="50">
        <f t="shared" si="224"/>
        <v>0</v>
      </c>
      <c r="LXA104" s="50">
        <f t="shared" si="224"/>
        <v>0</v>
      </c>
      <c r="LXB104" s="50">
        <f t="shared" si="224"/>
        <v>0</v>
      </c>
      <c r="LXC104" s="50">
        <f t="shared" si="224"/>
        <v>0</v>
      </c>
      <c r="LXD104" s="50">
        <f t="shared" si="224"/>
        <v>0</v>
      </c>
      <c r="LXE104" s="50">
        <f t="shared" si="224"/>
        <v>0</v>
      </c>
      <c r="LXF104" s="50">
        <f t="shared" si="224"/>
        <v>0</v>
      </c>
      <c r="LXG104" s="50">
        <f t="shared" si="224"/>
        <v>0</v>
      </c>
      <c r="LXH104" s="50">
        <f t="shared" si="224"/>
        <v>0</v>
      </c>
      <c r="LXI104" s="50">
        <f t="shared" si="224"/>
        <v>0</v>
      </c>
      <c r="LXJ104" s="50">
        <f t="shared" si="224"/>
        <v>0</v>
      </c>
      <c r="LXK104" s="50">
        <f t="shared" si="224"/>
        <v>0</v>
      </c>
      <c r="LXL104" s="50">
        <f t="shared" si="224"/>
        <v>0</v>
      </c>
      <c r="LXM104" s="50">
        <f t="shared" si="224"/>
        <v>0</v>
      </c>
      <c r="LXN104" s="50">
        <f t="shared" si="224"/>
        <v>0</v>
      </c>
      <c r="LXO104" s="50">
        <f t="shared" si="224"/>
        <v>0</v>
      </c>
      <c r="LXP104" s="50">
        <f t="shared" si="224"/>
        <v>0</v>
      </c>
      <c r="LXQ104" s="50">
        <f t="shared" si="224"/>
        <v>0</v>
      </c>
      <c r="LXR104" s="50">
        <f t="shared" si="224"/>
        <v>0</v>
      </c>
      <c r="LXS104" s="50">
        <f t="shared" si="224"/>
        <v>0</v>
      </c>
      <c r="LXT104" s="50">
        <f t="shared" si="224"/>
        <v>0</v>
      </c>
      <c r="LXU104" s="50">
        <f t="shared" si="224"/>
        <v>0</v>
      </c>
      <c r="LXV104" s="50">
        <f t="shared" si="224"/>
        <v>0</v>
      </c>
      <c r="LXW104" s="50">
        <f t="shared" si="224"/>
        <v>0</v>
      </c>
      <c r="LXX104" s="50">
        <f t="shared" si="224"/>
        <v>0</v>
      </c>
      <c r="LXY104" s="50">
        <f t="shared" si="224"/>
        <v>0</v>
      </c>
      <c r="LXZ104" s="50">
        <f t="shared" si="224"/>
        <v>0</v>
      </c>
      <c r="LYA104" s="50">
        <f t="shared" si="224"/>
        <v>0</v>
      </c>
      <c r="LYB104" s="50">
        <f t="shared" si="224"/>
        <v>0</v>
      </c>
      <c r="LYC104" s="50">
        <f t="shared" si="224"/>
        <v>0</v>
      </c>
      <c r="LYD104" s="50">
        <f t="shared" si="224"/>
        <v>0</v>
      </c>
      <c r="LYE104" s="50">
        <f t="shared" si="224"/>
        <v>0</v>
      </c>
      <c r="LYF104" s="50">
        <f t="shared" si="224"/>
        <v>0</v>
      </c>
      <c r="LYG104" s="50">
        <f t="shared" si="224"/>
        <v>0</v>
      </c>
      <c r="LYH104" s="50">
        <f t="shared" si="224"/>
        <v>0</v>
      </c>
      <c r="LYI104" s="50">
        <f t="shared" si="224"/>
        <v>0</v>
      </c>
      <c r="LYJ104" s="50">
        <f t="shared" si="224"/>
        <v>0</v>
      </c>
      <c r="LYK104" s="50">
        <f t="shared" si="224"/>
        <v>0</v>
      </c>
      <c r="LYL104" s="50">
        <f t="shared" si="224"/>
        <v>0</v>
      </c>
      <c r="LYM104" s="50">
        <f t="shared" si="224"/>
        <v>0</v>
      </c>
      <c r="LYN104" s="50">
        <f t="shared" si="224"/>
        <v>0</v>
      </c>
      <c r="LYO104" s="50">
        <f t="shared" si="224"/>
        <v>0</v>
      </c>
      <c r="LYP104" s="50">
        <f t="shared" si="224"/>
        <v>0</v>
      </c>
      <c r="LYQ104" s="50">
        <f t="shared" si="224"/>
        <v>0</v>
      </c>
      <c r="LYR104" s="50">
        <f t="shared" si="224"/>
        <v>0</v>
      </c>
      <c r="LYS104" s="50">
        <f t="shared" si="224"/>
        <v>0</v>
      </c>
      <c r="LYT104" s="50">
        <f t="shared" si="224"/>
        <v>0</v>
      </c>
      <c r="LYU104" s="50">
        <f t="shared" si="224"/>
        <v>0</v>
      </c>
      <c r="LYV104" s="50">
        <f t="shared" si="224"/>
        <v>0</v>
      </c>
      <c r="LYW104" s="50">
        <f t="shared" si="224"/>
        <v>0</v>
      </c>
      <c r="LYX104" s="50">
        <f t="shared" si="224"/>
        <v>0</v>
      </c>
      <c r="LYY104" s="50">
        <f t="shared" ref="LYY104:MBJ104" si="225">LYY122</f>
        <v>0</v>
      </c>
      <c r="LYZ104" s="50">
        <f t="shared" si="225"/>
        <v>0</v>
      </c>
      <c r="LZA104" s="50">
        <f t="shared" si="225"/>
        <v>0</v>
      </c>
      <c r="LZB104" s="50">
        <f t="shared" si="225"/>
        <v>0</v>
      </c>
      <c r="LZC104" s="50">
        <f t="shared" si="225"/>
        <v>0</v>
      </c>
      <c r="LZD104" s="50">
        <f t="shared" si="225"/>
        <v>0</v>
      </c>
      <c r="LZE104" s="50">
        <f t="shared" si="225"/>
        <v>0</v>
      </c>
      <c r="LZF104" s="50">
        <f t="shared" si="225"/>
        <v>0</v>
      </c>
      <c r="LZG104" s="50">
        <f t="shared" si="225"/>
        <v>0</v>
      </c>
      <c r="LZH104" s="50">
        <f t="shared" si="225"/>
        <v>0</v>
      </c>
      <c r="LZI104" s="50">
        <f t="shared" si="225"/>
        <v>0</v>
      </c>
      <c r="LZJ104" s="50">
        <f t="shared" si="225"/>
        <v>0</v>
      </c>
      <c r="LZK104" s="50">
        <f t="shared" si="225"/>
        <v>0</v>
      </c>
      <c r="LZL104" s="50">
        <f t="shared" si="225"/>
        <v>0</v>
      </c>
      <c r="LZM104" s="50">
        <f t="shared" si="225"/>
        <v>0</v>
      </c>
      <c r="LZN104" s="50">
        <f t="shared" si="225"/>
        <v>0</v>
      </c>
      <c r="LZO104" s="50">
        <f t="shared" si="225"/>
        <v>0</v>
      </c>
      <c r="LZP104" s="50">
        <f t="shared" si="225"/>
        <v>0</v>
      </c>
      <c r="LZQ104" s="50">
        <f t="shared" si="225"/>
        <v>0</v>
      </c>
      <c r="LZR104" s="50">
        <f t="shared" si="225"/>
        <v>0</v>
      </c>
      <c r="LZS104" s="50">
        <f t="shared" si="225"/>
        <v>0</v>
      </c>
      <c r="LZT104" s="50">
        <f t="shared" si="225"/>
        <v>0</v>
      </c>
      <c r="LZU104" s="50">
        <f t="shared" si="225"/>
        <v>0</v>
      </c>
      <c r="LZV104" s="50">
        <f t="shared" si="225"/>
        <v>0</v>
      </c>
      <c r="LZW104" s="50">
        <f t="shared" si="225"/>
        <v>0</v>
      </c>
      <c r="LZX104" s="50">
        <f t="shared" si="225"/>
        <v>0</v>
      </c>
      <c r="LZY104" s="50">
        <f t="shared" si="225"/>
        <v>0</v>
      </c>
      <c r="LZZ104" s="50">
        <f t="shared" si="225"/>
        <v>0</v>
      </c>
      <c r="MAA104" s="50">
        <f t="shared" si="225"/>
        <v>0</v>
      </c>
      <c r="MAB104" s="50">
        <f t="shared" si="225"/>
        <v>0</v>
      </c>
      <c r="MAC104" s="50">
        <f t="shared" si="225"/>
        <v>0</v>
      </c>
      <c r="MAD104" s="50">
        <f t="shared" si="225"/>
        <v>0</v>
      </c>
      <c r="MAE104" s="50">
        <f t="shared" si="225"/>
        <v>0</v>
      </c>
      <c r="MAF104" s="50">
        <f t="shared" si="225"/>
        <v>0</v>
      </c>
      <c r="MAG104" s="50">
        <f t="shared" si="225"/>
        <v>0</v>
      </c>
      <c r="MAH104" s="50">
        <f t="shared" si="225"/>
        <v>0</v>
      </c>
      <c r="MAI104" s="50">
        <f t="shared" si="225"/>
        <v>0</v>
      </c>
      <c r="MAJ104" s="50">
        <f t="shared" si="225"/>
        <v>0</v>
      </c>
      <c r="MAK104" s="50">
        <f t="shared" si="225"/>
        <v>0</v>
      </c>
      <c r="MAL104" s="50">
        <f t="shared" si="225"/>
        <v>0</v>
      </c>
      <c r="MAM104" s="50">
        <f t="shared" si="225"/>
        <v>0</v>
      </c>
      <c r="MAN104" s="50">
        <f t="shared" si="225"/>
        <v>0</v>
      </c>
      <c r="MAO104" s="50">
        <f t="shared" si="225"/>
        <v>0</v>
      </c>
      <c r="MAP104" s="50">
        <f t="shared" si="225"/>
        <v>0</v>
      </c>
      <c r="MAQ104" s="50">
        <f t="shared" si="225"/>
        <v>0</v>
      </c>
      <c r="MAR104" s="50">
        <f t="shared" si="225"/>
        <v>0</v>
      </c>
      <c r="MAS104" s="50">
        <f t="shared" si="225"/>
        <v>0</v>
      </c>
      <c r="MAT104" s="50">
        <f t="shared" si="225"/>
        <v>0</v>
      </c>
      <c r="MAU104" s="50">
        <f t="shared" si="225"/>
        <v>0</v>
      </c>
      <c r="MAV104" s="50">
        <f t="shared" si="225"/>
        <v>0</v>
      </c>
      <c r="MAW104" s="50">
        <f t="shared" si="225"/>
        <v>0</v>
      </c>
      <c r="MAX104" s="50">
        <f t="shared" si="225"/>
        <v>0</v>
      </c>
      <c r="MAY104" s="50">
        <f t="shared" si="225"/>
        <v>0</v>
      </c>
      <c r="MAZ104" s="50">
        <f t="shared" si="225"/>
        <v>0</v>
      </c>
      <c r="MBA104" s="50">
        <f t="shared" si="225"/>
        <v>0</v>
      </c>
      <c r="MBB104" s="50">
        <f t="shared" si="225"/>
        <v>0</v>
      </c>
      <c r="MBC104" s="50">
        <f t="shared" si="225"/>
        <v>0</v>
      </c>
      <c r="MBD104" s="50">
        <f t="shared" si="225"/>
        <v>0</v>
      </c>
      <c r="MBE104" s="50">
        <f t="shared" si="225"/>
        <v>0</v>
      </c>
      <c r="MBF104" s="50">
        <f t="shared" si="225"/>
        <v>0</v>
      </c>
      <c r="MBG104" s="50">
        <f t="shared" si="225"/>
        <v>0</v>
      </c>
      <c r="MBH104" s="50">
        <f t="shared" si="225"/>
        <v>0</v>
      </c>
      <c r="MBI104" s="50">
        <f t="shared" si="225"/>
        <v>0</v>
      </c>
      <c r="MBJ104" s="50">
        <f t="shared" si="225"/>
        <v>0</v>
      </c>
      <c r="MBK104" s="50">
        <f t="shared" ref="MBK104:MDV104" si="226">MBK122</f>
        <v>0</v>
      </c>
      <c r="MBL104" s="50">
        <f t="shared" si="226"/>
        <v>0</v>
      </c>
      <c r="MBM104" s="50">
        <f t="shared" si="226"/>
        <v>0</v>
      </c>
      <c r="MBN104" s="50">
        <f t="shared" si="226"/>
        <v>0</v>
      </c>
      <c r="MBO104" s="50">
        <f t="shared" si="226"/>
        <v>0</v>
      </c>
      <c r="MBP104" s="50">
        <f t="shared" si="226"/>
        <v>0</v>
      </c>
      <c r="MBQ104" s="50">
        <f t="shared" si="226"/>
        <v>0</v>
      </c>
      <c r="MBR104" s="50">
        <f t="shared" si="226"/>
        <v>0</v>
      </c>
      <c r="MBS104" s="50">
        <f t="shared" si="226"/>
        <v>0</v>
      </c>
      <c r="MBT104" s="50">
        <f t="shared" si="226"/>
        <v>0</v>
      </c>
      <c r="MBU104" s="50">
        <f t="shared" si="226"/>
        <v>0</v>
      </c>
      <c r="MBV104" s="50">
        <f t="shared" si="226"/>
        <v>0</v>
      </c>
      <c r="MBW104" s="50">
        <f t="shared" si="226"/>
        <v>0</v>
      </c>
      <c r="MBX104" s="50">
        <f t="shared" si="226"/>
        <v>0</v>
      </c>
      <c r="MBY104" s="50">
        <f t="shared" si="226"/>
        <v>0</v>
      </c>
      <c r="MBZ104" s="50">
        <f t="shared" si="226"/>
        <v>0</v>
      </c>
      <c r="MCA104" s="50">
        <f t="shared" si="226"/>
        <v>0</v>
      </c>
      <c r="MCB104" s="50">
        <f t="shared" si="226"/>
        <v>0</v>
      </c>
      <c r="MCC104" s="50">
        <f t="shared" si="226"/>
        <v>0</v>
      </c>
      <c r="MCD104" s="50">
        <f t="shared" si="226"/>
        <v>0</v>
      </c>
      <c r="MCE104" s="50">
        <f t="shared" si="226"/>
        <v>0</v>
      </c>
      <c r="MCF104" s="50">
        <f t="shared" si="226"/>
        <v>0</v>
      </c>
      <c r="MCG104" s="50">
        <f t="shared" si="226"/>
        <v>0</v>
      </c>
      <c r="MCH104" s="50">
        <f t="shared" si="226"/>
        <v>0</v>
      </c>
      <c r="MCI104" s="50">
        <f t="shared" si="226"/>
        <v>0</v>
      </c>
      <c r="MCJ104" s="50">
        <f t="shared" si="226"/>
        <v>0</v>
      </c>
      <c r="MCK104" s="50">
        <f t="shared" si="226"/>
        <v>0</v>
      </c>
      <c r="MCL104" s="50">
        <f t="shared" si="226"/>
        <v>0</v>
      </c>
      <c r="MCM104" s="50">
        <f t="shared" si="226"/>
        <v>0</v>
      </c>
      <c r="MCN104" s="50">
        <f t="shared" si="226"/>
        <v>0</v>
      </c>
      <c r="MCO104" s="50">
        <f t="shared" si="226"/>
        <v>0</v>
      </c>
      <c r="MCP104" s="50">
        <f t="shared" si="226"/>
        <v>0</v>
      </c>
      <c r="MCQ104" s="50">
        <f t="shared" si="226"/>
        <v>0</v>
      </c>
      <c r="MCR104" s="50">
        <f t="shared" si="226"/>
        <v>0</v>
      </c>
      <c r="MCS104" s="50">
        <f t="shared" si="226"/>
        <v>0</v>
      </c>
      <c r="MCT104" s="50">
        <f t="shared" si="226"/>
        <v>0</v>
      </c>
      <c r="MCU104" s="50">
        <f t="shared" si="226"/>
        <v>0</v>
      </c>
      <c r="MCV104" s="50">
        <f t="shared" si="226"/>
        <v>0</v>
      </c>
      <c r="MCW104" s="50">
        <f t="shared" si="226"/>
        <v>0</v>
      </c>
      <c r="MCX104" s="50">
        <f t="shared" si="226"/>
        <v>0</v>
      </c>
      <c r="MCY104" s="50">
        <f t="shared" si="226"/>
        <v>0</v>
      </c>
      <c r="MCZ104" s="50">
        <f t="shared" si="226"/>
        <v>0</v>
      </c>
      <c r="MDA104" s="50">
        <f t="shared" si="226"/>
        <v>0</v>
      </c>
      <c r="MDB104" s="50">
        <f t="shared" si="226"/>
        <v>0</v>
      </c>
      <c r="MDC104" s="50">
        <f t="shared" si="226"/>
        <v>0</v>
      </c>
      <c r="MDD104" s="50">
        <f t="shared" si="226"/>
        <v>0</v>
      </c>
      <c r="MDE104" s="50">
        <f t="shared" si="226"/>
        <v>0</v>
      </c>
      <c r="MDF104" s="50">
        <f t="shared" si="226"/>
        <v>0</v>
      </c>
      <c r="MDG104" s="50">
        <f t="shared" si="226"/>
        <v>0</v>
      </c>
      <c r="MDH104" s="50">
        <f t="shared" si="226"/>
        <v>0</v>
      </c>
      <c r="MDI104" s="50">
        <f t="shared" si="226"/>
        <v>0</v>
      </c>
      <c r="MDJ104" s="50">
        <f t="shared" si="226"/>
        <v>0</v>
      </c>
      <c r="MDK104" s="50">
        <f t="shared" si="226"/>
        <v>0</v>
      </c>
      <c r="MDL104" s="50">
        <f t="shared" si="226"/>
        <v>0</v>
      </c>
      <c r="MDM104" s="50">
        <f t="shared" si="226"/>
        <v>0</v>
      </c>
      <c r="MDN104" s="50">
        <f t="shared" si="226"/>
        <v>0</v>
      </c>
      <c r="MDO104" s="50">
        <f t="shared" si="226"/>
        <v>0</v>
      </c>
      <c r="MDP104" s="50">
        <f t="shared" si="226"/>
        <v>0</v>
      </c>
      <c r="MDQ104" s="50">
        <f t="shared" si="226"/>
        <v>0</v>
      </c>
      <c r="MDR104" s="50">
        <f t="shared" si="226"/>
        <v>0</v>
      </c>
      <c r="MDS104" s="50">
        <f t="shared" si="226"/>
        <v>0</v>
      </c>
      <c r="MDT104" s="50">
        <f t="shared" si="226"/>
        <v>0</v>
      </c>
      <c r="MDU104" s="50">
        <f t="shared" si="226"/>
        <v>0</v>
      </c>
      <c r="MDV104" s="50">
        <f t="shared" si="226"/>
        <v>0</v>
      </c>
      <c r="MDW104" s="50">
        <f t="shared" ref="MDW104:MGH104" si="227">MDW122</f>
        <v>0</v>
      </c>
      <c r="MDX104" s="50">
        <f t="shared" si="227"/>
        <v>0</v>
      </c>
      <c r="MDY104" s="50">
        <f t="shared" si="227"/>
        <v>0</v>
      </c>
      <c r="MDZ104" s="50">
        <f t="shared" si="227"/>
        <v>0</v>
      </c>
      <c r="MEA104" s="50">
        <f t="shared" si="227"/>
        <v>0</v>
      </c>
      <c r="MEB104" s="50">
        <f t="shared" si="227"/>
        <v>0</v>
      </c>
      <c r="MEC104" s="50">
        <f t="shared" si="227"/>
        <v>0</v>
      </c>
      <c r="MED104" s="50">
        <f t="shared" si="227"/>
        <v>0</v>
      </c>
      <c r="MEE104" s="50">
        <f t="shared" si="227"/>
        <v>0</v>
      </c>
      <c r="MEF104" s="50">
        <f t="shared" si="227"/>
        <v>0</v>
      </c>
      <c r="MEG104" s="50">
        <f t="shared" si="227"/>
        <v>0</v>
      </c>
      <c r="MEH104" s="50">
        <f t="shared" si="227"/>
        <v>0</v>
      </c>
      <c r="MEI104" s="50">
        <f t="shared" si="227"/>
        <v>0</v>
      </c>
      <c r="MEJ104" s="50">
        <f t="shared" si="227"/>
        <v>0</v>
      </c>
      <c r="MEK104" s="50">
        <f t="shared" si="227"/>
        <v>0</v>
      </c>
      <c r="MEL104" s="50">
        <f t="shared" si="227"/>
        <v>0</v>
      </c>
      <c r="MEM104" s="50">
        <f t="shared" si="227"/>
        <v>0</v>
      </c>
      <c r="MEN104" s="50">
        <f t="shared" si="227"/>
        <v>0</v>
      </c>
      <c r="MEO104" s="50">
        <f t="shared" si="227"/>
        <v>0</v>
      </c>
      <c r="MEP104" s="50">
        <f t="shared" si="227"/>
        <v>0</v>
      </c>
      <c r="MEQ104" s="50">
        <f t="shared" si="227"/>
        <v>0</v>
      </c>
      <c r="MER104" s="50">
        <f t="shared" si="227"/>
        <v>0</v>
      </c>
      <c r="MES104" s="50">
        <f t="shared" si="227"/>
        <v>0</v>
      </c>
      <c r="MET104" s="50">
        <f t="shared" si="227"/>
        <v>0</v>
      </c>
      <c r="MEU104" s="50">
        <f t="shared" si="227"/>
        <v>0</v>
      </c>
      <c r="MEV104" s="50">
        <f t="shared" si="227"/>
        <v>0</v>
      </c>
      <c r="MEW104" s="50">
        <f t="shared" si="227"/>
        <v>0</v>
      </c>
      <c r="MEX104" s="50">
        <f t="shared" si="227"/>
        <v>0</v>
      </c>
      <c r="MEY104" s="50">
        <f t="shared" si="227"/>
        <v>0</v>
      </c>
      <c r="MEZ104" s="50">
        <f t="shared" si="227"/>
        <v>0</v>
      </c>
      <c r="MFA104" s="50">
        <f t="shared" si="227"/>
        <v>0</v>
      </c>
      <c r="MFB104" s="50">
        <f t="shared" si="227"/>
        <v>0</v>
      </c>
      <c r="MFC104" s="50">
        <f t="shared" si="227"/>
        <v>0</v>
      </c>
      <c r="MFD104" s="50">
        <f t="shared" si="227"/>
        <v>0</v>
      </c>
      <c r="MFE104" s="50">
        <f t="shared" si="227"/>
        <v>0</v>
      </c>
      <c r="MFF104" s="50">
        <f t="shared" si="227"/>
        <v>0</v>
      </c>
      <c r="MFG104" s="50">
        <f t="shared" si="227"/>
        <v>0</v>
      </c>
      <c r="MFH104" s="50">
        <f t="shared" si="227"/>
        <v>0</v>
      </c>
      <c r="MFI104" s="50">
        <f t="shared" si="227"/>
        <v>0</v>
      </c>
      <c r="MFJ104" s="50">
        <f t="shared" si="227"/>
        <v>0</v>
      </c>
      <c r="MFK104" s="50">
        <f t="shared" si="227"/>
        <v>0</v>
      </c>
      <c r="MFL104" s="50">
        <f t="shared" si="227"/>
        <v>0</v>
      </c>
      <c r="MFM104" s="50">
        <f t="shared" si="227"/>
        <v>0</v>
      </c>
      <c r="MFN104" s="50">
        <f t="shared" si="227"/>
        <v>0</v>
      </c>
      <c r="MFO104" s="50">
        <f t="shared" si="227"/>
        <v>0</v>
      </c>
      <c r="MFP104" s="50">
        <f t="shared" si="227"/>
        <v>0</v>
      </c>
      <c r="MFQ104" s="50">
        <f t="shared" si="227"/>
        <v>0</v>
      </c>
      <c r="MFR104" s="50">
        <f t="shared" si="227"/>
        <v>0</v>
      </c>
      <c r="MFS104" s="50">
        <f t="shared" si="227"/>
        <v>0</v>
      </c>
      <c r="MFT104" s="50">
        <f t="shared" si="227"/>
        <v>0</v>
      </c>
      <c r="MFU104" s="50">
        <f t="shared" si="227"/>
        <v>0</v>
      </c>
      <c r="MFV104" s="50">
        <f t="shared" si="227"/>
        <v>0</v>
      </c>
      <c r="MFW104" s="50">
        <f t="shared" si="227"/>
        <v>0</v>
      </c>
      <c r="MFX104" s="50">
        <f t="shared" si="227"/>
        <v>0</v>
      </c>
      <c r="MFY104" s="50">
        <f t="shared" si="227"/>
        <v>0</v>
      </c>
      <c r="MFZ104" s="50">
        <f t="shared" si="227"/>
        <v>0</v>
      </c>
      <c r="MGA104" s="50">
        <f t="shared" si="227"/>
        <v>0</v>
      </c>
      <c r="MGB104" s="50">
        <f t="shared" si="227"/>
        <v>0</v>
      </c>
      <c r="MGC104" s="50">
        <f t="shared" si="227"/>
        <v>0</v>
      </c>
      <c r="MGD104" s="50">
        <f t="shared" si="227"/>
        <v>0</v>
      </c>
      <c r="MGE104" s="50">
        <f t="shared" si="227"/>
        <v>0</v>
      </c>
      <c r="MGF104" s="50">
        <f t="shared" si="227"/>
        <v>0</v>
      </c>
      <c r="MGG104" s="50">
        <f t="shared" si="227"/>
        <v>0</v>
      </c>
      <c r="MGH104" s="50">
        <f t="shared" si="227"/>
        <v>0</v>
      </c>
      <c r="MGI104" s="50">
        <f t="shared" ref="MGI104:MIT104" si="228">MGI122</f>
        <v>0</v>
      </c>
      <c r="MGJ104" s="50">
        <f t="shared" si="228"/>
        <v>0</v>
      </c>
      <c r="MGK104" s="50">
        <f t="shared" si="228"/>
        <v>0</v>
      </c>
      <c r="MGL104" s="50">
        <f t="shared" si="228"/>
        <v>0</v>
      </c>
      <c r="MGM104" s="50">
        <f t="shared" si="228"/>
        <v>0</v>
      </c>
      <c r="MGN104" s="50">
        <f t="shared" si="228"/>
        <v>0</v>
      </c>
      <c r="MGO104" s="50">
        <f t="shared" si="228"/>
        <v>0</v>
      </c>
      <c r="MGP104" s="50">
        <f t="shared" si="228"/>
        <v>0</v>
      </c>
      <c r="MGQ104" s="50">
        <f t="shared" si="228"/>
        <v>0</v>
      </c>
      <c r="MGR104" s="50">
        <f t="shared" si="228"/>
        <v>0</v>
      </c>
      <c r="MGS104" s="50">
        <f t="shared" si="228"/>
        <v>0</v>
      </c>
      <c r="MGT104" s="50">
        <f t="shared" si="228"/>
        <v>0</v>
      </c>
      <c r="MGU104" s="50">
        <f t="shared" si="228"/>
        <v>0</v>
      </c>
      <c r="MGV104" s="50">
        <f t="shared" si="228"/>
        <v>0</v>
      </c>
      <c r="MGW104" s="50">
        <f t="shared" si="228"/>
        <v>0</v>
      </c>
      <c r="MGX104" s="50">
        <f t="shared" si="228"/>
        <v>0</v>
      </c>
      <c r="MGY104" s="50">
        <f t="shared" si="228"/>
        <v>0</v>
      </c>
      <c r="MGZ104" s="50">
        <f t="shared" si="228"/>
        <v>0</v>
      </c>
      <c r="MHA104" s="50">
        <f t="shared" si="228"/>
        <v>0</v>
      </c>
      <c r="MHB104" s="50">
        <f t="shared" si="228"/>
        <v>0</v>
      </c>
      <c r="MHC104" s="50">
        <f t="shared" si="228"/>
        <v>0</v>
      </c>
      <c r="MHD104" s="50">
        <f t="shared" si="228"/>
        <v>0</v>
      </c>
      <c r="MHE104" s="50">
        <f t="shared" si="228"/>
        <v>0</v>
      </c>
      <c r="MHF104" s="50">
        <f t="shared" si="228"/>
        <v>0</v>
      </c>
      <c r="MHG104" s="50">
        <f t="shared" si="228"/>
        <v>0</v>
      </c>
      <c r="MHH104" s="50">
        <f t="shared" si="228"/>
        <v>0</v>
      </c>
      <c r="MHI104" s="50">
        <f t="shared" si="228"/>
        <v>0</v>
      </c>
      <c r="MHJ104" s="50">
        <f t="shared" si="228"/>
        <v>0</v>
      </c>
      <c r="MHK104" s="50">
        <f t="shared" si="228"/>
        <v>0</v>
      </c>
      <c r="MHL104" s="50">
        <f t="shared" si="228"/>
        <v>0</v>
      </c>
      <c r="MHM104" s="50">
        <f t="shared" si="228"/>
        <v>0</v>
      </c>
      <c r="MHN104" s="50">
        <f t="shared" si="228"/>
        <v>0</v>
      </c>
      <c r="MHO104" s="50">
        <f t="shared" si="228"/>
        <v>0</v>
      </c>
      <c r="MHP104" s="50">
        <f t="shared" si="228"/>
        <v>0</v>
      </c>
      <c r="MHQ104" s="50">
        <f t="shared" si="228"/>
        <v>0</v>
      </c>
      <c r="MHR104" s="50">
        <f t="shared" si="228"/>
        <v>0</v>
      </c>
      <c r="MHS104" s="50">
        <f t="shared" si="228"/>
        <v>0</v>
      </c>
      <c r="MHT104" s="50">
        <f t="shared" si="228"/>
        <v>0</v>
      </c>
      <c r="MHU104" s="50">
        <f t="shared" si="228"/>
        <v>0</v>
      </c>
      <c r="MHV104" s="50">
        <f t="shared" si="228"/>
        <v>0</v>
      </c>
      <c r="MHW104" s="50">
        <f t="shared" si="228"/>
        <v>0</v>
      </c>
      <c r="MHX104" s="50">
        <f t="shared" si="228"/>
        <v>0</v>
      </c>
      <c r="MHY104" s="50">
        <f t="shared" si="228"/>
        <v>0</v>
      </c>
      <c r="MHZ104" s="50">
        <f t="shared" si="228"/>
        <v>0</v>
      </c>
      <c r="MIA104" s="50">
        <f t="shared" si="228"/>
        <v>0</v>
      </c>
      <c r="MIB104" s="50">
        <f t="shared" si="228"/>
        <v>0</v>
      </c>
      <c r="MIC104" s="50">
        <f t="shared" si="228"/>
        <v>0</v>
      </c>
      <c r="MID104" s="50">
        <f t="shared" si="228"/>
        <v>0</v>
      </c>
      <c r="MIE104" s="50">
        <f t="shared" si="228"/>
        <v>0</v>
      </c>
      <c r="MIF104" s="50">
        <f t="shared" si="228"/>
        <v>0</v>
      </c>
      <c r="MIG104" s="50">
        <f t="shared" si="228"/>
        <v>0</v>
      </c>
      <c r="MIH104" s="50">
        <f t="shared" si="228"/>
        <v>0</v>
      </c>
      <c r="MII104" s="50">
        <f t="shared" si="228"/>
        <v>0</v>
      </c>
      <c r="MIJ104" s="50">
        <f t="shared" si="228"/>
        <v>0</v>
      </c>
      <c r="MIK104" s="50">
        <f t="shared" si="228"/>
        <v>0</v>
      </c>
      <c r="MIL104" s="50">
        <f t="shared" si="228"/>
        <v>0</v>
      </c>
      <c r="MIM104" s="50">
        <f t="shared" si="228"/>
        <v>0</v>
      </c>
      <c r="MIN104" s="50">
        <f t="shared" si="228"/>
        <v>0</v>
      </c>
      <c r="MIO104" s="50">
        <f t="shared" si="228"/>
        <v>0</v>
      </c>
      <c r="MIP104" s="50">
        <f t="shared" si="228"/>
        <v>0</v>
      </c>
      <c r="MIQ104" s="50">
        <f t="shared" si="228"/>
        <v>0</v>
      </c>
      <c r="MIR104" s="50">
        <f t="shared" si="228"/>
        <v>0</v>
      </c>
      <c r="MIS104" s="50">
        <f t="shared" si="228"/>
        <v>0</v>
      </c>
      <c r="MIT104" s="50">
        <f t="shared" si="228"/>
        <v>0</v>
      </c>
      <c r="MIU104" s="50">
        <f t="shared" ref="MIU104:MLF104" si="229">MIU122</f>
        <v>0</v>
      </c>
      <c r="MIV104" s="50">
        <f t="shared" si="229"/>
        <v>0</v>
      </c>
      <c r="MIW104" s="50">
        <f t="shared" si="229"/>
        <v>0</v>
      </c>
      <c r="MIX104" s="50">
        <f t="shared" si="229"/>
        <v>0</v>
      </c>
      <c r="MIY104" s="50">
        <f t="shared" si="229"/>
        <v>0</v>
      </c>
      <c r="MIZ104" s="50">
        <f t="shared" si="229"/>
        <v>0</v>
      </c>
      <c r="MJA104" s="50">
        <f t="shared" si="229"/>
        <v>0</v>
      </c>
      <c r="MJB104" s="50">
        <f t="shared" si="229"/>
        <v>0</v>
      </c>
      <c r="MJC104" s="50">
        <f t="shared" si="229"/>
        <v>0</v>
      </c>
      <c r="MJD104" s="50">
        <f t="shared" si="229"/>
        <v>0</v>
      </c>
      <c r="MJE104" s="50">
        <f t="shared" si="229"/>
        <v>0</v>
      </c>
      <c r="MJF104" s="50">
        <f t="shared" si="229"/>
        <v>0</v>
      </c>
      <c r="MJG104" s="50">
        <f t="shared" si="229"/>
        <v>0</v>
      </c>
      <c r="MJH104" s="50">
        <f t="shared" si="229"/>
        <v>0</v>
      </c>
      <c r="MJI104" s="50">
        <f t="shared" si="229"/>
        <v>0</v>
      </c>
      <c r="MJJ104" s="50">
        <f t="shared" si="229"/>
        <v>0</v>
      </c>
      <c r="MJK104" s="50">
        <f t="shared" si="229"/>
        <v>0</v>
      </c>
      <c r="MJL104" s="50">
        <f t="shared" si="229"/>
        <v>0</v>
      </c>
      <c r="MJM104" s="50">
        <f t="shared" si="229"/>
        <v>0</v>
      </c>
      <c r="MJN104" s="50">
        <f t="shared" si="229"/>
        <v>0</v>
      </c>
      <c r="MJO104" s="50">
        <f t="shared" si="229"/>
        <v>0</v>
      </c>
      <c r="MJP104" s="50">
        <f t="shared" si="229"/>
        <v>0</v>
      </c>
      <c r="MJQ104" s="50">
        <f t="shared" si="229"/>
        <v>0</v>
      </c>
      <c r="MJR104" s="50">
        <f t="shared" si="229"/>
        <v>0</v>
      </c>
      <c r="MJS104" s="50">
        <f t="shared" si="229"/>
        <v>0</v>
      </c>
      <c r="MJT104" s="50">
        <f t="shared" si="229"/>
        <v>0</v>
      </c>
      <c r="MJU104" s="50">
        <f t="shared" si="229"/>
        <v>0</v>
      </c>
      <c r="MJV104" s="50">
        <f t="shared" si="229"/>
        <v>0</v>
      </c>
      <c r="MJW104" s="50">
        <f t="shared" si="229"/>
        <v>0</v>
      </c>
      <c r="MJX104" s="50">
        <f t="shared" si="229"/>
        <v>0</v>
      </c>
      <c r="MJY104" s="50">
        <f t="shared" si="229"/>
        <v>0</v>
      </c>
      <c r="MJZ104" s="50">
        <f t="shared" si="229"/>
        <v>0</v>
      </c>
      <c r="MKA104" s="50">
        <f t="shared" si="229"/>
        <v>0</v>
      </c>
      <c r="MKB104" s="50">
        <f t="shared" si="229"/>
        <v>0</v>
      </c>
      <c r="MKC104" s="50">
        <f t="shared" si="229"/>
        <v>0</v>
      </c>
      <c r="MKD104" s="50">
        <f t="shared" si="229"/>
        <v>0</v>
      </c>
      <c r="MKE104" s="50">
        <f t="shared" si="229"/>
        <v>0</v>
      </c>
      <c r="MKF104" s="50">
        <f t="shared" si="229"/>
        <v>0</v>
      </c>
      <c r="MKG104" s="50">
        <f t="shared" si="229"/>
        <v>0</v>
      </c>
      <c r="MKH104" s="50">
        <f t="shared" si="229"/>
        <v>0</v>
      </c>
      <c r="MKI104" s="50">
        <f t="shared" si="229"/>
        <v>0</v>
      </c>
      <c r="MKJ104" s="50">
        <f t="shared" si="229"/>
        <v>0</v>
      </c>
      <c r="MKK104" s="50">
        <f t="shared" si="229"/>
        <v>0</v>
      </c>
      <c r="MKL104" s="50">
        <f t="shared" si="229"/>
        <v>0</v>
      </c>
      <c r="MKM104" s="50">
        <f t="shared" si="229"/>
        <v>0</v>
      </c>
      <c r="MKN104" s="50">
        <f t="shared" si="229"/>
        <v>0</v>
      </c>
      <c r="MKO104" s="50">
        <f t="shared" si="229"/>
        <v>0</v>
      </c>
      <c r="MKP104" s="50">
        <f t="shared" si="229"/>
        <v>0</v>
      </c>
      <c r="MKQ104" s="50">
        <f t="shared" si="229"/>
        <v>0</v>
      </c>
      <c r="MKR104" s="50">
        <f t="shared" si="229"/>
        <v>0</v>
      </c>
      <c r="MKS104" s="50">
        <f t="shared" si="229"/>
        <v>0</v>
      </c>
      <c r="MKT104" s="50">
        <f t="shared" si="229"/>
        <v>0</v>
      </c>
      <c r="MKU104" s="50">
        <f t="shared" si="229"/>
        <v>0</v>
      </c>
      <c r="MKV104" s="50">
        <f t="shared" si="229"/>
        <v>0</v>
      </c>
      <c r="MKW104" s="50">
        <f t="shared" si="229"/>
        <v>0</v>
      </c>
      <c r="MKX104" s="50">
        <f t="shared" si="229"/>
        <v>0</v>
      </c>
      <c r="MKY104" s="50">
        <f t="shared" si="229"/>
        <v>0</v>
      </c>
      <c r="MKZ104" s="50">
        <f t="shared" si="229"/>
        <v>0</v>
      </c>
      <c r="MLA104" s="50">
        <f t="shared" si="229"/>
        <v>0</v>
      </c>
      <c r="MLB104" s="50">
        <f t="shared" si="229"/>
        <v>0</v>
      </c>
      <c r="MLC104" s="50">
        <f t="shared" si="229"/>
        <v>0</v>
      </c>
      <c r="MLD104" s="50">
        <f t="shared" si="229"/>
        <v>0</v>
      </c>
      <c r="MLE104" s="50">
        <f t="shared" si="229"/>
        <v>0</v>
      </c>
      <c r="MLF104" s="50">
        <f t="shared" si="229"/>
        <v>0</v>
      </c>
      <c r="MLG104" s="50">
        <f t="shared" ref="MLG104:MNR104" si="230">MLG122</f>
        <v>0</v>
      </c>
      <c r="MLH104" s="50">
        <f t="shared" si="230"/>
        <v>0</v>
      </c>
      <c r="MLI104" s="50">
        <f t="shared" si="230"/>
        <v>0</v>
      </c>
      <c r="MLJ104" s="50">
        <f t="shared" si="230"/>
        <v>0</v>
      </c>
      <c r="MLK104" s="50">
        <f t="shared" si="230"/>
        <v>0</v>
      </c>
      <c r="MLL104" s="50">
        <f t="shared" si="230"/>
        <v>0</v>
      </c>
      <c r="MLM104" s="50">
        <f t="shared" si="230"/>
        <v>0</v>
      </c>
      <c r="MLN104" s="50">
        <f t="shared" si="230"/>
        <v>0</v>
      </c>
      <c r="MLO104" s="50">
        <f t="shared" si="230"/>
        <v>0</v>
      </c>
      <c r="MLP104" s="50">
        <f t="shared" si="230"/>
        <v>0</v>
      </c>
      <c r="MLQ104" s="50">
        <f t="shared" si="230"/>
        <v>0</v>
      </c>
      <c r="MLR104" s="50">
        <f t="shared" si="230"/>
        <v>0</v>
      </c>
      <c r="MLS104" s="50">
        <f t="shared" si="230"/>
        <v>0</v>
      </c>
      <c r="MLT104" s="50">
        <f t="shared" si="230"/>
        <v>0</v>
      </c>
      <c r="MLU104" s="50">
        <f t="shared" si="230"/>
        <v>0</v>
      </c>
      <c r="MLV104" s="50">
        <f t="shared" si="230"/>
        <v>0</v>
      </c>
      <c r="MLW104" s="50">
        <f t="shared" si="230"/>
        <v>0</v>
      </c>
      <c r="MLX104" s="50">
        <f t="shared" si="230"/>
        <v>0</v>
      </c>
      <c r="MLY104" s="50">
        <f t="shared" si="230"/>
        <v>0</v>
      </c>
      <c r="MLZ104" s="50">
        <f t="shared" si="230"/>
        <v>0</v>
      </c>
      <c r="MMA104" s="50">
        <f t="shared" si="230"/>
        <v>0</v>
      </c>
      <c r="MMB104" s="50">
        <f t="shared" si="230"/>
        <v>0</v>
      </c>
      <c r="MMC104" s="50">
        <f t="shared" si="230"/>
        <v>0</v>
      </c>
      <c r="MMD104" s="50">
        <f t="shared" si="230"/>
        <v>0</v>
      </c>
      <c r="MME104" s="50">
        <f t="shared" si="230"/>
        <v>0</v>
      </c>
      <c r="MMF104" s="50">
        <f t="shared" si="230"/>
        <v>0</v>
      </c>
      <c r="MMG104" s="50">
        <f t="shared" si="230"/>
        <v>0</v>
      </c>
      <c r="MMH104" s="50">
        <f t="shared" si="230"/>
        <v>0</v>
      </c>
      <c r="MMI104" s="50">
        <f t="shared" si="230"/>
        <v>0</v>
      </c>
      <c r="MMJ104" s="50">
        <f t="shared" si="230"/>
        <v>0</v>
      </c>
      <c r="MMK104" s="50">
        <f t="shared" si="230"/>
        <v>0</v>
      </c>
      <c r="MML104" s="50">
        <f t="shared" si="230"/>
        <v>0</v>
      </c>
      <c r="MMM104" s="50">
        <f t="shared" si="230"/>
        <v>0</v>
      </c>
      <c r="MMN104" s="50">
        <f t="shared" si="230"/>
        <v>0</v>
      </c>
      <c r="MMO104" s="50">
        <f t="shared" si="230"/>
        <v>0</v>
      </c>
      <c r="MMP104" s="50">
        <f t="shared" si="230"/>
        <v>0</v>
      </c>
      <c r="MMQ104" s="50">
        <f t="shared" si="230"/>
        <v>0</v>
      </c>
      <c r="MMR104" s="50">
        <f t="shared" si="230"/>
        <v>0</v>
      </c>
      <c r="MMS104" s="50">
        <f t="shared" si="230"/>
        <v>0</v>
      </c>
      <c r="MMT104" s="50">
        <f t="shared" si="230"/>
        <v>0</v>
      </c>
      <c r="MMU104" s="50">
        <f t="shared" si="230"/>
        <v>0</v>
      </c>
      <c r="MMV104" s="50">
        <f t="shared" si="230"/>
        <v>0</v>
      </c>
      <c r="MMW104" s="50">
        <f t="shared" si="230"/>
        <v>0</v>
      </c>
      <c r="MMX104" s="50">
        <f t="shared" si="230"/>
        <v>0</v>
      </c>
      <c r="MMY104" s="50">
        <f t="shared" si="230"/>
        <v>0</v>
      </c>
      <c r="MMZ104" s="50">
        <f t="shared" si="230"/>
        <v>0</v>
      </c>
      <c r="MNA104" s="50">
        <f t="shared" si="230"/>
        <v>0</v>
      </c>
      <c r="MNB104" s="50">
        <f t="shared" si="230"/>
        <v>0</v>
      </c>
      <c r="MNC104" s="50">
        <f t="shared" si="230"/>
        <v>0</v>
      </c>
      <c r="MND104" s="50">
        <f t="shared" si="230"/>
        <v>0</v>
      </c>
      <c r="MNE104" s="50">
        <f t="shared" si="230"/>
        <v>0</v>
      </c>
      <c r="MNF104" s="50">
        <f t="shared" si="230"/>
        <v>0</v>
      </c>
      <c r="MNG104" s="50">
        <f t="shared" si="230"/>
        <v>0</v>
      </c>
      <c r="MNH104" s="50">
        <f t="shared" si="230"/>
        <v>0</v>
      </c>
      <c r="MNI104" s="50">
        <f t="shared" si="230"/>
        <v>0</v>
      </c>
      <c r="MNJ104" s="50">
        <f t="shared" si="230"/>
        <v>0</v>
      </c>
      <c r="MNK104" s="50">
        <f t="shared" si="230"/>
        <v>0</v>
      </c>
      <c r="MNL104" s="50">
        <f t="shared" si="230"/>
        <v>0</v>
      </c>
      <c r="MNM104" s="50">
        <f t="shared" si="230"/>
        <v>0</v>
      </c>
      <c r="MNN104" s="50">
        <f t="shared" si="230"/>
        <v>0</v>
      </c>
      <c r="MNO104" s="50">
        <f t="shared" si="230"/>
        <v>0</v>
      </c>
      <c r="MNP104" s="50">
        <f t="shared" si="230"/>
        <v>0</v>
      </c>
      <c r="MNQ104" s="50">
        <f t="shared" si="230"/>
        <v>0</v>
      </c>
      <c r="MNR104" s="50">
        <f t="shared" si="230"/>
        <v>0</v>
      </c>
      <c r="MNS104" s="50">
        <f t="shared" ref="MNS104:MQD104" si="231">MNS122</f>
        <v>0</v>
      </c>
      <c r="MNT104" s="50">
        <f t="shared" si="231"/>
        <v>0</v>
      </c>
      <c r="MNU104" s="50">
        <f t="shared" si="231"/>
        <v>0</v>
      </c>
      <c r="MNV104" s="50">
        <f t="shared" si="231"/>
        <v>0</v>
      </c>
      <c r="MNW104" s="50">
        <f t="shared" si="231"/>
        <v>0</v>
      </c>
      <c r="MNX104" s="50">
        <f t="shared" si="231"/>
        <v>0</v>
      </c>
      <c r="MNY104" s="50">
        <f t="shared" si="231"/>
        <v>0</v>
      </c>
      <c r="MNZ104" s="50">
        <f t="shared" si="231"/>
        <v>0</v>
      </c>
      <c r="MOA104" s="50">
        <f t="shared" si="231"/>
        <v>0</v>
      </c>
      <c r="MOB104" s="50">
        <f t="shared" si="231"/>
        <v>0</v>
      </c>
      <c r="MOC104" s="50">
        <f t="shared" si="231"/>
        <v>0</v>
      </c>
      <c r="MOD104" s="50">
        <f t="shared" si="231"/>
        <v>0</v>
      </c>
      <c r="MOE104" s="50">
        <f t="shared" si="231"/>
        <v>0</v>
      </c>
      <c r="MOF104" s="50">
        <f t="shared" si="231"/>
        <v>0</v>
      </c>
      <c r="MOG104" s="50">
        <f t="shared" si="231"/>
        <v>0</v>
      </c>
      <c r="MOH104" s="50">
        <f t="shared" si="231"/>
        <v>0</v>
      </c>
      <c r="MOI104" s="50">
        <f t="shared" si="231"/>
        <v>0</v>
      </c>
      <c r="MOJ104" s="50">
        <f t="shared" si="231"/>
        <v>0</v>
      </c>
      <c r="MOK104" s="50">
        <f t="shared" si="231"/>
        <v>0</v>
      </c>
      <c r="MOL104" s="50">
        <f t="shared" si="231"/>
        <v>0</v>
      </c>
      <c r="MOM104" s="50">
        <f t="shared" si="231"/>
        <v>0</v>
      </c>
      <c r="MON104" s="50">
        <f t="shared" si="231"/>
        <v>0</v>
      </c>
      <c r="MOO104" s="50">
        <f t="shared" si="231"/>
        <v>0</v>
      </c>
      <c r="MOP104" s="50">
        <f t="shared" si="231"/>
        <v>0</v>
      </c>
      <c r="MOQ104" s="50">
        <f t="shared" si="231"/>
        <v>0</v>
      </c>
      <c r="MOR104" s="50">
        <f t="shared" si="231"/>
        <v>0</v>
      </c>
      <c r="MOS104" s="50">
        <f t="shared" si="231"/>
        <v>0</v>
      </c>
      <c r="MOT104" s="50">
        <f t="shared" si="231"/>
        <v>0</v>
      </c>
      <c r="MOU104" s="50">
        <f t="shared" si="231"/>
        <v>0</v>
      </c>
      <c r="MOV104" s="50">
        <f t="shared" si="231"/>
        <v>0</v>
      </c>
      <c r="MOW104" s="50">
        <f t="shared" si="231"/>
        <v>0</v>
      </c>
      <c r="MOX104" s="50">
        <f t="shared" si="231"/>
        <v>0</v>
      </c>
      <c r="MOY104" s="50">
        <f t="shared" si="231"/>
        <v>0</v>
      </c>
      <c r="MOZ104" s="50">
        <f t="shared" si="231"/>
        <v>0</v>
      </c>
      <c r="MPA104" s="50">
        <f t="shared" si="231"/>
        <v>0</v>
      </c>
      <c r="MPB104" s="50">
        <f t="shared" si="231"/>
        <v>0</v>
      </c>
      <c r="MPC104" s="50">
        <f t="shared" si="231"/>
        <v>0</v>
      </c>
      <c r="MPD104" s="50">
        <f t="shared" si="231"/>
        <v>0</v>
      </c>
      <c r="MPE104" s="50">
        <f t="shared" si="231"/>
        <v>0</v>
      </c>
      <c r="MPF104" s="50">
        <f t="shared" si="231"/>
        <v>0</v>
      </c>
      <c r="MPG104" s="50">
        <f t="shared" si="231"/>
        <v>0</v>
      </c>
      <c r="MPH104" s="50">
        <f t="shared" si="231"/>
        <v>0</v>
      </c>
      <c r="MPI104" s="50">
        <f t="shared" si="231"/>
        <v>0</v>
      </c>
      <c r="MPJ104" s="50">
        <f t="shared" si="231"/>
        <v>0</v>
      </c>
      <c r="MPK104" s="50">
        <f t="shared" si="231"/>
        <v>0</v>
      </c>
      <c r="MPL104" s="50">
        <f t="shared" si="231"/>
        <v>0</v>
      </c>
      <c r="MPM104" s="50">
        <f t="shared" si="231"/>
        <v>0</v>
      </c>
      <c r="MPN104" s="50">
        <f t="shared" si="231"/>
        <v>0</v>
      </c>
      <c r="MPO104" s="50">
        <f t="shared" si="231"/>
        <v>0</v>
      </c>
      <c r="MPP104" s="50">
        <f t="shared" si="231"/>
        <v>0</v>
      </c>
      <c r="MPQ104" s="50">
        <f t="shared" si="231"/>
        <v>0</v>
      </c>
      <c r="MPR104" s="50">
        <f t="shared" si="231"/>
        <v>0</v>
      </c>
      <c r="MPS104" s="50">
        <f t="shared" si="231"/>
        <v>0</v>
      </c>
      <c r="MPT104" s="50">
        <f t="shared" si="231"/>
        <v>0</v>
      </c>
      <c r="MPU104" s="50">
        <f t="shared" si="231"/>
        <v>0</v>
      </c>
      <c r="MPV104" s="50">
        <f t="shared" si="231"/>
        <v>0</v>
      </c>
      <c r="MPW104" s="50">
        <f t="shared" si="231"/>
        <v>0</v>
      </c>
      <c r="MPX104" s="50">
        <f t="shared" si="231"/>
        <v>0</v>
      </c>
      <c r="MPY104" s="50">
        <f t="shared" si="231"/>
        <v>0</v>
      </c>
      <c r="MPZ104" s="50">
        <f t="shared" si="231"/>
        <v>0</v>
      </c>
      <c r="MQA104" s="50">
        <f t="shared" si="231"/>
        <v>0</v>
      </c>
      <c r="MQB104" s="50">
        <f t="shared" si="231"/>
        <v>0</v>
      </c>
      <c r="MQC104" s="50">
        <f t="shared" si="231"/>
        <v>0</v>
      </c>
      <c r="MQD104" s="50">
        <f t="shared" si="231"/>
        <v>0</v>
      </c>
      <c r="MQE104" s="50">
        <f t="shared" ref="MQE104:MSP104" si="232">MQE122</f>
        <v>0</v>
      </c>
      <c r="MQF104" s="50">
        <f t="shared" si="232"/>
        <v>0</v>
      </c>
      <c r="MQG104" s="50">
        <f t="shared" si="232"/>
        <v>0</v>
      </c>
      <c r="MQH104" s="50">
        <f t="shared" si="232"/>
        <v>0</v>
      </c>
      <c r="MQI104" s="50">
        <f t="shared" si="232"/>
        <v>0</v>
      </c>
      <c r="MQJ104" s="50">
        <f t="shared" si="232"/>
        <v>0</v>
      </c>
      <c r="MQK104" s="50">
        <f t="shared" si="232"/>
        <v>0</v>
      </c>
      <c r="MQL104" s="50">
        <f t="shared" si="232"/>
        <v>0</v>
      </c>
      <c r="MQM104" s="50">
        <f t="shared" si="232"/>
        <v>0</v>
      </c>
      <c r="MQN104" s="50">
        <f t="shared" si="232"/>
        <v>0</v>
      </c>
      <c r="MQO104" s="50">
        <f t="shared" si="232"/>
        <v>0</v>
      </c>
      <c r="MQP104" s="50">
        <f t="shared" si="232"/>
        <v>0</v>
      </c>
      <c r="MQQ104" s="50">
        <f t="shared" si="232"/>
        <v>0</v>
      </c>
      <c r="MQR104" s="50">
        <f t="shared" si="232"/>
        <v>0</v>
      </c>
      <c r="MQS104" s="50">
        <f t="shared" si="232"/>
        <v>0</v>
      </c>
      <c r="MQT104" s="50">
        <f t="shared" si="232"/>
        <v>0</v>
      </c>
      <c r="MQU104" s="50">
        <f t="shared" si="232"/>
        <v>0</v>
      </c>
      <c r="MQV104" s="50">
        <f t="shared" si="232"/>
        <v>0</v>
      </c>
      <c r="MQW104" s="50">
        <f t="shared" si="232"/>
        <v>0</v>
      </c>
      <c r="MQX104" s="50">
        <f t="shared" si="232"/>
        <v>0</v>
      </c>
      <c r="MQY104" s="50">
        <f t="shared" si="232"/>
        <v>0</v>
      </c>
      <c r="MQZ104" s="50">
        <f t="shared" si="232"/>
        <v>0</v>
      </c>
      <c r="MRA104" s="50">
        <f t="shared" si="232"/>
        <v>0</v>
      </c>
      <c r="MRB104" s="50">
        <f t="shared" si="232"/>
        <v>0</v>
      </c>
      <c r="MRC104" s="50">
        <f t="shared" si="232"/>
        <v>0</v>
      </c>
      <c r="MRD104" s="50">
        <f t="shared" si="232"/>
        <v>0</v>
      </c>
      <c r="MRE104" s="50">
        <f t="shared" si="232"/>
        <v>0</v>
      </c>
      <c r="MRF104" s="50">
        <f t="shared" si="232"/>
        <v>0</v>
      </c>
      <c r="MRG104" s="50">
        <f t="shared" si="232"/>
        <v>0</v>
      </c>
      <c r="MRH104" s="50">
        <f t="shared" si="232"/>
        <v>0</v>
      </c>
      <c r="MRI104" s="50">
        <f t="shared" si="232"/>
        <v>0</v>
      </c>
      <c r="MRJ104" s="50">
        <f t="shared" si="232"/>
        <v>0</v>
      </c>
      <c r="MRK104" s="50">
        <f t="shared" si="232"/>
        <v>0</v>
      </c>
      <c r="MRL104" s="50">
        <f t="shared" si="232"/>
        <v>0</v>
      </c>
      <c r="MRM104" s="50">
        <f t="shared" si="232"/>
        <v>0</v>
      </c>
      <c r="MRN104" s="50">
        <f t="shared" si="232"/>
        <v>0</v>
      </c>
      <c r="MRO104" s="50">
        <f t="shared" si="232"/>
        <v>0</v>
      </c>
      <c r="MRP104" s="50">
        <f t="shared" si="232"/>
        <v>0</v>
      </c>
      <c r="MRQ104" s="50">
        <f t="shared" si="232"/>
        <v>0</v>
      </c>
      <c r="MRR104" s="50">
        <f t="shared" si="232"/>
        <v>0</v>
      </c>
      <c r="MRS104" s="50">
        <f t="shared" si="232"/>
        <v>0</v>
      </c>
      <c r="MRT104" s="50">
        <f t="shared" si="232"/>
        <v>0</v>
      </c>
      <c r="MRU104" s="50">
        <f t="shared" si="232"/>
        <v>0</v>
      </c>
      <c r="MRV104" s="50">
        <f t="shared" si="232"/>
        <v>0</v>
      </c>
      <c r="MRW104" s="50">
        <f t="shared" si="232"/>
        <v>0</v>
      </c>
      <c r="MRX104" s="50">
        <f t="shared" si="232"/>
        <v>0</v>
      </c>
      <c r="MRY104" s="50">
        <f t="shared" si="232"/>
        <v>0</v>
      </c>
      <c r="MRZ104" s="50">
        <f t="shared" si="232"/>
        <v>0</v>
      </c>
      <c r="MSA104" s="50">
        <f t="shared" si="232"/>
        <v>0</v>
      </c>
      <c r="MSB104" s="50">
        <f t="shared" si="232"/>
        <v>0</v>
      </c>
      <c r="MSC104" s="50">
        <f t="shared" si="232"/>
        <v>0</v>
      </c>
      <c r="MSD104" s="50">
        <f t="shared" si="232"/>
        <v>0</v>
      </c>
      <c r="MSE104" s="50">
        <f t="shared" si="232"/>
        <v>0</v>
      </c>
      <c r="MSF104" s="50">
        <f t="shared" si="232"/>
        <v>0</v>
      </c>
      <c r="MSG104" s="50">
        <f t="shared" si="232"/>
        <v>0</v>
      </c>
      <c r="MSH104" s="50">
        <f t="shared" si="232"/>
        <v>0</v>
      </c>
      <c r="MSI104" s="50">
        <f t="shared" si="232"/>
        <v>0</v>
      </c>
      <c r="MSJ104" s="50">
        <f t="shared" si="232"/>
        <v>0</v>
      </c>
      <c r="MSK104" s="50">
        <f t="shared" si="232"/>
        <v>0</v>
      </c>
      <c r="MSL104" s="50">
        <f t="shared" si="232"/>
        <v>0</v>
      </c>
      <c r="MSM104" s="50">
        <f t="shared" si="232"/>
        <v>0</v>
      </c>
      <c r="MSN104" s="50">
        <f t="shared" si="232"/>
        <v>0</v>
      </c>
      <c r="MSO104" s="50">
        <f t="shared" si="232"/>
        <v>0</v>
      </c>
      <c r="MSP104" s="50">
        <f t="shared" si="232"/>
        <v>0</v>
      </c>
      <c r="MSQ104" s="50">
        <f t="shared" ref="MSQ104:MVB104" si="233">MSQ122</f>
        <v>0</v>
      </c>
      <c r="MSR104" s="50">
        <f t="shared" si="233"/>
        <v>0</v>
      </c>
      <c r="MSS104" s="50">
        <f t="shared" si="233"/>
        <v>0</v>
      </c>
      <c r="MST104" s="50">
        <f t="shared" si="233"/>
        <v>0</v>
      </c>
      <c r="MSU104" s="50">
        <f t="shared" si="233"/>
        <v>0</v>
      </c>
      <c r="MSV104" s="50">
        <f t="shared" si="233"/>
        <v>0</v>
      </c>
      <c r="MSW104" s="50">
        <f t="shared" si="233"/>
        <v>0</v>
      </c>
      <c r="MSX104" s="50">
        <f t="shared" si="233"/>
        <v>0</v>
      </c>
      <c r="MSY104" s="50">
        <f t="shared" si="233"/>
        <v>0</v>
      </c>
      <c r="MSZ104" s="50">
        <f t="shared" si="233"/>
        <v>0</v>
      </c>
      <c r="MTA104" s="50">
        <f t="shared" si="233"/>
        <v>0</v>
      </c>
      <c r="MTB104" s="50">
        <f t="shared" si="233"/>
        <v>0</v>
      </c>
      <c r="MTC104" s="50">
        <f t="shared" si="233"/>
        <v>0</v>
      </c>
      <c r="MTD104" s="50">
        <f t="shared" si="233"/>
        <v>0</v>
      </c>
      <c r="MTE104" s="50">
        <f t="shared" si="233"/>
        <v>0</v>
      </c>
      <c r="MTF104" s="50">
        <f t="shared" si="233"/>
        <v>0</v>
      </c>
      <c r="MTG104" s="50">
        <f t="shared" si="233"/>
        <v>0</v>
      </c>
      <c r="MTH104" s="50">
        <f t="shared" si="233"/>
        <v>0</v>
      </c>
      <c r="MTI104" s="50">
        <f t="shared" si="233"/>
        <v>0</v>
      </c>
      <c r="MTJ104" s="50">
        <f t="shared" si="233"/>
        <v>0</v>
      </c>
      <c r="MTK104" s="50">
        <f t="shared" si="233"/>
        <v>0</v>
      </c>
      <c r="MTL104" s="50">
        <f t="shared" si="233"/>
        <v>0</v>
      </c>
      <c r="MTM104" s="50">
        <f t="shared" si="233"/>
        <v>0</v>
      </c>
      <c r="MTN104" s="50">
        <f t="shared" si="233"/>
        <v>0</v>
      </c>
      <c r="MTO104" s="50">
        <f t="shared" si="233"/>
        <v>0</v>
      </c>
      <c r="MTP104" s="50">
        <f t="shared" si="233"/>
        <v>0</v>
      </c>
      <c r="MTQ104" s="50">
        <f t="shared" si="233"/>
        <v>0</v>
      </c>
      <c r="MTR104" s="50">
        <f t="shared" si="233"/>
        <v>0</v>
      </c>
      <c r="MTS104" s="50">
        <f t="shared" si="233"/>
        <v>0</v>
      </c>
      <c r="MTT104" s="50">
        <f t="shared" si="233"/>
        <v>0</v>
      </c>
      <c r="MTU104" s="50">
        <f t="shared" si="233"/>
        <v>0</v>
      </c>
      <c r="MTV104" s="50">
        <f t="shared" si="233"/>
        <v>0</v>
      </c>
      <c r="MTW104" s="50">
        <f t="shared" si="233"/>
        <v>0</v>
      </c>
      <c r="MTX104" s="50">
        <f t="shared" si="233"/>
        <v>0</v>
      </c>
      <c r="MTY104" s="50">
        <f t="shared" si="233"/>
        <v>0</v>
      </c>
      <c r="MTZ104" s="50">
        <f t="shared" si="233"/>
        <v>0</v>
      </c>
      <c r="MUA104" s="50">
        <f t="shared" si="233"/>
        <v>0</v>
      </c>
      <c r="MUB104" s="50">
        <f t="shared" si="233"/>
        <v>0</v>
      </c>
      <c r="MUC104" s="50">
        <f t="shared" si="233"/>
        <v>0</v>
      </c>
      <c r="MUD104" s="50">
        <f t="shared" si="233"/>
        <v>0</v>
      </c>
      <c r="MUE104" s="50">
        <f t="shared" si="233"/>
        <v>0</v>
      </c>
      <c r="MUF104" s="50">
        <f t="shared" si="233"/>
        <v>0</v>
      </c>
      <c r="MUG104" s="50">
        <f t="shared" si="233"/>
        <v>0</v>
      </c>
      <c r="MUH104" s="50">
        <f t="shared" si="233"/>
        <v>0</v>
      </c>
      <c r="MUI104" s="50">
        <f t="shared" si="233"/>
        <v>0</v>
      </c>
      <c r="MUJ104" s="50">
        <f t="shared" si="233"/>
        <v>0</v>
      </c>
      <c r="MUK104" s="50">
        <f t="shared" si="233"/>
        <v>0</v>
      </c>
      <c r="MUL104" s="50">
        <f t="shared" si="233"/>
        <v>0</v>
      </c>
      <c r="MUM104" s="50">
        <f t="shared" si="233"/>
        <v>0</v>
      </c>
      <c r="MUN104" s="50">
        <f t="shared" si="233"/>
        <v>0</v>
      </c>
      <c r="MUO104" s="50">
        <f t="shared" si="233"/>
        <v>0</v>
      </c>
      <c r="MUP104" s="50">
        <f t="shared" si="233"/>
        <v>0</v>
      </c>
      <c r="MUQ104" s="50">
        <f t="shared" si="233"/>
        <v>0</v>
      </c>
      <c r="MUR104" s="50">
        <f t="shared" si="233"/>
        <v>0</v>
      </c>
      <c r="MUS104" s="50">
        <f t="shared" si="233"/>
        <v>0</v>
      </c>
      <c r="MUT104" s="50">
        <f t="shared" si="233"/>
        <v>0</v>
      </c>
      <c r="MUU104" s="50">
        <f t="shared" si="233"/>
        <v>0</v>
      </c>
      <c r="MUV104" s="50">
        <f t="shared" si="233"/>
        <v>0</v>
      </c>
      <c r="MUW104" s="50">
        <f t="shared" si="233"/>
        <v>0</v>
      </c>
      <c r="MUX104" s="50">
        <f t="shared" si="233"/>
        <v>0</v>
      </c>
      <c r="MUY104" s="50">
        <f t="shared" si="233"/>
        <v>0</v>
      </c>
      <c r="MUZ104" s="50">
        <f t="shared" si="233"/>
        <v>0</v>
      </c>
      <c r="MVA104" s="50">
        <f t="shared" si="233"/>
        <v>0</v>
      </c>
      <c r="MVB104" s="50">
        <f t="shared" si="233"/>
        <v>0</v>
      </c>
      <c r="MVC104" s="50">
        <f t="shared" ref="MVC104:MXN104" si="234">MVC122</f>
        <v>0</v>
      </c>
      <c r="MVD104" s="50">
        <f t="shared" si="234"/>
        <v>0</v>
      </c>
      <c r="MVE104" s="50">
        <f t="shared" si="234"/>
        <v>0</v>
      </c>
      <c r="MVF104" s="50">
        <f t="shared" si="234"/>
        <v>0</v>
      </c>
      <c r="MVG104" s="50">
        <f t="shared" si="234"/>
        <v>0</v>
      </c>
      <c r="MVH104" s="50">
        <f t="shared" si="234"/>
        <v>0</v>
      </c>
      <c r="MVI104" s="50">
        <f t="shared" si="234"/>
        <v>0</v>
      </c>
      <c r="MVJ104" s="50">
        <f t="shared" si="234"/>
        <v>0</v>
      </c>
      <c r="MVK104" s="50">
        <f t="shared" si="234"/>
        <v>0</v>
      </c>
      <c r="MVL104" s="50">
        <f t="shared" si="234"/>
        <v>0</v>
      </c>
      <c r="MVM104" s="50">
        <f t="shared" si="234"/>
        <v>0</v>
      </c>
      <c r="MVN104" s="50">
        <f t="shared" si="234"/>
        <v>0</v>
      </c>
      <c r="MVO104" s="50">
        <f t="shared" si="234"/>
        <v>0</v>
      </c>
      <c r="MVP104" s="50">
        <f t="shared" si="234"/>
        <v>0</v>
      </c>
      <c r="MVQ104" s="50">
        <f t="shared" si="234"/>
        <v>0</v>
      </c>
      <c r="MVR104" s="50">
        <f t="shared" si="234"/>
        <v>0</v>
      </c>
      <c r="MVS104" s="50">
        <f t="shared" si="234"/>
        <v>0</v>
      </c>
      <c r="MVT104" s="50">
        <f t="shared" si="234"/>
        <v>0</v>
      </c>
      <c r="MVU104" s="50">
        <f t="shared" si="234"/>
        <v>0</v>
      </c>
      <c r="MVV104" s="50">
        <f t="shared" si="234"/>
        <v>0</v>
      </c>
      <c r="MVW104" s="50">
        <f t="shared" si="234"/>
        <v>0</v>
      </c>
      <c r="MVX104" s="50">
        <f t="shared" si="234"/>
        <v>0</v>
      </c>
      <c r="MVY104" s="50">
        <f t="shared" si="234"/>
        <v>0</v>
      </c>
      <c r="MVZ104" s="50">
        <f t="shared" si="234"/>
        <v>0</v>
      </c>
      <c r="MWA104" s="50">
        <f t="shared" si="234"/>
        <v>0</v>
      </c>
      <c r="MWB104" s="50">
        <f t="shared" si="234"/>
        <v>0</v>
      </c>
      <c r="MWC104" s="50">
        <f t="shared" si="234"/>
        <v>0</v>
      </c>
      <c r="MWD104" s="50">
        <f t="shared" si="234"/>
        <v>0</v>
      </c>
      <c r="MWE104" s="50">
        <f t="shared" si="234"/>
        <v>0</v>
      </c>
      <c r="MWF104" s="50">
        <f t="shared" si="234"/>
        <v>0</v>
      </c>
      <c r="MWG104" s="50">
        <f t="shared" si="234"/>
        <v>0</v>
      </c>
      <c r="MWH104" s="50">
        <f t="shared" si="234"/>
        <v>0</v>
      </c>
      <c r="MWI104" s="50">
        <f t="shared" si="234"/>
        <v>0</v>
      </c>
      <c r="MWJ104" s="50">
        <f t="shared" si="234"/>
        <v>0</v>
      </c>
      <c r="MWK104" s="50">
        <f t="shared" si="234"/>
        <v>0</v>
      </c>
      <c r="MWL104" s="50">
        <f t="shared" si="234"/>
        <v>0</v>
      </c>
      <c r="MWM104" s="50">
        <f t="shared" si="234"/>
        <v>0</v>
      </c>
      <c r="MWN104" s="50">
        <f t="shared" si="234"/>
        <v>0</v>
      </c>
      <c r="MWO104" s="50">
        <f t="shared" si="234"/>
        <v>0</v>
      </c>
      <c r="MWP104" s="50">
        <f t="shared" si="234"/>
        <v>0</v>
      </c>
      <c r="MWQ104" s="50">
        <f t="shared" si="234"/>
        <v>0</v>
      </c>
      <c r="MWR104" s="50">
        <f t="shared" si="234"/>
        <v>0</v>
      </c>
      <c r="MWS104" s="50">
        <f t="shared" si="234"/>
        <v>0</v>
      </c>
      <c r="MWT104" s="50">
        <f t="shared" si="234"/>
        <v>0</v>
      </c>
      <c r="MWU104" s="50">
        <f t="shared" si="234"/>
        <v>0</v>
      </c>
      <c r="MWV104" s="50">
        <f t="shared" si="234"/>
        <v>0</v>
      </c>
      <c r="MWW104" s="50">
        <f t="shared" si="234"/>
        <v>0</v>
      </c>
      <c r="MWX104" s="50">
        <f t="shared" si="234"/>
        <v>0</v>
      </c>
      <c r="MWY104" s="50">
        <f t="shared" si="234"/>
        <v>0</v>
      </c>
      <c r="MWZ104" s="50">
        <f t="shared" si="234"/>
        <v>0</v>
      </c>
      <c r="MXA104" s="50">
        <f t="shared" si="234"/>
        <v>0</v>
      </c>
      <c r="MXB104" s="50">
        <f t="shared" si="234"/>
        <v>0</v>
      </c>
      <c r="MXC104" s="50">
        <f t="shared" si="234"/>
        <v>0</v>
      </c>
      <c r="MXD104" s="50">
        <f t="shared" si="234"/>
        <v>0</v>
      </c>
      <c r="MXE104" s="50">
        <f t="shared" si="234"/>
        <v>0</v>
      </c>
      <c r="MXF104" s="50">
        <f t="shared" si="234"/>
        <v>0</v>
      </c>
      <c r="MXG104" s="50">
        <f t="shared" si="234"/>
        <v>0</v>
      </c>
      <c r="MXH104" s="50">
        <f t="shared" si="234"/>
        <v>0</v>
      </c>
      <c r="MXI104" s="50">
        <f t="shared" si="234"/>
        <v>0</v>
      </c>
      <c r="MXJ104" s="50">
        <f t="shared" si="234"/>
        <v>0</v>
      </c>
      <c r="MXK104" s="50">
        <f t="shared" si="234"/>
        <v>0</v>
      </c>
      <c r="MXL104" s="50">
        <f t="shared" si="234"/>
        <v>0</v>
      </c>
      <c r="MXM104" s="50">
        <f t="shared" si="234"/>
        <v>0</v>
      </c>
      <c r="MXN104" s="50">
        <f t="shared" si="234"/>
        <v>0</v>
      </c>
      <c r="MXO104" s="50">
        <f t="shared" ref="MXO104:MZZ104" si="235">MXO122</f>
        <v>0</v>
      </c>
      <c r="MXP104" s="50">
        <f t="shared" si="235"/>
        <v>0</v>
      </c>
      <c r="MXQ104" s="50">
        <f t="shared" si="235"/>
        <v>0</v>
      </c>
      <c r="MXR104" s="50">
        <f t="shared" si="235"/>
        <v>0</v>
      </c>
      <c r="MXS104" s="50">
        <f t="shared" si="235"/>
        <v>0</v>
      </c>
      <c r="MXT104" s="50">
        <f t="shared" si="235"/>
        <v>0</v>
      </c>
      <c r="MXU104" s="50">
        <f t="shared" si="235"/>
        <v>0</v>
      </c>
      <c r="MXV104" s="50">
        <f t="shared" si="235"/>
        <v>0</v>
      </c>
      <c r="MXW104" s="50">
        <f t="shared" si="235"/>
        <v>0</v>
      </c>
      <c r="MXX104" s="50">
        <f t="shared" si="235"/>
        <v>0</v>
      </c>
      <c r="MXY104" s="50">
        <f t="shared" si="235"/>
        <v>0</v>
      </c>
      <c r="MXZ104" s="50">
        <f t="shared" si="235"/>
        <v>0</v>
      </c>
      <c r="MYA104" s="50">
        <f t="shared" si="235"/>
        <v>0</v>
      </c>
      <c r="MYB104" s="50">
        <f t="shared" si="235"/>
        <v>0</v>
      </c>
      <c r="MYC104" s="50">
        <f t="shared" si="235"/>
        <v>0</v>
      </c>
      <c r="MYD104" s="50">
        <f t="shared" si="235"/>
        <v>0</v>
      </c>
      <c r="MYE104" s="50">
        <f t="shared" si="235"/>
        <v>0</v>
      </c>
      <c r="MYF104" s="50">
        <f t="shared" si="235"/>
        <v>0</v>
      </c>
      <c r="MYG104" s="50">
        <f t="shared" si="235"/>
        <v>0</v>
      </c>
      <c r="MYH104" s="50">
        <f t="shared" si="235"/>
        <v>0</v>
      </c>
      <c r="MYI104" s="50">
        <f t="shared" si="235"/>
        <v>0</v>
      </c>
      <c r="MYJ104" s="50">
        <f t="shared" si="235"/>
        <v>0</v>
      </c>
      <c r="MYK104" s="50">
        <f t="shared" si="235"/>
        <v>0</v>
      </c>
      <c r="MYL104" s="50">
        <f t="shared" si="235"/>
        <v>0</v>
      </c>
      <c r="MYM104" s="50">
        <f t="shared" si="235"/>
        <v>0</v>
      </c>
      <c r="MYN104" s="50">
        <f t="shared" si="235"/>
        <v>0</v>
      </c>
      <c r="MYO104" s="50">
        <f t="shared" si="235"/>
        <v>0</v>
      </c>
      <c r="MYP104" s="50">
        <f t="shared" si="235"/>
        <v>0</v>
      </c>
      <c r="MYQ104" s="50">
        <f t="shared" si="235"/>
        <v>0</v>
      </c>
      <c r="MYR104" s="50">
        <f t="shared" si="235"/>
        <v>0</v>
      </c>
      <c r="MYS104" s="50">
        <f t="shared" si="235"/>
        <v>0</v>
      </c>
      <c r="MYT104" s="50">
        <f t="shared" si="235"/>
        <v>0</v>
      </c>
      <c r="MYU104" s="50">
        <f t="shared" si="235"/>
        <v>0</v>
      </c>
      <c r="MYV104" s="50">
        <f t="shared" si="235"/>
        <v>0</v>
      </c>
      <c r="MYW104" s="50">
        <f t="shared" si="235"/>
        <v>0</v>
      </c>
      <c r="MYX104" s="50">
        <f t="shared" si="235"/>
        <v>0</v>
      </c>
      <c r="MYY104" s="50">
        <f t="shared" si="235"/>
        <v>0</v>
      </c>
      <c r="MYZ104" s="50">
        <f t="shared" si="235"/>
        <v>0</v>
      </c>
      <c r="MZA104" s="50">
        <f t="shared" si="235"/>
        <v>0</v>
      </c>
      <c r="MZB104" s="50">
        <f t="shared" si="235"/>
        <v>0</v>
      </c>
      <c r="MZC104" s="50">
        <f t="shared" si="235"/>
        <v>0</v>
      </c>
      <c r="MZD104" s="50">
        <f t="shared" si="235"/>
        <v>0</v>
      </c>
      <c r="MZE104" s="50">
        <f t="shared" si="235"/>
        <v>0</v>
      </c>
      <c r="MZF104" s="50">
        <f t="shared" si="235"/>
        <v>0</v>
      </c>
      <c r="MZG104" s="50">
        <f t="shared" si="235"/>
        <v>0</v>
      </c>
      <c r="MZH104" s="50">
        <f t="shared" si="235"/>
        <v>0</v>
      </c>
      <c r="MZI104" s="50">
        <f t="shared" si="235"/>
        <v>0</v>
      </c>
      <c r="MZJ104" s="50">
        <f t="shared" si="235"/>
        <v>0</v>
      </c>
      <c r="MZK104" s="50">
        <f t="shared" si="235"/>
        <v>0</v>
      </c>
      <c r="MZL104" s="50">
        <f t="shared" si="235"/>
        <v>0</v>
      </c>
      <c r="MZM104" s="50">
        <f t="shared" si="235"/>
        <v>0</v>
      </c>
      <c r="MZN104" s="50">
        <f t="shared" si="235"/>
        <v>0</v>
      </c>
      <c r="MZO104" s="50">
        <f t="shared" si="235"/>
        <v>0</v>
      </c>
      <c r="MZP104" s="50">
        <f t="shared" si="235"/>
        <v>0</v>
      </c>
      <c r="MZQ104" s="50">
        <f t="shared" si="235"/>
        <v>0</v>
      </c>
      <c r="MZR104" s="50">
        <f t="shared" si="235"/>
        <v>0</v>
      </c>
      <c r="MZS104" s="50">
        <f t="shared" si="235"/>
        <v>0</v>
      </c>
      <c r="MZT104" s="50">
        <f t="shared" si="235"/>
        <v>0</v>
      </c>
      <c r="MZU104" s="50">
        <f t="shared" si="235"/>
        <v>0</v>
      </c>
      <c r="MZV104" s="50">
        <f t="shared" si="235"/>
        <v>0</v>
      </c>
      <c r="MZW104" s="50">
        <f t="shared" si="235"/>
        <v>0</v>
      </c>
      <c r="MZX104" s="50">
        <f t="shared" si="235"/>
        <v>0</v>
      </c>
      <c r="MZY104" s="50">
        <f t="shared" si="235"/>
        <v>0</v>
      </c>
      <c r="MZZ104" s="50">
        <f t="shared" si="235"/>
        <v>0</v>
      </c>
      <c r="NAA104" s="50">
        <f t="shared" ref="NAA104:NCL104" si="236">NAA122</f>
        <v>0</v>
      </c>
      <c r="NAB104" s="50">
        <f t="shared" si="236"/>
        <v>0</v>
      </c>
      <c r="NAC104" s="50">
        <f t="shared" si="236"/>
        <v>0</v>
      </c>
      <c r="NAD104" s="50">
        <f t="shared" si="236"/>
        <v>0</v>
      </c>
      <c r="NAE104" s="50">
        <f t="shared" si="236"/>
        <v>0</v>
      </c>
      <c r="NAF104" s="50">
        <f t="shared" si="236"/>
        <v>0</v>
      </c>
      <c r="NAG104" s="50">
        <f t="shared" si="236"/>
        <v>0</v>
      </c>
      <c r="NAH104" s="50">
        <f t="shared" si="236"/>
        <v>0</v>
      </c>
      <c r="NAI104" s="50">
        <f t="shared" si="236"/>
        <v>0</v>
      </c>
      <c r="NAJ104" s="50">
        <f t="shared" si="236"/>
        <v>0</v>
      </c>
      <c r="NAK104" s="50">
        <f t="shared" si="236"/>
        <v>0</v>
      </c>
      <c r="NAL104" s="50">
        <f t="shared" si="236"/>
        <v>0</v>
      </c>
      <c r="NAM104" s="50">
        <f t="shared" si="236"/>
        <v>0</v>
      </c>
      <c r="NAN104" s="50">
        <f t="shared" si="236"/>
        <v>0</v>
      </c>
      <c r="NAO104" s="50">
        <f t="shared" si="236"/>
        <v>0</v>
      </c>
      <c r="NAP104" s="50">
        <f t="shared" si="236"/>
        <v>0</v>
      </c>
      <c r="NAQ104" s="50">
        <f t="shared" si="236"/>
        <v>0</v>
      </c>
      <c r="NAR104" s="50">
        <f t="shared" si="236"/>
        <v>0</v>
      </c>
      <c r="NAS104" s="50">
        <f t="shared" si="236"/>
        <v>0</v>
      </c>
      <c r="NAT104" s="50">
        <f t="shared" si="236"/>
        <v>0</v>
      </c>
      <c r="NAU104" s="50">
        <f t="shared" si="236"/>
        <v>0</v>
      </c>
      <c r="NAV104" s="50">
        <f t="shared" si="236"/>
        <v>0</v>
      </c>
      <c r="NAW104" s="50">
        <f t="shared" si="236"/>
        <v>0</v>
      </c>
      <c r="NAX104" s="50">
        <f t="shared" si="236"/>
        <v>0</v>
      </c>
      <c r="NAY104" s="50">
        <f t="shared" si="236"/>
        <v>0</v>
      </c>
      <c r="NAZ104" s="50">
        <f t="shared" si="236"/>
        <v>0</v>
      </c>
      <c r="NBA104" s="50">
        <f t="shared" si="236"/>
        <v>0</v>
      </c>
      <c r="NBB104" s="50">
        <f t="shared" si="236"/>
        <v>0</v>
      </c>
      <c r="NBC104" s="50">
        <f t="shared" si="236"/>
        <v>0</v>
      </c>
      <c r="NBD104" s="50">
        <f t="shared" si="236"/>
        <v>0</v>
      </c>
      <c r="NBE104" s="50">
        <f t="shared" si="236"/>
        <v>0</v>
      </c>
      <c r="NBF104" s="50">
        <f t="shared" si="236"/>
        <v>0</v>
      </c>
      <c r="NBG104" s="50">
        <f t="shared" si="236"/>
        <v>0</v>
      </c>
      <c r="NBH104" s="50">
        <f t="shared" si="236"/>
        <v>0</v>
      </c>
      <c r="NBI104" s="50">
        <f t="shared" si="236"/>
        <v>0</v>
      </c>
      <c r="NBJ104" s="50">
        <f t="shared" si="236"/>
        <v>0</v>
      </c>
      <c r="NBK104" s="50">
        <f t="shared" si="236"/>
        <v>0</v>
      </c>
      <c r="NBL104" s="50">
        <f t="shared" si="236"/>
        <v>0</v>
      </c>
      <c r="NBM104" s="50">
        <f t="shared" si="236"/>
        <v>0</v>
      </c>
      <c r="NBN104" s="50">
        <f t="shared" si="236"/>
        <v>0</v>
      </c>
      <c r="NBO104" s="50">
        <f t="shared" si="236"/>
        <v>0</v>
      </c>
      <c r="NBP104" s="50">
        <f t="shared" si="236"/>
        <v>0</v>
      </c>
      <c r="NBQ104" s="50">
        <f t="shared" si="236"/>
        <v>0</v>
      </c>
      <c r="NBR104" s="50">
        <f t="shared" si="236"/>
        <v>0</v>
      </c>
      <c r="NBS104" s="50">
        <f t="shared" si="236"/>
        <v>0</v>
      </c>
      <c r="NBT104" s="50">
        <f t="shared" si="236"/>
        <v>0</v>
      </c>
      <c r="NBU104" s="50">
        <f t="shared" si="236"/>
        <v>0</v>
      </c>
      <c r="NBV104" s="50">
        <f t="shared" si="236"/>
        <v>0</v>
      </c>
      <c r="NBW104" s="50">
        <f t="shared" si="236"/>
        <v>0</v>
      </c>
      <c r="NBX104" s="50">
        <f t="shared" si="236"/>
        <v>0</v>
      </c>
      <c r="NBY104" s="50">
        <f t="shared" si="236"/>
        <v>0</v>
      </c>
      <c r="NBZ104" s="50">
        <f t="shared" si="236"/>
        <v>0</v>
      </c>
      <c r="NCA104" s="50">
        <f t="shared" si="236"/>
        <v>0</v>
      </c>
      <c r="NCB104" s="50">
        <f t="shared" si="236"/>
        <v>0</v>
      </c>
      <c r="NCC104" s="50">
        <f t="shared" si="236"/>
        <v>0</v>
      </c>
      <c r="NCD104" s="50">
        <f t="shared" si="236"/>
        <v>0</v>
      </c>
      <c r="NCE104" s="50">
        <f t="shared" si="236"/>
        <v>0</v>
      </c>
      <c r="NCF104" s="50">
        <f t="shared" si="236"/>
        <v>0</v>
      </c>
      <c r="NCG104" s="50">
        <f t="shared" si="236"/>
        <v>0</v>
      </c>
      <c r="NCH104" s="50">
        <f t="shared" si="236"/>
        <v>0</v>
      </c>
      <c r="NCI104" s="50">
        <f t="shared" si="236"/>
        <v>0</v>
      </c>
      <c r="NCJ104" s="50">
        <f t="shared" si="236"/>
        <v>0</v>
      </c>
      <c r="NCK104" s="50">
        <f t="shared" si="236"/>
        <v>0</v>
      </c>
      <c r="NCL104" s="50">
        <f t="shared" si="236"/>
        <v>0</v>
      </c>
      <c r="NCM104" s="50">
        <f t="shared" ref="NCM104:NEX104" si="237">NCM122</f>
        <v>0</v>
      </c>
      <c r="NCN104" s="50">
        <f t="shared" si="237"/>
        <v>0</v>
      </c>
      <c r="NCO104" s="50">
        <f t="shared" si="237"/>
        <v>0</v>
      </c>
      <c r="NCP104" s="50">
        <f t="shared" si="237"/>
        <v>0</v>
      </c>
      <c r="NCQ104" s="50">
        <f t="shared" si="237"/>
        <v>0</v>
      </c>
      <c r="NCR104" s="50">
        <f t="shared" si="237"/>
        <v>0</v>
      </c>
      <c r="NCS104" s="50">
        <f t="shared" si="237"/>
        <v>0</v>
      </c>
      <c r="NCT104" s="50">
        <f t="shared" si="237"/>
        <v>0</v>
      </c>
      <c r="NCU104" s="50">
        <f t="shared" si="237"/>
        <v>0</v>
      </c>
      <c r="NCV104" s="50">
        <f t="shared" si="237"/>
        <v>0</v>
      </c>
      <c r="NCW104" s="50">
        <f t="shared" si="237"/>
        <v>0</v>
      </c>
      <c r="NCX104" s="50">
        <f t="shared" si="237"/>
        <v>0</v>
      </c>
      <c r="NCY104" s="50">
        <f t="shared" si="237"/>
        <v>0</v>
      </c>
      <c r="NCZ104" s="50">
        <f t="shared" si="237"/>
        <v>0</v>
      </c>
      <c r="NDA104" s="50">
        <f t="shared" si="237"/>
        <v>0</v>
      </c>
      <c r="NDB104" s="50">
        <f t="shared" si="237"/>
        <v>0</v>
      </c>
      <c r="NDC104" s="50">
        <f t="shared" si="237"/>
        <v>0</v>
      </c>
      <c r="NDD104" s="50">
        <f t="shared" si="237"/>
        <v>0</v>
      </c>
      <c r="NDE104" s="50">
        <f t="shared" si="237"/>
        <v>0</v>
      </c>
      <c r="NDF104" s="50">
        <f t="shared" si="237"/>
        <v>0</v>
      </c>
      <c r="NDG104" s="50">
        <f t="shared" si="237"/>
        <v>0</v>
      </c>
      <c r="NDH104" s="50">
        <f t="shared" si="237"/>
        <v>0</v>
      </c>
      <c r="NDI104" s="50">
        <f t="shared" si="237"/>
        <v>0</v>
      </c>
      <c r="NDJ104" s="50">
        <f t="shared" si="237"/>
        <v>0</v>
      </c>
      <c r="NDK104" s="50">
        <f t="shared" si="237"/>
        <v>0</v>
      </c>
      <c r="NDL104" s="50">
        <f t="shared" si="237"/>
        <v>0</v>
      </c>
      <c r="NDM104" s="50">
        <f t="shared" si="237"/>
        <v>0</v>
      </c>
      <c r="NDN104" s="50">
        <f t="shared" si="237"/>
        <v>0</v>
      </c>
      <c r="NDO104" s="50">
        <f t="shared" si="237"/>
        <v>0</v>
      </c>
      <c r="NDP104" s="50">
        <f t="shared" si="237"/>
        <v>0</v>
      </c>
      <c r="NDQ104" s="50">
        <f t="shared" si="237"/>
        <v>0</v>
      </c>
      <c r="NDR104" s="50">
        <f t="shared" si="237"/>
        <v>0</v>
      </c>
      <c r="NDS104" s="50">
        <f t="shared" si="237"/>
        <v>0</v>
      </c>
      <c r="NDT104" s="50">
        <f t="shared" si="237"/>
        <v>0</v>
      </c>
      <c r="NDU104" s="50">
        <f t="shared" si="237"/>
        <v>0</v>
      </c>
      <c r="NDV104" s="50">
        <f t="shared" si="237"/>
        <v>0</v>
      </c>
      <c r="NDW104" s="50">
        <f t="shared" si="237"/>
        <v>0</v>
      </c>
      <c r="NDX104" s="50">
        <f t="shared" si="237"/>
        <v>0</v>
      </c>
      <c r="NDY104" s="50">
        <f t="shared" si="237"/>
        <v>0</v>
      </c>
      <c r="NDZ104" s="50">
        <f t="shared" si="237"/>
        <v>0</v>
      </c>
      <c r="NEA104" s="50">
        <f t="shared" si="237"/>
        <v>0</v>
      </c>
      <c r="NEB104" s="50">
        <f t="shared" si="237"/>
        <v>0</v>
      </c>
      <c r="NEC104" s="50">
        <f t="shared" si="237"/>
        <v>0</v>
      </c>
      <c r="NED104" s="50">
        <f t="shared" si="237"/>
        <v>0</v>
      </c>
      <c r="NEE104" s="50">
        <f t="shared" si="237"/>
        <v>0</v>
      </c>
      <c r="NEF104" s="50">
        <f t="shared" si="237"/>
        <v>0</v>
      </c>
      <c r="NEG104" s="50">
        <f t="shared" si="237"/>
        <v>0</v>
      </c>
      <c r="NEH104" s="50">
        <f t="shared" si="237"/>
        <v>0</v>
      </c>
      <c r="NEI104" s="50">
        <f t="shared" si="237"/>
        <v>0</v>
      </c>
      <c r="NEJ104" s="50">
        <f t="shared" si="237"/>
        <v>0</v>
      </c>
      <c r="NEK104" s="50">
        <f t="shared" si="237"/>
        <v>0</v>
      </c>
      <c r="NEL104" s="50">
        <f t="shared" si="237"/>
        <v>0</v>
      </c>
      <c r="NEM104" s="50">
        <f t="shared" si="237"/>
        <v>0</v>
      </c>
      <c r="NEN104" s="50">
        <f t="shared" si="237"/>
        <v>0</v>
      </c>
      <c r="NEO104" s="50">
        <f t="shared" si="237"/>
        <v>0</v>
      </c>
      <c r="NEP104" s="50">
        <f t="shared" si="237"/>
        <v>0</v>
      </c>
      <c r="NEQ104" s="50">
        <f t="shared" si="237"/>
        <v>0</v>
      </c>
      <c r="NER104" s="50">
        <f t="shared" si="237"/>
        <v>0</v>
      </c>
      <c r="NES104" s="50">
        <f t="shared" si="237"/>
        <v>0</v>
      </c>
      <c r="NET104" s="50">
        <f t="shared" si="237"/>
        <v>0</v>
      </c>
      <c r="NEU104" s="50">
        <f t="shared" si="237"/>
        <v>0</v>
      </c>
      <c r="NEV104" s="50">
        <f t="shared" si="237"/>
        <v>0</v>
      </c>
      <c r="NEW104" s="50">
        <f t="shared" si="237"/>
        <v>0</v>
      </c>
      <c r="NEX104" s="50">
        <f t="shared" si="237"/>
        <v>0</v>
      </c>
      <c r="NEY104" s="50">
        <f t="shared" ref="NEY104:NHJ104" si="238">NEY122</f>
        <v>0</v>
      </c>
      <c r="NEZ104" s="50">
        <f t="shared" si="238"/>
        <v>0</v>
      </c>
      <c r="NFA104" s="50">
        <f t="shared" si="238"/>
        <v>0</v>
      </c>
      <c r="NFB104" s="50">
        <f t="shared" si="238"/>
        <v>0</v>
      </c>
      <c r="NFC104" s="50">
        <f t="shared" si="238"/>
        <v>0</v>
      </c>
      <c r="NFD104" s="50">
        <f t="shared" si="238"/>
        <v>0</v>
      </c>
      <c r="NFE104" s="50">
        <f t="shared" si="238"/>
        <v>0</v>
      </c>
      <c r="NFF104" s="50">
        <f t="shared" si="238"/>
        <v>0</v>
      </c>
      <c r="NFG104" s="50">
        <f t="shared" si="238"/>
        <v>0</v>
      </c>
      <c r="NFH104" s="50">
        <f t="shared" si="238"/>
        <v>0</v>
      </c>
      <c r="NFI104" s="50">
        <f t="shared" si="238"/>
        <v>0</v>
      </c>
      <c r="NFJ104" s="50">
        <f t="shared" si="238"/>
        <v>0</v>
      </c>
      <c r="NFK104" s="50">
        <f t="shared" si="238"/>
        <v>0</v>
      </c>
      <c r="NFL104" s="50">
        <f t="shared" si="238"/>
        <v>0</v>
      </c>
      <c r="NFM104" s="50">
        <f t="shared" si="238"/>
        <v>0</v>
      </c>
      <c r="NFN104" s="50">
        <f t="shared" si="238"/>
        <v>0</v>
      </c>
      <c r="NFO104" s="50">
        <f t="shared" si="238"/>
        <v>0</v>
      </c>
      <c r="NFP104" s="50">
        <f t="shared" si="238"/>
        <v>0</v>
      </c>
      <c r="NFQ104" s="50">
        <f t="shared" si="238"/>
        <v>0</v>
      </c>
      <c r="NFR104" s="50">
        <f t="shared" si="238"/>
        <v>0</v>
      </c>
      <c r="NFS104" s="50">
        <f t="shared" si="238"/>
        <v>0</v>
      </c>
      <c r="NFT104" s="50">
        <f t="shared" si="238"/>
        <v>0</v>
      </c>
      <c r="NFU104" s="50">
        <f t="shared" si="238"/>
        <v>0</v>
      </c>
      <c r="NFV104" s="50">
        <f t="shared" si="238"/>
        <v>0</v>
      </c>
      <c r="NFW104" s="50">
        <f t="shared" si="238"/>
        <v>0</v>
      </c>
      <c r="NFX104" s="50">
        <f t="shared" si="238"/>
        <v>0</v>
      </c>
      <c r="NFY104" s="50">
        <f t="shared" si="238"/>
        <v>0</v>
      </c>
      <c r="NFZ104" s="50">
        <f t="shared" si="238"/>
        <v>0</v>
      </c>
      <c r="NGA104" s="50">
        <f t="shared" si="238"/>
        <v>0</v>
      </c>
      <c r="NGB104" s="50">
        <f t="shared" si="238"/>
        <v>0</v>
      </c>
      <c r="NGC104" s="50">
        <f t="shared" si="238"/>
        <v>0</v>
      </c>
      <c r="NGD104" s="50">
        <f t="shared" si="238"/>
        <v>0</v>
      </c>
      <c r="NGE104" s="50">
        <f t="shared" si="238"/>
        <v>0</v>
      </c>
      <c r="NGF104" s="50">
        <f t="shared" si="238"/>
        <v>0</v>
      </c>
      <c r="NGG104" s="50">
        <f t="shared" si="238"/>
        <v>0</v>
      </c>
      <c r="NGH104" s="50">
        <f t="shared" si="238"/>
        <v>0</v>
      </c>
      <c r="NGI104" s="50">
        <f t="shared" si="238"/>
        <v>0</v>
      </c>
      <c r="NGJ104" s="50">
        <f t="shared" si="238"/>
        <v>0</v>
      </c>
      <c r="NGK104" s="50">
        <f t="shared" si="238"/>
        <v>0</v>
      </c>
      <c r="NGL104" s="50">
        <f t="shared" si="238"/>
        <v>0</v>
      </c>
      <c r="NGM104" s="50">
        <f t="shared" si="238"/>
        <v>0</v>
      </c>
      <c r="NGN104" s="50">
        <f t="shared" si="238"/>
        <v>0</v>
      </c>
      <c r="NGO104" s="50">
        <f t="shared" si="238"/>
        <v>0</v>
      </c>
      <c r="NGP104" s="50">
        <f t="shared" si="238"/>
        <v>0</v>
      </c>
      <c r="NGQ104" s="50">
        <f t="shared" si="238"/>
        <v>0</v>
      </c>
      <c r="NGR104" s="50">
        <f t="shared" si="238"/>
        <v>0</v>
      </c>
      <c r="NGS104" s="50">
        <f t="shared" si="238"/>
        <v>0</v>
      </c>
      <c r="NGT104" s="50">
        <f t="shared" si="238"/>
        <v>0</v>
      </c>
      <c r="NGU104" s="50">
        <f t="shared" si="238"/>
        <v>0</v>
      </c>
      <c r="NGV104" s="50">
        <f t="shared" si="238"/>
        <v>0</v>
      </c>
      <c r="NGW104" s="50">
        <f t="shared" si="238"/>
        <v>0</v>
      </c>
      <c r="NGX104" s="50">
        <f t="shared" si="238"/>
        <v>0</v>
      </c>
      <c r="NGY104" s="50">
        <f t="shared" si="238"/>
        <v>0</v>
      </c>
      <c r="NGZ104" s="50">
        <f t="shared" si="238"/>
        <v>0</v>
      </c>
      <c r="NHA104" s="50">
        <f t="shared" si="238"/>
        <v>0</v>
      </c>
      <c r="NHB104" s="50">
        <f t="shared" si="238"/>
        <v>0</v>
      </c>
      <c r="NHC104" s="50">
        <f t="shared" si="238"/>
        <v>0</v>
      </c>
      <c r="NHD104" s="50">
        <f t="shared" si="238"/>
        <v>0</v>
      </c>
      <c r="NHE104" s="50">
        <f t="shared" si="238"/>
        <v>0</v>
      </c>
      <c r="NHF104" s="50">
        <f t="shared" si="238"/>
        <v>0</v>
      </c>
      <c r="NHG104" s="50">
        <f t="shared" si="238"/>
        <v>0</v>
      </c>
      <c r="NHH104" s="50">
        <f t="shared" si="238"/>
        <v>0</v>
      </c>
      <c r="NHI104" s="50">
        <f t="shared" si="238"/>
        <v>0</v>
      </c>
      <c r="NHJ104" s="50">
        <f t="shared" si="238"/>
        <v>0</v>
      </c>
      <c r="NHK104" s="50">
        <f t="shared" ref="NHK104:NJV104" si="239">NHK122</f>
        <v>0</v>
      </c>
      <c r="NHL104" s="50">
        <f t="shared" si="239"/>
        <v>0</v>
      </c>
      <c r="NHM104" s="50">
        <f t="shared" si="239"/>
        <v>0</v>
      </c>
      <c r="NHN104" s="50">
        <f t="shared" si="239"/>
        <v>0</v>
      </c>
      <c r="NHO104" s="50">
        <f t="shared" si="239"/>
        <v>0</v>
      </c>
      <c r="NHP104" s="50">
        <f t="shared" si="239"/>
        <v>0</v>
      </c>
      <c r="NHQ104" s="50">
        <f t="shared" si="239"/>
        <v>0</v>
      </c>
      <c r="NHR104" s="50">
        <f t="shared" si="239"/>
        <v>0</v>
      </c>
      <c r="NHS104" s="50">
        <f t="shared" si="239"/>
        <v>0</v>
      </c>
      <c r="NHT104" s="50">
        <f t="shared" si="239"/>
        <v>0</v>
      </c>
      <c r="NHU104" s="50">
        <f t="shared" si="239"/>
        <v>0</v>
      </c>
      <c r="NHV104" s="50">
        <f t="shared" si="239"/>
        <v>0</v>
      </c>
      <c r="NHW104" s="50">
        <f t="shared" si="239"/>
        <v>0</v>
      </c>
      <c r="NHX104" s="50">
        <f t="shared" si="239"/>
        <v>0</v>
      </c>
      <c r="NHY104" s="50">
        <f t="shared" si="239"/>
        <v>0</v>
      </c>
      <c r="NHZ104" s="50">
        <f t="shared" si="239"/>
        <v>0</v>
      </c>
      <c r="NIA104" s="50">
        <f t="shared" si="239"/>
        <v>0</v>
      </c>
      <c r="NIB104" s="50">
        <f t="shared" si="239"/>
        <v>0</v>
      </c>
      <c r="NIC104" s="50">
        <f t="shared" si="239"/>
        <v>0</v>
      </c>
      <c r="NID104" s="50">
        <f t="shared" si="239"/>
        <v>0</v>
      </c>
      <c r="NIE104" s="50">
        <f t="shared" si="239"/>
        <v>0</v>
      </c>
      <c r="NIF104" s="50">
        <f t="shared" si="239"/>
        <v>0</v>
      </c>
      <c r="NIG104" s="50">
        <f t="shared" si="239"/>
        <v>0</v>
      </c>
      <c r="NIH104" s="50">
        <f t="shared" si="239"/>
        <v>0</v>
      </c>
      <c r="NII104" s="50">
        <f t="shared" si="239"/>
        <v>0</v>
      </c>
      <c r="NIJ104" s="50">
        <f t="shared" si="239"/>
        <v>0</v>
      </c>
      <c r="NIK104" s="50">
        <f t="shared" si="239"/>
        <v>0</v>
      </c>
      <c r="NIL104" s="50">
        <f t="shared" si="239"/>
        <v>0</v>
      </c>
      <c r="NIM104" s="50">
        <f t="shared" si="239"/>
        <v>0</v>
      </c>
      <c r="NIN104" s="50">
        <f t="shared" si="239"/>
        <v>0</v>
      </c>
      <c r="NIO104" s="50">
        <f t="shared" si="239"/>
        <v>0</v>
      </c>
      <c r="NIP104" s="50">
        <f t="shared" si="239"/>
        <v>0</v>
      </c>
      <c r="NIQ104" s="50">
        <f t="shared" si="239"/>
        <v>0</v>
      </c>
      <c r="NIR104" s="50">
        <f t="shared" si="239"/>
        <v>0</v>
      </c>
      <c r="NIS104" s="50">
        <f t="shared" si="239"/>
        <v>0</v>
      </c>
      <c r="NIT104" s="50">
        <f t="shared" si="239"/>
        <v>0</v>
      </c>
      <c r="NIU104" s="50">
        <f t="shared" si="239"/>
        <v>0</v>
      </c>
      <c r="NIV104" s="50">
        <f t="shared" si="239"/>
        <v>0</v>
      </c>
      <c r="NIW104" s="50">
        <f t="shared" si="239"/>
        <v>0</v>
      </c>
      <c r="NIX104" s="50">
        <f t="shared" si="239"/>
        <v>0</v>
      </c>
      <c r="NIY104" s="50">
        <f t="shared" si="239"/>
        <v>0</v>
      </c>
      <c r="NIZ104" s="50">
        <f t="shared" si="239"/>
        <v>0</v>
      </c>
      <c r="NJA104" s="50">
        <f t="shared" si="239"/>
        <v>0</v>
      </c>
      <c r="NJB104" s="50">
        <f t="shared" si="239"/>
        <v>0</v>
      </c>
      <c r="NJC104" s="50">
        <f t="shared" si="239"/>
        <v>0</v>
      </c>
      <c r="NJD104" s="50">
        <f t="shared" si="239"/>
        <v>0</v>
      </c>
      <c r="NJE104" s="50">
        <f t="shared" si="239"/>
        <v>0</v>
      </c>
      <c r="NJF104" s="50">
        <f t="shared" si="239"/>
        <v>0</v>
      </c>
      <c r="NJG104" s="50">
        <f t="shared" si="239"/>
        <v>0</v>
      </c>
      <c r="NJH104" s="50">
        <f t="shared" si="239"/>
        <v>0</v>
      </c>
      <c r="NJI104" s="50">
        <f t="shared" si="239"/>
        <v>0</v>
      </c>
      <c r="NJJ104" s="50">
        <f t="shared" si="239"/>
        <v>0</v>
      </c>
      <c r="NJK104" s="50">
        <f t="shared" si="239"/>
        <v>0</v>
      </c>
      <c r="NJL104" s="50">
        <f t="shared" si="239"/>
        <v>0</v>
      </c>
      <c r="NJM104" s="50">
        <f t="shared" si="239"/>
        <v>0</v>
      </c>
      <c r="NJN104" s="50">
        <f t="shared" si="239"/>
        <v>0</v>
      </c>
      <c r="NJO104" s="50">
        <f t="shared" si="239"/>
        <v>0</v>
      </c>
      <c r="NJP104" s="50">
        <f t="shared" si="239"/>
        <v>0</v>
      </c>
      <c r="NJQ104" s="50">
        <f t="shared" si="239"/>
        <v>0</v>
      </c>
      <c r="NJR104" s="50">
        <f t="shared" si="239"/>
        <v>0</v>
      </c>
      <c r="NJS104" s="50">
        <f t="shared" si="239"/>
        <v>0</v>
      </c>
      <c r="NJT104" s="50">
        <f t="shared" si="239"/>
        <v>0</v>
      </c>
      <c r="NJU104" s="50">
        <f t="shared" si="239"/>
        <v>0</v>
      </c>
      <c r="NJV104" s="50">
        <f t="shared" si="239"/>
        <v>0</v>
      </c>
      <c r="NJW104" s="50">
        <f t="shared" ref="NJW104:NMH104" si="240">NJW122</f>
        <v>0</v>
      </c>
      <c r="NJX104" s="50">
        <f t="shared" si="240"/>
        <v>0</v>
      </c>
      <c r="NJY104" s="50">
        <f t="shared" si="240"/>
        <v>0</v>
      </c>
      <c r="NJZ104" s="50">
        <f t="shared" si="240"/>
        <v>0</v>
      </c>
      <c r="NKA104" s="50">
        <f t="shared" si="240"/>
        <v>0</v>
      </c>
      <c r="NKB104" s="50">
        <f t="shared" si="240"/>
        <v>0</v>
      </c>
      <c r="NKC104" s="50">
        <f t="shared" si="240"/>
        <v>0</v>
      </c>
      <c r="NKD104" s="50">
        <f t="shared" si="240"/>
        <v>0</v>
      </c>
      <c r="NKE104" s="50">
        <f t="shared" si="240"/>
        <v>0</v>
      </c>
      <c r="NKF104" s="50">
        <f t="shared" si="240"/>
        <v>0</v>
      </c>
      <c r="NKG104" s="50">
        <f t="shared" si="240"/>
        <v>0</v>
      </c>
      <c r="NKH104" s="50">
        <f t="shared" si="240"/>
        <v>0</v>
      </c>
      <c r="NKI104" s="50">
        <f t="shared" si="240"/>
        <v>0</v>
      </c>
      <c r="NKJ104" s="50">
        <f t="shared" si="240"/>
        <v>0</v>
      </c>
      <c r="NKK104" s="50">
        <f t="shared" si="240"/>
        <v>0</v>
      </c>
      <c r="NKL104" s="50">
        <f t="shared" si="240"/>
        <v>0</v>
      </c>
      <c r="NKM104" s="50">
        <f t="shared" si="240"/>
        <v>0</v>
      </c>
      <c r="NKN104" s="50">
        <f t="shared" si="240"/>
        <v>0</v>
      </c>
      <c r="NKO104" s="50">
        <f t="shared" si="240"/>
        <v>0</v>
      </c>
      <c r="NKP104" s="50">
        <f t="shared" si="240"/>
        <v>0</v>
      </c>
      <c r="NKQ104" s="50">
        <f t="shared" si="240"/>
        <v>0</v>
      </c>
      <c r="NKR104" s="50">
        <f t="shared" si="240"/>
        <v>0</v>
      </c>
      <c r="NKS104" s="50">
        <f t="shared" si="240"/>
        <v>0</v>
      </c>
      <c r="NKT104" s="50">
        <f t="shared" si="240"/>
        <v>0</v>
      </c>
      <c r="NKU104" s="50">
        <f t="shared" si="240"/>
        <v>0</v>
      </c>
      <c r="NKV104" s="50">
        <f t="shared" si="240"/>
        <v>0</v>
      </c>
      <c r="NKW104" s="50">
        <f t="shared" si="240"/>
        <v>0</v>
      </c>
      <c r="NKX104" s="50">
        <f t="shared" si="240"/>
        <v>0</v>
      </c>
      <c r="NKY104" s="50">
        <f t="shared" si="240"/>
        <v>0</v>
      </c>
      <c r="NKZ104" s="50">
        <f t="shared" si="240"/>
        <v>0</v>
      </c>
      <c r="NLA104" s="50">
        <f t="shared" si="240"/>
        <v>0</v>
      </c>
      <c r="NLB104" s="50">
        <f t="shared" si="240"/>
        <v>0</v>
      </c>
      <c r="NLC104" s="50">
        <f t="shared" si="240"/>
        <v>0</v>
      </c>
      <c r="NLD104" s="50">
        <f t="shared" si="240"/>
        <v>0</v>
      </c>
      <c r="NLE104" s="50">
        <f t="shared" si="240"/>
        <v>0</v>
      </c>
      <c r="NLF104" s="50">
        <f t="shared" si="240"/>
        <v>0</v>
      </c>
      <c r="NLG104" s="50">
        <f t="shared" si="240"/>
        <v>0</v>
      </c>
      <c r="NLH104" s="50">
        <f t="shared" si="240"/>
        <v>0</v>
      </c>
      <c r="NLI104" s="50">
        <f t="shared" si="240"/>
        <v>0</v>
      </c>
      <c r="NLJ104" s="50">
        <f t="shared" si="240"/>
        <v>0</v>
      </c>
      <c r="NLK104" s="50">
        <f t="shared" si="240"/>
        <v>0</v>
      </c>
      <c r="NLL104" s="50">
        <f t="shared" si="240"/>
        <v>0</v>
      </c>
      <c r="NLM104" s="50">
        <f t="shared" si="240"/>
        <v>0</v>
      </c>
      <c r="NLN104" s="50">
        <f t="shared" si="240"/>
        <v>0</v>
      </c>
      <c r="NLO104" s="50">
        <f t="shared" si="240"/>
        <v>0</v>
      </c>
      <c r="NLP104" s="50">
        <f t="shared" si="240"/>
        <v>0</v>
      </c>
      <c r="NLQ104" s="50">
        <f t="shared" si="240"/>
        <v>0</v>
      </c>
      <c r="NLR104" s="50">
        <f t="shared" si="240"/>
        <v>0</v>
      </c>
      <c r="NLS104" s="50">
        <f t="shared" si="240"/>
        <v>0</v>
      </c>
      <c r="NLT104" s="50">
        <f t="shared" si="240"/>
        <v>0</v>
      </c>
      <c r="NLU104" s="50">
        <f t="shared" si="240"/>
        <v>0</v>
      </c>
      <c r="NLV104" s="50">
        <f t="shared" si="240"/>
        <v>0</v>
      </c>
      <c r="NLW104" s="50">
        <f t="shared" si="240"/>
        <v>0</v>
      </c>
      <c r="NLX104" s="50">
        <f t="shared" si="240"/>
        <v>0</v>
      </c>
      <c r="NLY104" s="50">
        <f t="shared" si="240"/>
        <v>0</v>
      </c>
      <c r="NLZ104" s="50">
        <f t="shared" si="240"/>
        <v>0</v>
      </c>
      <c r="NMA104" s="50">
        <f t="shared" si="240"/>
        <v>0</v>
      </c>
      <c r="NMB104" s="50">
        <f t="shared" si="240"/>
        <v>0</v>
      </c>
      <c r="NMC104" s="50">
        <f t="shared" si="240"/>
        <v>0</v>
      </c>
      <c r="NMD104" s="50">
        <f t="shared" si="240"/>
        <v>0</v>
      </c>
      <c r="NME104" s="50">
        <f t="shared" si="240"/>
        <v>0</v>
      </c>
      <c r="NMF104" s="50">
        <f t="shared" si="240"/>
        <v>0</v>
      </c>
      <c r="NMG104" s="50">
        <f t="shared" si="240"/>
        <v>0</v>
      </c>
      <c r="NMH104" s="50">
        <f t="shared" si="240"/>
        <v>0</v>
      </c>
      <c r="NMI104" s="50">
        <f t="shared" ref="NMI104:NOT104" si="241">NMI122</f>
        <v>0</v>
      </c>
      <c r="NMJ104" s="50">
        <f t="shared" si="241"/>
        <v>0</v>
      </c>
      <c r="NMK104" s="50">
        <f t="shared" si="241"/>
        <v>0</v>
      </c>
      <c r="NML104" s="50">
        <f t="shared" si="241"/>
        <v>0</v>
      </c>
      <c r="NMM104" s="50">
        <f t="shared" si="241"/>
        <v>0</v>
      </c>
      <c r="NMN104" s="50">
        <f t="shared" si="241"/>
        <v>0</v>
      </c>
      <c r="NMO104" s="50">
        <f t="shared" si="241"/>
        <v>0</v>
      </c>
      <c r="NMP104" s="50">
        <f t="shared" si="241"/>
        <v>0</v>
      </c>
      <c r="NMQ104" s="50">
        <f t="shared" si="241"/>
        <v>0</v>
      </c>
      <c r="NMR104" s="50">
        <f t="shared" si="241"/>
        <v>0</v>
      </c>
      <c r="NMS104" s="50">
        <f t="shared" si="241"/>
        <v>0</v>
      </c>
      <c r="NMT104" s="50">
        <f t="shared" si="241"/>
        <v>0</v>
      </c>
      <c r="NMU104" s="50">
        <f t="shared" si="241"/>
        <v>0</v>
      </c>
      <c r="NMV104" s="50">
        <f t="shared" si="241"/>
        <v>0</v>
      </c>
      <c r="NMW104" s="50">
        <f t="shared" si="241"/>
        <v>0</v>
      </c>
      <c r="NMX104" s="50">
        <f t="shared" si="241"/>
        <v>0</v>
      </c>
      <c r="NMY104" s="50">
        <f t="shared" si="241"/>
        <v>0</v>
      </c>
      <c r="NMZ104" s="50">
        <f t="shared" si="241"/>
        <v>0</v>
      </c>
      <c r="NNA104" s="50">
        <f t="shared" si="241"/>
        <v>0</v>
      </c>
      <c r="NNB104" s="50">
        <f t="shared" si="241"/>
        <v>0</v>
      </c>
      <c r="NNC104" s="50">
        <f t="shared" si="241"/>
        <v>0</v>
      </c>
      <c r="NND104" s="50">
        <f t="shared" si="241"/>
        <v>0</v>
      </c>
      <c r="NNE104" s="50">
        <f t="shared" si="241"/>
        <v>0</v>
      </c>
      <c r="NNF104" s="50">
        <f t="shared" si="241"/>
        <v>0</v>
      </c>
      <c r="NNG104" s="50">
        <f t="shared" si="241"/>
        <v>0</v>
      </c>
      <c r="NNH104" s="50">
        <f t="shared" si="241"/>
        <v>0</v>
      </c>
      <c r="NNI104" s="50">
        <f t="shared" si="241"/>
        <v>0</v>
      </c>
      <c r="NNJ104" s="50">
        <f t="shared" si="241"/>
        <v>0</v>
      </c>
      <c r="NNK104" s="50">
        <f t="shared" si="241"/>
        <v>0</v>
      </c>
      <c r="NNL104" s="50">
        <f t="shared" si="241"/>
        <v>0</v>
      </c>
      <c r="NNM104" s="50">
        <f t="shared" si="241"/>
        <v>0</v>
      </c>
      <c r="NNN104" s="50">
        <f t="shared" si="241"/>
        <v>0</v>
      </c>
      <c r="NNO104" s="50">
        <f t="shared" si="241"/>
        <v>0</v>
      </c>
      <c r="NNP104" s="50">
        <f t="shared" si="241"/>
        <v>0</v>
      </c>
      <c r="NNQ104" s="50">
        <f t="shared" si="241"/>
        <v>0</v>
      </c>
      <c r="NNR104" s="50">
        <f t="shared" si="241"/>
        <v>0</v>
      </c>
      <c r="NNS104" s="50">
        <f t="shared" si="241"/>
        <v>0</v>
      </c>
      <c r="NNT104" s="50">
        <f t="shared" si="241"/>
        <v>0</v>
      </c>
      <c r="NNU104" s="50">
        <f t="shared" si="241"/>
        <v>0</v>
      </c>
      <c r="NNV104" s="50">
        <f t="shared" si="241"/>
        <v>0</v>
      </c>
      <c r="NNW104" s="50">
        <f t="shared" si="241"/>
        <v>0</v>
      </c>
      <c r="NNX104" s="50">
        <f t="shared" si="241"/>
        <v>0</v>
      </c>
      <c r="NNY104" s="50">
        <f t="shared" si="241"/>
        <v>0</v>
      </c>
      <c r="NNZ104" s="50">
        <f t="shared" si="241"/>
        <v>0</v>
      </c>
      <c r="NOA104" s="50">
        <f t="shared" si="241"/>
        <v>0</v>
      </c>
      <c r="NOB104" s="50">
        <f t="shared" si="241"/>
        <v>0</v>
      </c>
      <c r="NOC104" s="50">
        <f t="shared" si="241"/>
        <v>0</v>
      </c>
      <c r="NOD104" s="50">
        <f t="shared" si="241"/>
        <v>0</v>
      </c>
      <c r="NOE104" s="50">
        <f t="shared" si="241"/>
        <v>0</v>
      </c>
      <c r="NOF104" s="50">
        <f t="shared" si="241"/>
        <v>0</v>
      </c>
      <c r="NOG104" s="50">
        <f t="shared" si="241"/>
        <v>0</v>
      </c>
      <c r="NOH104" s="50">
        <f t="shared" si="241"/>
        <v>0</v>
      </c>
      <c r="NOI104" s="50">
        <f t="shared" si="241"/>
        <v>0</v>
      </c>
      <c r="NOJ104" s="50">
        <f t="shared" si="241"/>
        <v>0</v>
      </c>
      <c r="NOK104" s="50">
        <f t="shared" si="241"/>
        <v>0</v>
      </c>
      <c r="NOL104" s="50">
        <f t="shared" si="241"/>
        <v>0</v>
      </c>
      <c r="NOM104" s="50">
        <f t="shared" si="241"/>
        <v>0</v>
      </c>
      <c r="NON104" s="50">
        <f t="shared" si="241"/>
        <v>0</v>
      </c>
      <c r="NOO104" s="50">
        <f t="shared" si="241"/>
        <v>0</v>
      </c>
      <c r="NOP104" s="50">
        <f t="shared" si="241"/>
        <v>0</v>
      </c>
      <c r="NOQ104" s="50">
        <f t="shared" si="241"/>
        <v>0</v>
      </c>
      <c r="NOR104" s="50">
        <f t="shared" si="241"/>
        <v>0</v>
      </c>
      <c r="NOS104" s="50">
        <f t="shared" si="241"/>
        <v>0</v>
      </c>
      <c r="NOT104" s="50">
        <f t="shared" si="241"/>
        <v>0</v>
      </c>
      <c r="NOU104" s="50">
        <f t="shared" ref="NOU104:NRF104" si="242">NOU122</f>
        <v>0</v>
      </c>
      <c r="NOV104" s="50">
        <f t="shared" si="242"/>
        <v>0</v>
      </c>
      <c r="NOW104" s="50">
        <f t="shared" si="242"/>
        <v>0</v>
      </c>
      <c r="NOX104" s="50">
        <f t="shared" si="242"/>
        <v>0</v>
      </c>
      <c r="NOY104" s="50">
        <f t="shared" si="242"/>
        <v>0</v>
      </c>
      <c r="NOZ104" s="50">
        <f t="shared" si="242"/>
        <v>0</v>
      </c>
      <c r="NPA104" s="50">
        <f t="shared" si="242"/>
        <v>0</v>
      </c>
      <c r="NPB104" s="50">
        <f t="shared" si="242"/>
        <v>0</v>
      </c>
      <c r="NPC104" s="50">
        <f t="shared" si="242"/>
        <v>0</v>
      </c>
      <c r="NPD104" s="50">
        <f t="shared" si="242"/>
        <v>0</v>
      </c>
      <c r="NPE104" s="50">
        <f t="shared" si="242"/>
        <v>0</v>
      </c>
      <c r="NPF104" s="50">
        <f t="shared" si="242"/>
        <v>0</v>
      </c>
      <c r="NPG104" s="50">
        <f t="shared" si="242"/>
        <v>0</v>
      </c>
      <c r="NPH104" s="50">
        <f t="shared" si="242"/>
        <v>0</v>
      </c>
      <c r="NPI104" s="50">
        <f t="shared" si="242"/>
        <v>0</v>
      </c>
      <c r="NPJ104" s="50">
        <f t="shared" si="242"/>
        <v>0</v>
      </c>
      <c r="NPK104" s="50">
        <f t="shared" si="242"/>
        <v>0</v>
      </c>
      <c r="NPL104" s="50">
        <f t="shared" si="242"/>
        <v>0</v>
      </c>
      <c r="NPM104" s="50">
        <f t="shared" si="242"/>
        <v>0</v>
      </c>
      <c r="NPN104" s="50">
        <f t="shared" si="242"/>
        <v>0</v>
      </c>
      <c r="NPO104" s="50">
        <f t="shared" si="242"/>
        <v>0</v>
      </c>
      <c r="NPP104" s="50">
        <f t="shared" si="242"/>
        <v>0</v>
      </c>
      <c r="NPQ104" s="50">
        <f t="shared" si="242"/>
        <v>0</v>
      </c>
      <c r="NPR104" s="50">
        <f t="shared" si="242"/>
        <v>0</v>
      </c>
      <c r="NPS104" s="50">
        <f t="shared" si="242"/>
        <v>0</v>
      </c>
      <c r="NPT104" s="50">
        <f t="shared" si="242"/>
        <v>0</v>
      </c>
      <c r="NPU104" s="50">
        <f t="shared" si="242"/>
        <v>0</v>
      </c>
      <c r="NPV104" s="50">
        <f t="shared" si="242"/>
        <v>0</v>
      </c>
      <c r="NPW104" s="50">
        <f t="shared" si="242"/>
        <v>0</v>
      </c>
      <c r="NPX104" s="50">
        <f t="shared" si="242"/>
        <v>0</v>
      </c>
      <c r="NPY104" s="50">
        <f t="shared" si="242"/>
        <v>0</v>
      </c>
      <c r="NPZ104" s="50">
        <f t="shared" si="242"/>
        <v>0</v>
      </c>
      <c r="NQA104" s="50">
        <f t="shared" si="242"/>
        <v>0</v>
      </c>
      <c r="NQB104" s="50">
        <f t="shared" si="242"/>
        <v>0</v>
      </c>
      <c r="NQC104" s="50">
        <f t="shared" si="242"/>
        <v>0</v>
      </c>
      <c r="NQD104" s="50">
        <f t="shared" si="242"/>
        <v>0</v>
      </c>
      <c r="NQE104" s="50">
        <f t="shared" si="242"/>
        <v>0</v>
      </c>
      <c r="NQF104" s="50">
        <f t="shared" si="242"/>
        <v>0</v>
      </c>
      <c r="NQG104" s="50">
        <f t="shared" si="242"/>
        <v>0</v>
      </c>
      <c r="NQH104" s="50">
        <f t="shared" si="242"/>
        <v>0</v>
      </c>
      <c r="NQI104" s="50">
        <f t="shared" si="242"/>
        <v>0</v>
      </c>
      <c r="NQJ104" s="50">
        <f t="shared" si="242"/>
        <v>0</v>
      </c>
      <c r="NQK104" s="50">
        <f t="shared" si="242"/>
        <v>0</v>
      </c>
      <c r="NQL104" s="50">
        <f t="shared" si="242"/>
        <v>0</v>
      </c>
      <c r="NQM104" s="50">
        <f t="shared" si="242"/>
        <v>0</v>
      </c>
      <c r="NQN104" s="50">
        <f t="shared" si="242"/>
        <v>0</v>
      </c>
      <c r="NQO104" s="50">
        <f t="shared" si="242"/>
        <v>0</v>
      </c>
      <c r="NQP104" s="50">
        <f t="shared" si="242"/>
        <v>0</v>
      </c>
      <c r="NQQ104" s="50">
        <f t="shared" si="242"/>
        <v>0</v>
      </c>
      <c r="NQR104" s="50">
        <f t="shared" si="242"/>
        <v>0</v>
      </c>
      <c r="NQS104" s="50">
        <f t="shared" si="242"/>
        <v>0</v>
      </c>
      <c r="NQT104" s="50">
        <f t="shared" si="242"/>
        <v>0</v>
      </c>
      <c r="NQU104" s="50">
        <f t="shared" si="242"/>
        <v>0</v>
      </c>
      <c r="NQV104" s="50">
        <f t="shared" si="242"/>
        <v>0</v>
      </c>
      <c r="NQW104" s="50">
        <f t="shared" si="242"/>
        <v>0</v>
      </c>
      <c r="NQX104" s="50">
        <f t="shared" si="242"/>
        <v>0</v>
      </c>
      <c r="NQY104" s="50">
        <f t="shared" si="242"/>
        <v>0</v>
      </c>
      <c r="NQZ104" s="50">
        <f t="shared" si="242"/>
        <v>0</v>
      </c>
      <c r="NRA104" s="50">
        <f t="shared" si="242"/>
        <v>0</v>
      </c>
      <c r="NRB104" s="50">
        <f t="shared" si="242"/>
        <v>0</v>
      </c>
      <c r="NRC104" s="50">
        <f t="shared" si="242"/>
        <v>0</v>
      </c>
      <c r="NRD104" s="50">
        <f t="shared" si="242"/>
        <v>0</v>
      </c>
      <c r="NRE104" s="50">
        <f t="shared" si="242"/>
        <v>0</v>
      </c>
      <c r="NRF104" s="50">
        <f t="shared" si="242"/>
        <v>0</v>
      </c>
      <c r="NRG104" s="50">
        <f t="shared" ref="NRG104:NTR104" si="243">NRG122</f>
        <v>0</v>
      </c>
      <c r="NRH104" s="50">
        <f t="shared" si="243"/>
        <v>0</v>
      </c>
      <c r="NRI104" s="50">
        <f t="shared" si="243"/>
        <v>0</v>
      </c>
      <c r="NRJ104" s="50">
        <f t="shared" si="243"/>
        <v>0</v>
      </c>
      <c r="NRK104" s="50">
        <f t="shared" si="243"/>
        <v>0</v>
      </c>
      <c r="NRL104" s="50">
        <f t="shared" si="243"/>
        <v>0</v>
      </c>
      <c r="NRM104" s="50">
        <f t="shared" si="243"/>
        <v>0</v>
      </c>
      <c r="NRN104" s="50">
        <f t="shared" si="243"/>
        <v>0</v>
      </c>
      <c r="NRO104" s="50">
        <f t="shared" si="243"/>
        <v>0</v>
      </c>
      <c r="NRP104" s="50">
        <f t="shared" si="243"/>
        <v>0</v>
      </c>
      <c r="NRQ104" s="50">
        <f t="shared" si="243"/>
        <v>0</v>
      </c>
      <c r="NRR104" s="50">
        <f t="shared" si="243"/>
        <v>0</v>
      </c>
      <c r="NRS104" s="50">
        <f t="shared" si="243"/>
        <v>0</v>
      </c>
      <c r="NRT104" s="50">
        <f t="shared" si="243"/>
        <v>0</v>
      </c>
      <c r="NRU104" s="50">
        <f t="shared" si="243"/>
        <v>0</v>
      </c>
      <c r="NRV104" s="50">
        <f t="shared" si="243"/>
        <v>0</v>
      </c>
      <c r="NRW104" s="50">
        <f t="shared" si="243"/>
        <v>0</v>
      </c>
      <c r="NRX104" s="50">
        <f t="shared" si="243"/>
        <v>0</v>
      </c>
      <c r="NRY104" s="50">
        <f t="shared" si="243"/>
        <v>0</v>
      </c>
      <c r="NRZ104" s="50">
        <f t="shared" si="243"/>
        <v>0</v>
      </c>
      <c r="NSA104" s="50">
        <f t="shared" si="243"/>
        <v>0</v>
      </c>
      <c r="NSB104" s="50">
        <f t="shared" si="243"/>
        <v>0</v>
      </c>
      <c r="NSC104" s="50">
        <f t="shared" si="243"/>
        <v>0</v>
      </c>
      <c r="NSD104" s="50">
        <f t="shared" si="243"/>
        <v>0</v>
      </c>
      <c r="NSE104" s="50">
        <f t="shared" si="243"/>
        <v>0</v>
      </c>
      <c r="NSF104" s="50">
        <f t="shared" si="243"/>
        <v>0</v>
      </c>
      <c r="NSG104" s="50">
        <f t="shared" si="243"/>
        <v>0</v>
      </c>
      <c r="NSH104" s="50">
        <f t="shared" si="243"/>
        <v>0</v>
      </c>
      <c r="NSI104" s="50">
        <f t="shared" si="243"/>
        <v>0</v>
      </c>
      <c r="NSJ104" s="50">
        <f t="shared" si="243"/>
        <v>0</v>
      </c>
      <c r="NSK104" s="50">
        <f t="shared" si="243"/>
        <v>0</v>
      </c>
      <c r="NSL104" s="50">
        <f t="shared" si="243"/>
        <v>0</v>
      </c>
      <c r="NSM104" s="50">
        <f t="shared" si="243"/>
        <v>0</v>
      </c>
      <c r="NSN104" s="50">
        <f t="shared" si="243"/>
        <v>0</v>
      </c>
      <c r="NSO104" s="50">
        <f t="shared" si="243"/>
        <v>0</v>
      </c>
      <c r="NSP104" s="50">
        <f t="shared" si="243"/>
        <v>0</v>
      </c>
      <c r="NSQ104" s="50">
        <f t="shared" si="243"/>
        <v>0</v>
      </c>
      <c r="NSR104" s="50">
        <f t="shared" si="243"/>
        <v>0</v>
      </c>
      <c r="NSS104" s="50">
        <f t="shared" si="243"/>
        <v>0</v>
      </c>
      <c r="NST104" s="50">
        <f t="shared" si="243"/>
        <v>0</v>
      </c>
      <c r="NSU104" s="50">
        <f t="shared" si="243"/>
        <v>0</v>
      </c>
      <c r="NSV104" s="50">
        <f t="shared" si="243"/>
        <v>0</v>
      </c>
      <c r="NSW104" s="50">
        <f t="shared" si="243"/>
        <v>0</v>
      </c>
      <c r="NSX104" s="50">
        <f t="shared" si="243"/>
        <v>0</v>
      </c>
      <c r="NSY104" s="50">
        <f t="shared" si="243"/>
        <v>0</v>
      </c>
      <c r="NSZ104" s="50">
        <f t="shared" si="243"/>
        <v>0</v>
      </c>
      <c r="NTA104" s="50">
        <f t="shared" si="243"/>
        <v>0</v>
      </c>
      <c r="NTB104" s="50">
        <f t="shared" si="243"/>
        <v>0</v>
      </c>
      <c r="NTC104" s="50">
        <f t="shared" si="243"/>
        <v>0</v>
      </c>
      <c r="NTD104" s="50">
        <f t="shared" si="243"/>
        <v>0</v>
      </c>
      <c r="NTE104" s="50">
        <f t="shared" si="243"/>
        <v>0</v>
      </c>
      <c r="NTF104" s="50">
        <f t="shared" si="243"/>
        <v>0</v>
      </c>
      <c r="NTG104" s="50">
        <f t="shared" si="243"/>
        <v>0</v>
      </c>
      <c r="NTH104" s="50">
        <f t="shared" si="243"/>
        <v>0</v>
      </c>
      <c r="NTI104" s="50">
        <f t="shared" si="243"/>
        <v>0</v>
      </c>
      <c r="NTJ104" s="50">
        <f t="shared" si="243"/>
        <v>0</v>
      </c>
      <c r="NTK104" s="50">
        <f t="shared" si="243"/>
        <v>0</v>
      </c>
      <c r="NTL104" s="50">
        <f t="shared" si="243"/>
        <v>0</v>
      </c>
      <c r="NTM104" s="50">
        <f t="shared" si="243"/>
        <v>0</v>
      </c>
      <c r="NTN104" s="50">
        <f t="shared" si="243"/>
        <v>0</v>
      </c>
      <c r="NTO104" s="50">
        <f t="shared" si="243"/>
        <v>0</v>
      </c>
      <c r="NTP104" s="50">
        <f t="shared" si="243"/>
        <v>0</v>
      </c>
      <c r="NTQ104" s="50">
        <f t="shared" si="243"/>
        <v>0</v>
      </c>
      <c r="NTR104" s="50">
        <f t="shared" si="243"/>
        <v>0</v>
      </c>
      <c r="NTS104" s="50">
        <f t="shared" ref="NTS104:NWD104" si="244">NTS122</f>
        <v>0</v>
      </c>
      <c r="NTT104" s="50">
        <f t="shared" si="244"/>
        <v>0</v>
      </c>
      <c r="NTU104" s="50">
        <f t="shared" si="244"/>
        <v>0</v>
      </c>
      <c r="NTV104" s="50">
        <f t="shared" si="244"/>
        <v>0</v>
      </c>
      <c r="NTW104" s="50">
        <f t="shared" si="244"/>
        <v>0</v>
      </c>
      <c r="NTX104" s="50">
        <f t="shared" si="244"/>
        <v>0</v>
      </c>
      <c r="NTY104" s="50">
        <f t="shared" si="244"/>
        <v>0</v>
      </c>
      <c r="NTZ104" s="50">
        <f t="shared" si="244"/>
        <v>0</v>
      </c>
      <c r="NUA104" s="50">
        <f t="shared" si="244"/>
        <v>0</v>
      </c>
      <c r="NUB104" s="50">
        <f t="shared" si="244"/>
        <v>0</v>
      </c>
      <c r="NUC104" s="50">
        <f t="shared" si="244"/>
        <v>0</v>
      </c>
      <c r="NUD104" s="50">
        <f t="shared" si="244"/>
        <v>0</v>
      </c>
      <c r="NUE104" s="50">
        <f t="shared" si="244"/>
        <v>0</v>
      </c>
      <c r="NUF104" s="50">
        <f t="shared" si="244"/>
        <v>0</v>
      </c>
      <c r="NUG104" s="50">
        <f t="shared" si="244"/>
        <v>0</v>
      </c>
      <c r="NUH104" s="50">
        <f t="shared" si="244"/>
        <v>0</v>
      </c>
      <c r="NUI104" s="50">
        <f t="shared" si="244"/>
        <v>0</v>
      </c>
      <c r="NUJ104" s="50">
        <f t="shared" si="244"/>
        <v>0</v>
      </c>
      <c r="NUK104" s="50">
        <f t="shared" si="244"/>
        <v>0</v>
      </c>
      <c r="NUL104" s="50">
        <f t="shared" si="244"/>
        <v>0</v>
      </c>
      <c r="NUM104" s="50">
        <f t="shared" si="244"/>
        <v>0</v>
      </c>
      <c r="NUN104" s="50">
        <f t="shared" si="244"/>
        <v>0</v>
      </c>
      <c r="NUO104" s="50">
        <f t="shared" si="244"/>
        <v>0</v>
      </c>
      <c r="NUP104" s="50">
        <f t="shared" si="244"/>
        <v>0</v>
      </c>
      <c r="NUQ104" s="50">
        <f t="shared" si="244"/>
        <v>0</v>
      </c>
      <c r="NUR104" s="50">
        <f t="shared" si="244"/>
        <v>0</v>
      </c>
      <c r="NUS104" s="50">
        <f t="shared" si="244"/>
        <v>0</v>
      </c>
      <c r="NUT104" s="50">
        <f t="shared" si="244"/>
        <v>0</v>
      </c>
      <c r="NUU104" s="50">
        <f t="shared" si="244"/>
        <v>0</v>
      </c>
      <c r="NUV104" s="50">
        <f t="shared" si="244"/>
        <v>0</v>
      </c>
      <c r="NUW104" s="50">
        <f t="shared" si="244"/>
        <v>0</v>
      </c>
      <c r="NUX104" s="50">
        <f t="shared" si="244"/>
        <v>0</v>
      </c>
      <c r="NUY104" s="50">
        <f t="shared" si="244"/>
        <v>0</v>
      </c>
      <c r="NUZ104" s="50">
        <f t="shared" si="244"/>
        <v>0</v>
      </c>
      <c r="NVA104" s="50">
        <f t="shared" si="244"/>
        <v>0</v>
      </c>
      <c r="NVB104" s="50">
        <f t="shared" si="244"/>
        <v>0</v>
      </c>
      <c r="NVC104" s="50">
        <f t="shared" si="244"/>
        <v>0</v>
      </c>
      <c r="NVD104" s="50">
        <f t="shared" si="244"/>
        <v>0</v>
      </c>
      <c r="NVE104" s="50">
        <f t="shared" si="244"/>
        <v>0</v>
      </c>
      <c r="NVF104" s="50">
        <f t="shared" si="244"/>
        <v>0</v>
      </c>
      <c r="NVG104" s="50">
        <f t="shared" si="244"/>
        <v>0</v>
      </c>
      <c r="NVH104" s="50">
        <f t="shared" si="244"/>
        <v>0</v>
      </c>
      <c r="NVI104" s="50">
        <f t="shared" si="244"/>
        <v>0</v>
      </c>
      <c r="NVJ104" s="50">
        <f t="shared" si="244"/>
        <v>0</v>
      </c>
      <c r="NVK104" s="50">
        <f t="shared" si="244"/>
        <v>0</v>
      </c>
      <c r="NVL104" s="50">
        <f t="shared" si="244"/>
        <v>0</v>
      </c>
      <c r="NVM104" s="50">
        <f t="shared" si="244"/>
        <v>0</v>
      </c>
      <c r="NVN104" s="50">
        <f t="shared" si="244"/>
        <v>0</v>
      </c>
      <c r="NVO104" s="50">
        <f t="shared" si="244"/>
        <v>0</v>
      </c>
      <c r="NVP104" s="50">
        <f t="shared" si="244"/>
        <v>0</v>
      </c>
      <c r="NVQ104" s="50">
        <f t="shared" si="244"/>
        <v>0</v>
      </c>
      <c r="NVR104" s="50">
        <f t="shared" si="244"/>
        <v>0</v>
      </c>
      <c r="NVS104" s="50">
        <f t="shared" si="244"/>
        <v>0</v>
      </c>
      <c r="NVT104" s="50">
        <f t="shared" si="244"/>
        <v>0</v>
      </c>
      <c r="NVU104" s="50">
        <f t="shared" si="244"/>
        <v>0</v>
      </c>
      <c r="NVV104" s="50">
        <f t="shared" si="244"/>
        <v>0</v>
      </c>
      <c r="NVW104" s="50">
        <f t="shared" si="244"/>
        <v>0</v>
      </c>
      <c r="NVX104" s="50">
        <f t="shared" si="244"/>
        <v>0</v>
      </c>
      <c r="NVY104" s="50">
        <f t="shared" si="244"/>
        <v>0</v>
      </c>
      <c r="NVZ104" s="50">
        <f t="shared" si="244"/>
        <v>0</v>
      </c>
      <c r="NWA104" s="50">
        <f t="shared" si="244"/>
        <v>0</v>
      </c>
      <c r="NWB104" s="50">
        <f t="shared" si="244"/>
        <v>0</v>
      </c>
      <c r="NWC104" s="50">
        <f t="shared" si="244"/>
        <v>0</v>
      </c>
      <c r="NWD104" s="50">
        <f t="shared" si="244"/>
        <v>0</v>
      </c>
      <c r="NWE104" s="50">
        <f t="shared" ref="NWE104:NYP104" si="245">NWE122</f>
        <v>0</v>
      </c>
      <c r="NWF104" s="50">
        <f t="shared" si="245"/>
        <v>0</v>
      </c>
      <c r="NWG104" s="50">
        <f t="shared" si="245"/>
        <v>0</v>
      </c>
      <c r="NWH104" s="50">
        <f t="shared" si="245"/>
        <v>0</v>
      </c>
      <c r="NWI104" s="50">
        <f t="shared" si="245"/>
        <v>0</v>
      </c>
      <c r="NWJ104" s="50">
        <f t="shared" si="245"/>
        <v>0</v>
      </c>
      <c r="NWK104" s="50">
        <f t="shared" si="245"/>
        <v>0</v>
      </c>
      <c r="NWL104" s="50">
        <f t="shared" si="245"/>
        <v>0</v>
      </c>
      <c r="NWM104" s="50">
        <f t="shared" si="245"/>
        <v>0</v>
      </c>
      <c r="NWN104" s="50">
        <f t="shared" si="245"/>
        <v>0</v>
      </c>
      <c r="NWO104" s="50">
        <f t="shared" si="245"/>
        <v>0</v>
      </c>
      <c r="NWP104" s="50">
        <f t="shared" si="245"/>
        <v>0</v>
      </c>
      <c r="NWQ104" s="50">
        <f t="shared" si="245"/>
        <v>0</v>
      </c>
      <c r="NWR104" s="50">
        <f t="shared" si="245"/>
        <v>0</v>
      </c>
      <c r="NWS104" s="50">
        <f t="shared" si="245"/>
        <v>0</v>
      </c>
      <c r="NWT104" s="50">
        <f t="shared" si="245"/>
        <v>0</v>
      </c>
      <c r="NWU104" s="50">
        <f t="shared" si="245"/>
        <v>0</v>
      </c>
      <c r="NWV104" s="50">
        <f t="shared" si="245"/>
        <v>0</v>
      </c>
      <c r="NWW104" s="50">
        <f t="shared" si="245"/>
        <v>0</v>
      </c>
      <c r="NWX104" s="50">
        <f t="shared" si="245"/>
        <v>0</v>
      </c>
      <c r="NWY104" s="50">
        <f t="shared" si="245"/>
        <v>0</v>
      </c>
      <c r="NWZ104" s="50">
        <f t="shared" si="245"/>
        <v>0</v>
      </c>
      <c r="NXA104" s="50">
        <f t="shared" si="245"/>
        <v>0</v>
      </c>
      <c r="NXB104" s="50">
        <f t="shared" si="245"/>
        <v>0</v>
      </c>
      <c r="NXC104" s="50">
        <f t="shared" si="245"/>
        <v>0</v>
      </c>
      <c r="NXD104" s="50">
        <f t="shared" si="245"/>
        <v>0</v>
      </c>
      <c r="NXE104" s="50">
        <f t="shared" si="245"/>
        <v>0</v>
      </c>
      <c r="NXF104" s="50">
        <f t="shared" si="245"/>
        <v>0</v>
      </c>
      <c r="NXG104" s="50">
        <f t="shared" si="245"/>
        <v>0</v>
      </c>
      <c r="NXH104" s="50">
        <f t="shared" si="245"/>
        <v>0</v>
      </c>
      <c r="NXI104" s="50">
        <f t="shared" si="245"/>
        <v>0</v>
      </c>
      <c r="NXJ104" s="50">
        <f t="shared" si="245"/>
        <v>0</v>
      </c>
      <c r="NXK104" s="50">
        <f t="shared" si="245"/>
        <v>0</v>
      </c>
      <c r="NXL104" s="50">
        <f t="shared" si="245"/>
        <v>0</v>
      </c>
      <c r="NXM104" s="50">
        <f t="shared" si="245"/>
        <v>0</v>
      </c>
      <c r="NXN104" s="50">
        <f t="shared" si="245"/>
        <v>0</v>
      </c>
      <c r="NXO104" s="50">
        <f t="shared" si="245"/>
        <v>0</v>
      </c>
      <c r="NXP104" s="50">
        <f t="shared" si="245"/>
        <v>0</v>
      </c>
      <c r="NXQ104" s="50">
        <f t="shared" si="245"/>
        <v>0</v>
      </c>
      <c r="NXR104" s="50">
        <f t="shared" si="245"/>
        <v>0</v>
      </c>
      <c r="NXS104" s="50">
        <f t="shared" si="245"/>
        <v>0</v>
      </c>
      <c r="NXT104" s="50">
        <f t="shared" si="245"/>
        <v>0</v>
      </c>
      <c r="NXU104" s="50">
        <f t="shared" si="245"/>
        <v>0</v>
      </c>
      <c r="NXV104" s="50">
        <f t="shared" si="245"/>
        <v>0</v>
      </c>
      <c r="NXW104" s="50">
        <f t="shared" si="245"/>
        <v>0</v>
      </c>
      <c r="NXX104" s="50">
        <f t="shared" si="245"/>
        <v>0</v>
      </c>
      <c r="NXY104" s="50">
        <f t="shared" si="245"/>
        <v>0</v>
      </c>
      <c r="NXZ104" s="50">
        <f t="shared" si="245"/>
        <v>0</v>
      </c>
      <c r="NYA104" s="50">
        <f t="shared" si="245"/>
        <v>0</v>
      </c>
      <c r="NYB104" s="50">
        <f t="shared" si="245"/>
        <v>0</v>
      </c>
      <c r="NYC104" s="50">
        <f t="shared" si="245"/>
        <v>0</v>
      </c>
      <c r="NYD104" s="50">
        <f t="shared" si="245"/>
        <v>0</v>
      </c>
      <c r="NYE104" s="50">
        <f t="shared" si="245"/>
        <v>0</v>
      </c>
      <c r="NYF104" s="50">
        <f t="shared" si="245"/>
        <v>0</v>
      </c>
      <c r="NYG104" s="50">
        <f t="shared" si="245"/>
        <v>0</v>
      </c>
      <c r="NYH104" s="50">
        <f t="shared" si="245"/>
        <v>0</v>
      </c>
      <c r="NYI104" s="50">
        <f t="shared" si="245"/>
        <v>0</v>
      </c>
      <c r="NYJ104" s="50">
        <f t="shared" si="245"/>
        <v>0</v>
      </c>
      <c r="NYK104" s="50">
        <f t="shared" si="245"/>
        <v>0</v>
      </c>
      <c r="NYL104" s="50">
        <f t="shared" si="245"/>
        <v>0</v>
      </c>
      <c r="NYM104" s="50">
        <f t="shared" si="245"/>
        <v>0</v>
      </c>
      <c r="NYN104" s="50">
        <f t="shared" si="245"/>
        <v>0</v>
      </c>
      <c r="NYO104" s="50">
        <f t="shared" si="245"/>
        <v>0</v>
      </c>
      <c r="NYP104" s="50">
        <f t="shared" si="245"/>
        <v>0</v>
      </c>
      <c r="NYQ104" s="50">
        <f t="shared" ref="NYQ104:OBB104" si="246">NYQ122</f>
        <v>0</v>
      </c>
      <c r="NYR104" s="50">
        <f t="shared" si="246"/>
        <v>0</v>
      </c>
      <c r="NYS104" s="50">
        <f t="shared" si="246"/>
        <v>0</v>
      </c>
      <c r="NYT104" s="50">
        <f t="shared" si="246"/>
        <v>0</v>
      </c>
      <c r="NYU104" s="50">
        <f t="shared" si="246"/>
        <v>0</v>
      </c>
      <c r="NYV104" s="50">
        <f t="shared" si="246"/>
        <v>0</v>
      </c>
      <c r="NYW104" s="50">
        <f t="shared" si="246"/>
        <v>0</v>
      </c>
      <c r="NYX104" s="50">
        <f t="shared" si="246"/>
        <v>0</v>
      </c>
      <c r="NYY104" s="50">
        <f t="shared" si="246"/>
        <v>0</v>
      </c>
      <c r="NYZ104" s="50">
        <f t="shared" si="246"/>
        <v>0</v>
      </c>
      <c r="NZA104" s="50">
        <f t="shared" si="246"/>
        <v>0</v>
      </c>
      <c r="NZB104" s="50">
        <f t="shared" si="246"/>
        <v>0</v>
      </c>
      <c r="NZC104" s="50">
        <f t="shared" si="246"/>
        <v>0</v>
      </c>
      <c r="NZD104" s="50">
        <f t="shared" si="246"/>
        <v>0</v>
      </c>
      <c r="NZE104" s="50">
        <f t="shared" si="246"/>
        <v>0</v>
      </c>
      <c r="NZF104" s="50">
        <f t="shared" si="246"/>
        <v>0</v>
      </c>
      <c r="NZG104" s="50">
        <f t="shared" si="246"/>
        <v>0</v>
      </c>
      <c r="NZH104" s="50">
        <f t="shared" si="246"/>
        <v>0</v>
      </c>
      <c r="NZI104" s="50">
        <f t="shared" si="246"/>
        <v>0</v>
      </c>
      <c r="NZJ104" s="50">
        <f t="shared" si="246"/>
        <v>0</v>
      </c>
      <c r="NZK104" s="50">
        <f t="shared" si="246"/>
        <v>0</v>
      </c>
      <c r="NZL104" s="50">
        <f t="shared" si="246"/>
        <v>0</v>
      </c>
      <c r="NZM104" s="50">
        <f t="shared" si="246"/>
        <v>0</v>
      </c>
      <c r="NZN104" s="50">
        <f t="shared" si="246"/>
        <v>0</v>
      </c>
      <c r="NZO104" s="50">
        <f t="shared" si="246"/>
        <v>0</v>
      </c>
      <c r="NZP104" s="50">
        <f t="shared" si="246"/>
        <v>0</v>
      </c>
      <c r="NZQ104" s="50">
        <f t="shared" si="246"/>
        <v>0</v>
      </c>
      <c r="NZR104" s="50">
        <f t="shared" si="246"/>
        <v>0</v>
      </c>
      <c r="NZS104" s="50">
        <f t="shared" si="246"/>
        <v>0</v>
      </c>
      <c r="NZT104" s="50">
        <f t="shared" si="246"/>
        <v>0</v>
      </c>
      <c r="NZU104" s="50">
        <f t="shared" si="246"/>
        <v>0</v>
      </c>
      <c r="NZV104" s="50">
        <f t="shared" si="246"/>
        <v>0</v>
      </c>
      <c r="NZW104" s="50">
        <f t="shared" si="246"/>
        <v>0</v>
      </c>
      <c r="NZX104" s="50">
        <f t="shared" si="246"/>
        <v>0</v>
      </c>
      <c r="NZY104" s="50">
        <f t="shared" si="246"/>
        <v>0</v>
      </c>
      <c r="NZZ104" s="50">
        <f t="shared" si="246"/>
        <v>0</v>
      </c>
      <c r="OAA104" s="50">
        <f t="shared" si="246"/>
        <v>0</v>
      </c>
      <c r="OAB104" s="50">
        <f t="shared" si="246"/>
        <v>0</v>
      </c>
      <c r="OAC104" s="50">
        <f t="shared" si="246"/>
        <v>0</v>
      </c>
      <c r="OAD104" s="50">
        <f t="shared" si="246"/>
        <v>0</v>
      </c>
      <c r="OAE104" s="50">
        <f t="shared" si="246"/>
        <v>0</v>
      </c>
      <c r="OAF104" s="50">
        <f t="shared" si="246"/>
        <v>0</v>
      </c>
      <c r="OAG104" s="50">
        <f t="shared" si="246"/>
        <v>0</v>
      </c>
      <c r="OAH104" s="50">
        <f t="shared" si="246"/>
        <v>0</v>
      </c>
      <c r="OAI104" s="50">
        <f t="shared" si="246"/>
        <v>0</v>
      </c>
      <c r="OAJ104" s="50">
        <f t="shared" si="246"/>
        <v>0</v>
      </c>
      <c r="OAK104" s="50">
        <f t="shared" si="246"/>
        <v>0</v>
      </c>
      <c r="OAL104" s="50">
        <f t="shared" si="246"/>
        <v>0</v>
      </c>
      <c r="OAM104" s="50">
        <f t="shared" si="246"/>
        <v>0</v>
      </c>
      <c r="OAN104" s="50">
        <f t="shared" si="246"/>
        <v>0</v>
      </c>
      <c r="OAO104" s="50">
        <f t="shared" si="246"/>
        <v>0</v>
      </c>
      <c r="OAP104" s="50">
        <f t="shared" si="246"/>
        <v>0</v>
      </c>
      <c r="OAQ104" s="50">
        <f t="shared" si="246"/>
        <v>0</v>
      </c>
      <c r="OAR104" s="50">
        <f t="shared" si="246"/>
        <v>0</v>
      </c>
      <c r="OAS104" s="50">
        <f t="shared" si="246"/>
        <v>0</v>
      </c>
      <c r="OAT104" s="50">
        <f t="shared" si="246"/>
        <v>0</v>
      </c>
      <c r="OAU104" s="50">
        <f t="shared" si="246"/>
        <v>0</v>
      </c>
      <c r="OAV104" s="50">
        <f t="shared" si="246"/>
        <v>0</v>
      </c>
      <c r="OAW104" s="50">
        <f t="shared" si="246"/>
        <v>0</v>
      </c>
      <c r="OAX104" s="50">
        <f t="shared" si="246"/>
        <v>0</v>
      </c>
      <c r="OAY104" s="50">
        <f t="shared" si="246"/>
        <v>0</v>
      </c>
      <c r="OAZ104" s="50">
        <f t="shared" si="246"/>
        <v>0</v>
      </c>
      <c r="OBA104" s="50">
        <f t="shared" si="246"/>
        <v>0</v>
      </c>
      <c r="OBB104" s="50">
        <f t="shared" si="246"/>
        <v>0</v>
      </c>
      <c r="OBC104" s="50">
        <f t="shared" ref="OBC104:ODN104" si="247">OBC122</f>
        <v>0</v>
      </c>
      <c r="OBD104" s="50">
        <f t="shared" si="247"/>
        <v>0</v>
      </c>
      <c r="OBE104" s="50">
        <f t="shared" si="247"/>
        <v>0</v>
      </c>
      <c r="OBF104" s="50">
        <f t="shared" si="247"/>
        <v>0</v>
      </c>
      <c r="OBG104" s="50">
        <f t="shared" si="247"/>
        <v>0</v>
      </c>
      <c r="OBH104" s="50">
        <f t="shared" si="247"/>
        <v>0</v>
      </c>
      <c r="OBI104" s="50">
        <f t="shared" si="247"/>
        <v>0</v>
      </c>
      <c r="OBJ104" s="50">
        <f t="shared" si="247"/>
        <v>0</v>
      </c>
      <c r="OBK104" s="50">
        <f t="shared" si="247"/>
        <v>0</v>
      </c>
      <c r="OBL104" s="50">
        <f t="shared" si="247"/>
        <v>0</v>
      </c>
      <c r="OBM104" s="50">
        <f t="shared" si="247"/>
        <v>0</v>
      </c>
      <c r="OBN104" s="50">
        <f t="shared" si="247"/>
        <v>0</v>
      </c>
      <c r="OBO104" s="50">
        <f t="shared" si="247"/>
        <v>0</v>
      </c>
      <c r="OBP104" s="50">
        <f t="shared" si="247"/>
        <v>0</v>
      </c>
      <c r="OBQ104" s="50">
        <f t="shared" si="247"/>
        <v>0</v>
      </c>
      <c r="OBR104" s="50">
        <f t="shared" si="247"/>
        <v>0</v>
      </c>
      <c r="OBS104" s="50">
        <f t="shared" si="247"/>
        <v>0</v>
      </c>
      <c r="OBT104" s="50">
        <f t="shared" si="247"/>
        <v>0</v>
      </c>
      <c r="OBU104" s="50">
        <f t="shared" si="247"/>
        <v>0</v>
      </c>
      <c r="OBV104" s="50">
        <f t="shared" si="247"/>
        <v>0</v>
      </c>
      <c r="OBW104" s="50">
        <f t="shared" si="247"/>
        <v>0</v>
      </c>
      <c r="OBX104" s="50">
        <f t="shared" si="247"/>
        <v>0</v>
      </c>
      <c r="OBY104" s="50">
        <f t="shared" si="247"/>
        <v>0</v>
      </c>
      <c r="OBZ104" s="50">
        <f t="shared" si="247"/>
        <v>0</v>
      </c>
      <c r="OCA104" s="50">
        <f t="shared" si="247"/>
        <v>0</v>
      </c>
      <c r="OCB104" s="50">
        <f t="shared" si="247"/>
        <v>0</v>
      </c>
      <c r="OCC104" s="50">
        <f t="shared" si="247"/>
        <v>0</v>
      </c>
      <c r="OCD104" s="50">
        <f t="shared" si="247"/>
        <v>0</v>
      </c>
      <c r="OCE104" s="50">
        <f t="shared" si="247"/>
        <v>0</v>
      </c>
      <c r="OCF104" s="50">
        <f t="shared" si="247"/>
        <v>0</v>
      </c>
      <c r="OCG104" s="50">
        <f t="shared" si="247"/>
        <v>0</v>
      </c>
      <c r="OCH104" s="50">
        <f t="shared" si="247"/>
        <v>0</v>
      </c>
      <c r="OCI104" s="50">
        <f t="shared" si="247"/>
        <v>0</v>
      </c>
      <c r="OCJ104" s="50">
        <f t="shared" si="247"/>
        <v>0</v>
      </c>
      <c r="OCK104" s="50">
        <f t="shared" si="247"/>
        <v>0</v>
      </c>
      <c r="OCL104" s="50">
        <f t="shared" si="247"/>
        <v>0</v>
      </c>
      <c r="OCM104" s="50">
        <f t="shared" si="247"/>
        <v>0</v>
      </c>
      <c r="OCN104" s="50">
        <f t="shared" si="247"/>
        <v>0</v>
      </c>
      <c r="OCO104" s="50">
        <f t="shared" si="247"/>
        <v>0</v>
      </c>
      <c r="OCP104" s="50">
        <f t="shared" si="247"/>
        <v>0</v>
      </c>
      <c r="OCQ104" s="50">
        <f t="shared" si="247"/>
        <v>0</v>
      </c>
      <c r="OCR104" s="50">
        <f t="shared" si="247"/>
        <v>0</v>
      </c>
      <c r="OCS104" s="50">
        <f t="shared" si="247"/>
        <v>0</v>
      </c>
      <c r="OCT104" s="50">
        <f t="shared" si="247"/>
        <v>0</v>
      </c>
      <c r="OCU104" s="50">
        <f t="shared" si="247"/>
        <v>0</v>
      </c>
      <c r="OCV104" s="50">
        <f t="shared" si="247"/>
        <v>0</v>
      </c>
      <c r="OCW104" s="50">
        <f t="shared" si="247"/>
        <v>0</v>
      </c>
      <c r="OCX104" s="50">
        <f t="shared" si="247"/>
        <v>0</v>
      </c>
      <c r="OCY104" s="50">
        <f t="shared" si="247"/>
        <v>0</v>
      </c>
      <c r="OCZ104" s="50">
        <f t="shared" si="247"/>
        <v>0</v>
      </c>
      <c r="ODA104" s="50">
        <f t="shared" si="247"/>
        <v>0</v>
      </c>
      <c r="ODB104" s="50">
        <f t="shared" si="247"/>
        <v>0</v>
      </c>
      <c r="ODC104" s="50">
        <f t="shared" si="247"/>
        <v>0</v>
      </c>
      <c r="ODD104" s="50">
        <f t="shared" si="247"/>
        <v>0</v>
      </c>
      <c r="ODE104" s="50">
        <f t="shared" si="247"/>
        <v>0</v>
      </c>
      <c r="ODF104" s="50">
        <f t="shared" si="247"/>
        <v>0</v>
      </c>
      <c r="ODG104" s="50">
        <f t="shared" si="247"/>
        <v>0</v>
      </c>
      <c r="ODH104" s="50">
        <f t="shared" si="247"/>
        <v>0</v>
      </c>
      <c r="ODI104" s="50">
        <f t="shared" si="247"/>
        <v>0</v>
      </c>
      <c r="ODJ104" s="50">
        <f t="shared" si="247"/>
        <v>0</v>
      </c>
      <c r="ODK104" s="50">
        <f t="shared" si="247"/>
        <v>0</v>
      </c>
      <c r="ODL104" s="50">
        <f t="shared" si="247"/>
        <v>0</v>
      </c>
      <c r="ODM104" s="50">
        <f t="shared" si="247"/>
        <v>0</v>
      </c>
      <c r="ODN104" s="50">
        <f t="shared" si="247"/>
        <v>0</v>
      </c>
      <c r="ODO104" s="50">
        <f t="shared" ref="ODO104:OFZ104" si="248">ODO122</f>
        <v>0</v>
      </c>
      <c r="ODP104" s="50">
        <f t="shared" si="248"/>
        <v>0</v>
      </c>
      <c r="ODQ104" s="50">
        <f t="shared" si="248"/>
        <v>0</v>
      </c>
      <c r="ODR104" s="50">
        <f t="shared" si="248"/>
        <v>0</v>
      </c>
      <c r="ODS104" s="50">
        <f t="shared" si="248"/>
        <v>0</v>
      </c>
      <c r="ODT104" s="50">
        <f t="shared" si="248"/>
        <v>0</v>
      </c>
      <c r="ODU104" s="50">
        <f t="shared" si="248"/>
        <v>0</v>
      </c>
      <c r="ODV104" s="50">
        <f t="shared" si="248"/>
        <v>0</v>
      </c>
      <c r="ODW104" s="50">
        <f t="shared" si="248"/>
        <v>0</v>
      </c>
      <c r="ODX104" s="50">
        <f t="shared" si="248"/>
        <v>0</v>
      </c>
      <c r="ODY104" s="50">
        <f t="shared" si="248"/>
        <v>0</v>
      </c>
      <c r="ODZ104" s="50">
        <f t="shared" si="248"/>
        <v>0</v>
      </c>
      <c r="OEA104" s="50">
        <f t="shared" si="248"/>
        <v>0</v>
      </c>
      <c r="OEB104" s="50">
        <f t="shared" si="248"/>
        <v>0</v>
      </c>
      <c r="OEC104" s="50">
        <f t="shared" si="248"/>
        <v>0</v>
      </c>
      <c r="OED104" s="50">
        <f t="shared" si="248"/>
        <v>0</v>
      </c>
      <c r="OEE104" s="50">
        <f t="shared" si="248"/>
        <v>0</v>
      </c>
      <c r="OEF104" s="50">
        <f t="shared" si="248"/>
        <v>0</v>
      </c>
      <c r="OEG104" s="50">
        <f t="shared" si="248"/>
        <v>0</v>
      </c>
      <c r="OEH104" s="50">
        <f t="shared" si="248"/>
        <v>0</v>
      </c>
      <c r="OEI104" s="50">
        <f t="shared" si="248"/>
        <v>0</v>
      </c>
      <c r="OEJ104" s="50">
        <f t="shared" si="248"/>
        <v>0</v>
      </c>
      <c r="OEK104" s="50">
        <f t="shared" si="248"/>
        <v>0</v>
      </c>
      <c r="OEL104" s="50">
        <f t="shared" si="248"/>
        <v>0</v>
      </c>
      <c r="OEM104" s="50">
        <f t="shared" si="248"/>
        <v>0</v>
      </c>
      <c r="OEN104" s="50">
        <f t="shared" si="248"/>
        <v>0</v>
      </c>
      <c r="OEO104" s="50">
        <f t="shared" si="248"/>
        <v>0</v>
      </c>
      <c r="OEP104" s="50">
        <f t="shared" si="248"/>
        <v>0</v>
      </c>
      <c r="OEQ104" s="50">
        <f t="shared" si="248"/>
        <v>0</v>
      </c>
      <c r="OER104" s="50">
        <f t="shared" si="248"/>
        <v>0</v>
      </c>
      <c r="OES104" s="50">
        <f t="shared" si="248"/>
        <v>0</v>
      </c>
      <c r="OET104" s="50">
        <f t="shared" si="248"/>
        <v>0</v>
      </c>
      <c r="OEU104" s="50">
        <f t="shared" si="248"/>
        <v>0</v>
      </c>
      <c r="OEV104" s="50">
        <f t="shared" si="248"/>
        <v>0</v>
      </c>
      <c r="OEW104" s="50">
        <f t="shared" si="248"/>
        <v>0</v>
      </c>
      <c r="OEX104" s="50">
        <f t="shared" si="248"/>
        <v>0</v>
      </c>
      <c r="OEY104" s="50">
        <f t="shared" si="248"/>
        <v>0</v>
      </c>
      <c r="OEZ104" s="50">
        <f t="shared" si="248"/>
        <v>0</v>
      </c>
      <c r="OFA104" s="50">
        <f t="shared" si="248"/>
        <v>0</v>
      </c>
      <c r="OFB104" s="50">
        <f t="shared" si="248"/>
        <v>0</v>
      </c>
      <c r="OFC104" s="50">
        <f t="shared" si="248"/>
        <v>0</v>
      </c>
      <c r="OFD104" s="50">
        <f t="shared" si="248"/>
        <v>0</v>
      </c>
      <c r="OFE104" s="50">
        <f t="shared" si="248"/>
        <v>0</v>
      </c>
      <c r="OFF104" s="50">
        <f t="shared" si="248"/>
        <v>0</v>
      </c>
      <c r="OFG104" s="50">
        <f t="shared" si="248"/>
        <v>0</v>
      </c>
      <c r="OFH104" s="50">
        <f t="shared" si="248"/>
        <v>0</v>
      </c>
      <c r="OFI104" s="50">
        <f t="shared" si="248"/>
        <v>0</v>
      </c>
      <c r="OFJ104" s="50">
        <f t="shared" si="248"/>
        <v>0</v>
      </c>
      <c r="OFK104" s="50">
        <f t="shared" si="248"/>
        <v>0</v>
      </c>
      <c r="OFL104" s="50">
        <f t="shared" si="248"/>
        <v>0</v>
      </c>
      <c r="OFM104" s="50">
        <f t="shared" si="248"/>
        <v>0</v>
      </c>
      <c r="OFN104" s="50">
        <f t="shared" si="248"/>
        <v>0</v>
      </c>
      <c r="OFO104" s="50">
        <f t="shared" si="248"/>
        <v>0</v>
      </c>
      <c r="OFP104" s="50">
        <f t="shared" si="248"/>
        <v>0</v>
      </c>
      <c r="OFQ104" s="50">
        <f t="shared" si="248"/>
        <v>0</v>
      </c>
      <c r="OFR104" s="50">
        <f t="shared" si="248"/>
        <v>0</v>
      </c>
      <c r="OFS104" s="50">
        <f t="shared" si="248"/>
        <v>0</v>
      </c>
      <c r="OFT104" s="50">
        <f t="shared" si="248"/>
        <v>0</v>
      </c>
      <c r="OFU104" s="50">
        <f t="shared" si="248"/>
        <v>0</v>
      </c>
      <c r="OFV104" s="50">
        <f t="shared" si="248"/>
        <v>0</v>
      </c>
      <c r="OFW104" s="50">
        <f t="shared" si="248"/>
        <v>0</v>
      </c>
      <c r="OFX104" s="50">
        <f t="shared" si="248"/>
        <v>0</v>
      </c>
      <c r="OFY104" s="50">
        <f t="shared" si="248"/>
        <v>0</v>
      </c>
      <c r="OFZ104" s="50">
        <f t="shared" si="248"/>
        <v>0</v>
      </c>
      <c r="OGA104" s="50">
        <f t="shared" ref="OGA104:OIL104" si="249">OGA122</f>
        <v>0</v>
      </c>
      <c r="OGB104" s="50">
        <f t="shared" si="249"/>
        <v>0</v>
      </c>
      <c r="OGC104" s="50">
        <f t="shared" si="249"/>
        <v>0</v>
      </c>
      <c r="OGD104" s="50">
        <f t="shared" si="249"/>
        <v>0</v>
      </c>
      <c r="OGE104" s="50">
        <f t="shared" si="249"/>
        <v>0</v>
      </c>
      <c r="OGF104" s="50">
        <f t="shared" si="249"/>
        <v>0</v>
      </c>
      <c r="OGG104" s="50">
        <f t="shared" si="249"/>
        <v>0</v>
      </c>
      <c r="OGH104" s="50">
        <f t="shared" si="249"/>
        <v>0</v>
      </c>
      <c r="OGI104" s="50">
        <f t="shared" si="249"/>
        <v>0</v>
      </c>
      <c r="OGJ104" s="50">
        <f t="shared" si="249"/>
        <v>0</v>
      </c>
      <c r="OGK104" s="50">
        <f t="shared" si="249"/>
        <v>0</v>
      </c>
      <c r="OGL104" s="50">
        <f t="shared" si="249"/>
        <v>0</v>
      </c>
      <c r="OGM104" s="50">
        <f t="shared" si="249"/>
        <v>0</v>
      </c>
      <c r="OGN104" s="50">
        <f t="shared" si="249"/>
        <v>0</v>
      </c>
      <c r="OGO104" s="50">
        <f t="shared" si="249"/>
        <v>0</v>
      </c>
      <c r="OGP104" s="50">
        <f t="shared" si="249"/>
        <v>0</v>
      </c>
      <c r="OGQ104" s="50">
        <f t="shared" si="249"/>
        <v>0</v>
      </c>
      <c r="OGR104" s="50">
        <f t="shared" si="249"/>
        <v>0</v>
      </c>
      <c r="OGS104" s="50">
        <f t="shared" si="249"/>
        <v>0</v>
      </c>
      <c r="OGT104" s="50">
        <f t="shared" si="249"/>
        <v>0</v>
      </c>
      <c r="OGU104" s="50">
        <f t="shared" si="249"/>
        <v>0</v>
      </c>
      <c r="OGV104" s="50">
        <f t="shared" si="249"/>
        <v>0</v>
      </c>
      <c r="OGW104" s="50">
        <f t="shared" si="249"/>
        <v>0</v>
      </c>
      <c r="OGX104" s="50">
        <f t="shared" si="249"/>
        <v>0</v>
      </c>
      <c r="OGY104" s="50">
        <f t="shared" si="249"/>
        <v>0</v>
      </c>
      <c r="OGZ104" s="50">
        <f t="shared" si="249"/>
        <v>0</v>
      </c>
      <c r="OHA104" s="50">
        <f t="shared" si="249"/>
        <v>0</v>
      </c>
      <c r="OHB104" s="50">
        <f t="shared" si="249"/>
        <v>0</v>
      </c>
      <c r="OHC104" s="50">
        <f t="shared" si="249"/>
        <v>0</v>
      </c>
      <c r="OHD104" s="50">
        <f t="shared" si="249"/>
        <v>0</v>
      </c>
      <c r="OHE104" s="50">
        <f t="shared" si="249"/>
        <v>0</v>
      </c>
      <c r="OHF104" s="50">
        <f t="shared" si="249"/>
        <v>0</v>
      </c>
      <c r="OHG104" s="50">
        <f t="shared" si="249"/>
        <v>0</v>
      </c>
      <c r="OHH104" s="50">
        <f t="shared" si="249"/>
        <v>0</v>
      </c>
      <c r="OHI104" s="50">
        <f t="shared" si="249"/>
        <v>0</v>
      </c>
      <c r="OHJ104" s="50">
        <f t="shared" si="249"/>
        <v>0</v>
      </c>
      <c r="OHK104" s="50">
        <f t="shared" si="249"/>
        <v>0</v>
      </c>
      <c r="OHL104" s="50">
        <f t="shared" si="249"/>
        <v>0</v>
      </c>
      <c r="OHM104" s="50">
        <f t="shared" si="249"/>
        <v>0</v>
      </c>
      <c r="OHN104" s="50">
        <f t="shared" si="249"/>
        <v>0</v>
      </c>
      <c r="OHO104" s="50">
        <f t="shared" si="249"/>
        <v>0</v>
      </c>
      <c r="OHP104" s="50">
        <f t="shared" si="249"/>
        <v>0</v>
      </c>
      <c r="OHQ104" s="50">
        <f t="shared" si="249"/>
        <v>0</v>
      </c>
      <c r="OHR104" s="50">
        <f t="shared" si="249"/>
        <v>0</v>
      </c>
      <c r="OHS104" s="50">
        <f t="shared" si="249"/>
        <v>0</v>
      </c>
      <c r="OHT104" s="50">
        <f t="shared" si="249"/>
        <v>0</v>
      </c>
      <c r="OHU104" s="50">
        <f t="shared" si="249"/>
        <v>0</v>
      </c>
      <c r="OHV104" s="50">
        <f t="shared" si="249"/>
        <v>0</v>
      </c>
      <c r="OHW104" s="50">
        <f t="shared" si="249"/>
        <v>0</v>
      </c>
      <c r="OHX104" s="50">
        <f t="shared" si="249"/>
        <v>0</v>
      </c>
      <c r="OHY104" s="50">
        <f t="shared" si="249"/>
        <v>0</v>
      </c>
      <c r="OHZ104" s="50">
        <f t="shared" si="249"/>
        <v>0</v>
      </c>
      <c r="OIA104" s="50">
        <f t="shared" si="249"/>
        <v>0</v>
      </c>
      <c r="OIB104" s="50">
        <f t="shared" si="249"/>
        <v>0</v>
      </c>
      <c r="OIC104" s="50">
        <f t="shared" si="249"/>
        <v>0</v>
      </c>
      <c r="OID104" s="50">
        <f t="shared" si="249"/>
        <v>0</v>
      </c>
      <c r="OIE104" s="50">
        <f t="shared" si="249"/>
        <v>0</v>
      </c>
      <c r="OIF104" s="50">
        <f t="shared" si="249"/>
        <v>0</v>
      </c>
      <c r="OIG104" s="50">
        <f t="shared" si="249"/>
        <v>0</v>
      </c>
      <c r="OIH104" s="50">
        <f t="shared" si="249"/>
        <v>0</v>
      </c>
      <c r="OII104" s="50">
        <f t="shared" si="249"/>
        <v>0</v>
      </c>
      <c r="OIJ104" s="50">
        <f t="shared" si="249"/>
        <v>0</v>
      </c>
      <c r="OIK104" s="50">
        <f t="shared" si="249"/>
        <v>0</v>
      </c>
      <c r="OIL104" s="50">
        <f t="shared" si="249"/>
        <v>0</v>
      </c>
      <c r="OIM104" s="50">
        <f t="shared" ref="OIM104:OKX104" si="250">OIM122</f>
        <v>0</v>
      </c>
      <c r="OIN104" s="50">
        <f t="shared" si="250"/>
        <v>0</v>
      </c>
      <c r="OIO104" s="50">
        <f t="shared" si="250"/>
        <v>0</v>
      </c>
      <c r="OIP104" s="50">
        <f t="shared" si="250"/>
        <v>0</v>
      </c>
      <c r="OIQ104" s="50">
        <f t="shared" si="250"/>
        <v>0</v>
      </c>
      <c r="OIR104" s="50">
        <f t="shared" si="250"/>
        <v>0</v>
      </c>
      <c r="OIS104" s="50">
        <f t="shared" si="250"/>
        <v>0</v>
      </c>
      <c r="OIT104" s="50">
        <f t="shared" si="250"/>
        <v>0</v>
      </c>
      <c r="OIU104" s="50">
        <f t="shared" si="250"/>
        <v>0</v>
      </c>
      <c r="OIV104" s="50">
        <f t="shared" si="250"/>
        <v>0</v>
      </c>
      <c r="OIW104" s="50">
        <f t="shared" si="250"/>
        <v>0</v>
      </c>
      <c r="OIX104" s="50">
        <f t="shared" si="250"/>
        <v>0</v>
      </c>
      <c r="OIY104" s="50">
        <f t="shared" si="250"/>
        <v>0</v>
      </c>
      <c r="OIZ104" s="50">
        <f t="shared" si="250"/>
        <v>0</v>
      </c>
      <c r="OJA104" s="50">
        <f t="shared" si="250"/>
        <v>0</v>
      </c>
      <c r="OJB104" s="50">
        <f t="shared" si="250"/>
        <v>0</v>
      </c>
      <c r="OJC104" s="50">
        <f t="shared" si="250"/>
        <v>0</v>
      </c>
      <c r="OJD104" s="50">
        <f t="shared" si="250"/>
        <v>0</v>
      </c>
      <c r="OJE104" s="50">
        <f t="shared" si="250"/>
        <v>0</v>
      </c>
      <c r="OJF104" s="50">
        <f t="shared" si="250"/>
        <v>0</v>
      </c>
      <c r="OJG104" s="50">
        <f t="shared" si="250"/>
        <v>0</v>
      </c>
      <c r="OJH104" s="50">
        <f t="shared" si="250"/>
        <v>0</v>
      </c>
      <c r="OJI104" s="50">
        <f t="shared" si="250"/>
        <v>0</v>
      </c>
      <c r="OJJ104" s="50">
        <f t="shared" si="250"/>
        <v>0</v>
      </c>
      <c r="OJK104" s="50">
        <f t="shared" si="250"/>
        <v>0</v>
      </c>
      <c r="OJL104" s="50">
        <f t="shared" si="250"/>
        <v>0</v>
      </c>
      <c r="OJM104" s="50">
        <f t="shared" si="250"/>
        <v>0</v>
      </c>
      <c r="OJN104" s="50">
        <f t="shared" si="250"/>
        <v>0</v>
      </c>
      <c r="OJO104" s="50">
        <f t="shared" si="250"/>
        <v>0</v>
      </c>
      <c r="OJP104" s="50">
        <f t="shared" si="250"/>
        <v>0</v>
      </c>
      <c r="OJQ104" s="50">
        <f t="shared" si="250"/>
        <v>0</v>
      </c>
      <c r="OJR104" s="50">
        <f t="shared" si="250"/>
        <v>0</v>
      </c>
      <c r="OJS104" s="50">
        <f t="shared" si="250"/>
        <v>0</v>
      </c>
      <c r="OJT104" s="50">
        <f t="shared" si="250"/>
        <v>0</v>
      </c>
      <c r="OJU104" s="50">
        <f t="shared" si="250"/>
        <v>0</v>
      </c>
      <c r="OJV104" s="50">
        <f t="shared" si="250"/>
        <v>0</v>
      </c>
      <c r="OJW104" s="50">
        <f t="shared" si="250"/>
        <v>0</v>
      </c>
      <c r="OJX104" s="50">
        <f t="shared" si="250"/>
        <v>0</v>
      </c>
      <c r="OJY104" s="50">
        <f t="shared" si="250"/>
        <v>0</v>
      </c>
      <c r="OJZ104" s="50">
        <f t="shared" si="250"/>
        <v>0</v>
      </c>
      <c r="OKA104" s="50">
        <f t="shared" si="250"/>
        <v>0</v>
      </c>
      <c r="OKB104" s="50">
        <f t="shared" si="250"/>
        <v>0</v>
      </c>
      <c r="OKC104" s="50">
        <f t="shared" si="250"/>
        <v>0</v>
      </c>
      <c r="OKD104" s="50">
        <f t="shared" si="250"/>
        <v>0</v>
      </c>
      <c r="OKE104" s="50">
        <f t="shared" si="250"/>
        <v>0</v>
      </c>
      <c r="OKF104" s="50">
        <f t="shared" si="250"/>
        <v>0</v>
      </c>
      <c r="OKG104" s="50">
        <f t="shared" si="250"/>
        <v>0</v>
      </c>
      <c r="OKH104" s="50">
        <f t="shared" si="250"/>
        <v>0</v>
      </c>
      <c r="OKI104" s="50">
        <f t="shared" si="250"/>
        <v>0</v>
      </c>
      <c r="OKJ104" s="50">
        <f t="shared" si="250"/>
        <v>0</v>
      </c>
      <c r="OKK104" s="50">
        <f t="shared" si="250"/>
        <v>0</v>
      </c>
      <c r="OKL104" s="50">
        <f t="shared" si="250"/>
        <v>0</v>
      </c>
      <c r="OKM104" s="50">
        <f t="shared" si="250"/>
        <v>0</v>
      </c>
      <c r="OKN104" s="50">
        <f t="shared" si="250"/>
        <v>0</v>
      </c>
      <c r="OKO104" s="50">
        <f t="shared" si="250"/>
        <v>0</v>
      </c>
      <c r="OKP104" s="50">
        <f t="shared" si="250"/>
        <v>0</v>
      </c>
      <c r="OKQ104" s="50">
        <f t="shared" si="250"/>
        <v>0</v>
      </c>
      <c r="OKR104" s="50">
        <f t="shared" si="250"/>
        <v>0</v>
      </c>
      <c r="OKS104" s="50">
        <f t="shared" si="250"/>
        <v>0</v>
      </c>
      <c r="OKT104" s="50">
        <f t="shared" si="250"/>
        <v>0</v>
      </c>
      <c r="OKU104" s="50">
        <f t="shared" si="250"/>
        <v>0</v>
      </c>
      <c r="OKV104" s="50">
        <f t="shared" si="250"/>
        <v>0</v>
      </c>
      <c r="OKW104" s="50">
        <f t="shared" si="250"/>
        <v>0</v>
      </c>
      <c r="OKX104" s="50">
        <f t="shared" si="250"/>
        <v>0</v>
      </c>
      <c r="OKY104" s="50">
        <f t="shared" ref="OKY104:ONJ104" si="251">OKY122</f>
        <v>0</v>
      </c>
      <c r="OKZ104" s="50">
        <f t="shared" si="251"/>
        <v>0</v>
      </c>
      <c r="OLA104" s="50">
        <f t="shared" si="251"/>
        <v>0</v>
      </c>
      <c r="OLB104" s="50">
        <f t="shared" si="251"/>
        <v>0</v>
      </c>
      <c r="OLC104" s="50">
        <f t="shared" si="251"/>
        <v>0</v>
      </c>
      <c r="OLD104" s="50">
        <f t="shared" si="251"/>
        <v>0</v>
      </c>
      <c r="OLE104" s="50">
        <f t="shared" si="251"/>
        <v>0</v>
      </c>
      <c r="OLF104" s="50">
        <f t="shared" si="251"/>
        <v>0</v>
      </c>
      <c r="OLG104" s="50">
        <f t="shared" si="251"/>
        <v>0</v>
      </c>
      <c r="OLH104" s="50">
        <f t="shared" si="251"/>
        <v>0</v>
      </c>
      <c r="OLI104" s="50">
        <f t="shared" si="251"/>
        <v>0</v>
      </c>
      <c r="OLJ104" s="50">
        <f t="shared" si="251"/>
        <v>0</v>
      </c>
      <c r="OLK104" s="50">
        <f t="shared" si="251"/>
        <v>0</v>
      </c>
      <c r="OLL104" s="50">
        <f t="shared" si="251"/>
        <v>0</v>
      </c>
      <c r="OLM104" s="50">
        <f t="shared" si="251"/>
        <v>0</v>
      </c>
      <c r="OLN104" s="50">
        <f t="shared" si="251"/>
        <v>0</v>
      </c>
      <c r="OLO104" s="50">
        <f t="shared" si="251"/>
        <v>0</v>
      </c>
      <c r="OLP104" s="50">
        <f t="shared" si="251"/>
        <v>0</v>
      </c>
      <c r="OLQ104" s="50">
        <f t="shared" si="251"/>
        <v>0</v>
      </c>
      <c r="OLR104" s="50">
        <f t="shared" si="251"/>
        <v>0</v>
      </c>
      <c r="OLS104" s="50">
        <f t="shared" si="251"/>
        <v>0</v>
      </c>
      <c r="OLT104" s="50">
        <f t="shared" si="251"/>
        <v>0</v>
      </c>
      <c r="OLU104" s="50">
        <f t="shared" si="251"/>
        <v>0</v>
      </c>
      <c r="OLV104" s="50">
        <f t="shared" si="251"/>
        <v>0</v>
      </c>
      <c r="OLW104" s="50">
        <f t="shared" si="251"/>
        <v>0</v>
      </c>
      <c r="OLX104" s="50">
        <f t="shared" si="251"/>
        <v>0</v>
      </c>
      <c r="OLY104" s="50">
        <f t="shared" si="251"/>
        <v>0</v>
      </c>
      <c r="OLZ104" s="50">
        <f t="shared" si="251"/>
        <v>0</v>
      </c>
      <c r="OMA104" s="50">
        <f t="shared" si="251"/>
        <v>0</v>
      </c>
      <c r="OMB104" s="50">
        <f t="shared" si="251"/>
        <v>0</v>
      </c>
      <c r="OMC104" s="50">
        <f t="shared" si="251"/>
        <v>0</v>
      </c>
      <c r="OMD104" s="50">
        <f t="shared" si="251"/>
        <v>0</v>
      </c>
      <c r="OME104" s="50">
        <f t="shared" si="251"/>
        <v>0</v>
      </c>
      <c r="OMF104" s="50">
        <f t="shared" si="251"/>
        <v>0</v>
      </c>
      <c r="OMG104" s="50">
        <f t="shared" si="251"/>
        <v>0</v>
      </c>
      <c r="OMH104" s="50">
        <f t="shared" si="251"/>
        <v>0</v>
      </c>
      <c r="OMI104" s="50">
        <f t="shared" si="251"/>
        <v>0</v>
      </c>
      <c r="OMJ104" s="50">
        <f t="shared" si="251"/>
        <v>0</v>
      </c>
      <c r="OMK104" s="50">
        <f t="shared" si="251"/>
        <v>0</v>
      </c>
      <c r="OML104" s="50">
        <f t="shared" si="251"/>
        <v>0</v>
      </c>
      <c r="OMM104" s="50">
        <f t="shared" si="251"/>
        <v>0</v>
      </c>
      <c r="OMN104" s="50">
        <f t="shared" si="251"/>
        <v>0</v>
      </c>
      <c r="OMO104" s="50">
        <f t="shared" si="251"/>
        <v>0</v>
      </c>
      <c r="OMP104" s="50">
        <f t="shared" si="251"/>
        <v>0</v>
      </c>
      <c r="OMQ104" s="50">
        <f t="shared" si="251"/>
        <v>0</v>
      </c>
      <c r="OMR104" s="50">
        <f t="shared" si="251"/>
        <v>0</v>
      </c>
      <c r="OMS104" s="50">
        <f t="shared" si="251"/>
        <v>0</v>
      </c>
      <c r="OMT104" s="50">
        <f t="shared" si="251"/>
        <v>0</v>
      </c>
      <c r="OMU104" s="50">
        <f t="shared" si="251"/>
        <v>0</v>
      </c>
      <c r="OMV104" s="50">
        <f t="shared" si="251"/>
        <v>0</v>
      </c>
      <c r="OMW104" s="50">
        <f t="shared" si="251"/>
        <v>0</v>
      </c>
      <c r="OMX104" s="50">
        <f t="shared" si="251"/>
        <v>0</v>
      </c>
      <c r="OMY104" s="50">
        <f t="shared" si="251"/>
        <v>0</v>
      </c>
      <c r="OMZ104" s="50">
        <f t="shared" si="251"/>
        <v>0</v>
      </c>
      <c r="ONA104" s="50">
        <f t="shared" si="251"/>
        <v>0</v>
      </c>
      <c r="ONB104" s="50">
        <f t="shared" si="251"/>
        <v>0</v>
      </c>
      <c r="ONC104" s="50">
        <f t="shared" si="251"/>
        <v>0</v>
      </c>
      <c r="OND104" s="50">
        <f t="shared" si="251"/>
        <v>0</v>
      </c>
      <c r="ONE104" s="50">
        <f t="shared" si="251"/>
        <v>0</v>
      </c>
      <c r="ONF104" s="50">
        <f t="shared" si="251"/>
        <v>0</v>
      </c>
      <c r="ONG104" s="50">
        <f t="shared" si="251"/>
        <v>0</v>
      </c>
      <c r="ONH104" s="50">
        <f t="shared" si="251"/>
        <v>0</v>
      </c>
      <c r="ONI104" s="50">
        <f t="shared" si="251"/>
        <v>0</v>
      </c>
      <c r="ONJ104" s="50">
        <f t="shared" si="251"/>
        <v>0</v>
      </c>
      <c r="ONK104" s="50">
        <f t="shared" ref="ONK104:OPV104" si="252">ONK122</f>
        <v>0</v>
      </c>
      <c r="ONL104" s="50">
        <f t="shared" si="252"/>
        <v>0</v>
      </c>
      <c r="ONM104" s="50">
        <f t="shared" si="252"/>
        <v>0</v>
      </c>
      <c r="ONN104" s="50">
        <f t="shared" si="252"/>
        <v>0</v>
      </c>
      <c r="ONO104" s="50">
        <f t="shared" si="252"/>
        <v>0</v>
      </c>
      <c r="ONP104" s="50">
        <f t="shared" si="252"/>
        <v>0</v>
      </c>
      <c r="ONQ104" s="50">
        <f t="shared" si="252"/>
        <v>0</v>
      </c>
      <c r="ONR104" s="50">
        <f t="shared" si="252"/>
        <v>0</v>
      </c>
      <c r="ONS104" s="50">
        <f t="shared" si="252"/>
        <v>0</v>
      </c>
      <c r="ONT104" s="50">
        <f t="shared" si="252"/>
        <v>0</v>
      </c>
      <c r="ONU104" s="50">
        <f t="shared" si="252"/>
        <v>0</v>
      </c>
      <c r="ONV104" s="50">
        <f t="shared" si="252"/>
        <v>0</v>
      </c>
      <c r="ONW104" s="50">
        <f t="shared" si="252"/>
        <v>0</v>
      </c>
      <c r="ONX104" s="50">
        <f t="shared" si="252"/>
        <v>0</v>
      </c>
      <c r="ONY104" s="50">
        <f t="shared" si="252"/>
        <v>0</v>
      </c>
      <c r="ONZ104" s="50">
        <f t="shared" si="252"/>
        <v>0</v>
      </c>
      <c r="OOA104" s="50">
        <f t="shared" si="252"/>
        <v>0</v>
      </c>
      <c r="OOB104" s="50">
        <f t="shared" si="252"/>
        <v>0</v>
      </c>
      <c r="OOC104" s="50">
        <f t="shared" si="252"/>
        <v>0</v>
      </c>
      <c r="OOD104" s="50">
        <f t="shared" si="252"/>
        <v>0</v>
      </c>
      <c r="OOE104" s="50">
        <f t="shared" si="252"/>
        <v>0</v>
      </c>
      <c r="OOF104" s="50">
        <f t="shared" si="252"/>
        <v>0</v>
      </c>
      <c r="OOG104" s="50">
        <f t="shared" si="252"/>
        <v>0</v>
      </c>
      <c r="OOH104" s="50">
        <f t="shared" si="252"/>
        <v>0</v>
      </c>
      <c r="OOI104" s="50">
        <f t="shared" si="252"/>
        <v>0</v>
      </c>
      <c r="OOJ104" s="50">
        <f t="shared" si="252"/>
        <v>0</v>
      </c>
      <c r="OOK104" s="50">
        <f t="shared" si="252"/>
        <v>0</v>
      </c>
      <c r="OOL104" s="50">
        <f t="shared" si="252"/>
        <v>0</v>
      </c>
      <c r="OOM104" s="50">
        <f t="shared" si="252"/>
        <v>0</v>
      </c>
      <c r="OON104" s="50">
        <f t="shared" si="252"/>
        <v>0</v>
      </c>
      <c r="OOO104" s="50">
        <f t="shared" si="252"/>
        <v>0</v>
      </c>
      <c r="OOP104" s="50">
        <f t="shared" si="252"/>
        <v>0</v>
      </c>
      <c r="OOQ104" s="50">
        <f t="shared" si="252"/>
        <v>0</v>
      </c>
      <c r="OOR104" s="50">
        <f t="shared" si="252"/>
        <v>0</v>
      </c>
      <c r="OOS104" s="50">
        <f t="shared" si="252"/>
        <v>0</v>
      </c>
      <c r="OOT104" s="50">
        <f t="shared" si="252"/>
        <v>0</v>
      </c>
      <c r="OOU104" s="50">
        <f t="shared" si="252"/>
        <v>0</v>
      </c>
      <c r="OOV104" s="50">
        <f t="shared" si="252"/>
        <v>0</v>
      </c>
      <c r="OOW104" s="50">
        <f t="shared" si="252"/>
        <v>0</v>
      </c>
      <c r="OOX104" s="50">
        <f t="shared" si="252"/>
        <v>0</v>
      </c>
      <c r="OOY104" s="50">
        <f t="shared" si="252"/>
        <v>0</v>
      </c>
      <c r="OOZ104" s="50">
        <f t="shared" si="252"/>
        <v>0</v>
      </c>
      <c r="OPA104" s="50">
        <f t="shared" si="252"/>
        <v>0</v>
      </c>
      <c r="OPB104" s="50">
        <f t="shared" si="252"/>
        <v>0</v>
      </c>
      <c r="OPC104" s="50">
        <f t="shared" si="252"/>
        <v>0</v>
      </c>
      <c r="OPD104" s="50">
        <f t="shared" si="252"/>
        <v>0</v>
      </c>
      <c r="OPE104" s="50">
        <f t="shared" si="252"/>
        <v>0</v>
      </c>
      <c r="OPF104" s="50">
        <f t="shared" si="252"/>
        <v>0</v>
      </c>
      <c r="OPG104" s="50">
        <f t="shared" si="252"/>
        <v>0</v>
      </c>
      <c r="OPH104" s="50">
        <f t="shared" si="252"/>
        <v>0</v>
      </c>
      <c r="OPI104" s="50">
        <f t="shared" si="252"/>
        <v>0</v>
      </c>
      <c r="OPJ104" s="50">
        <f t="shared" si="252"/>
        <v>0</v>
      </c>
      <c r="OPK104" s="50">
        <f t="shared" si="252"/>
        <v>0</v>
      </c>
      <c r="OPL104" s="50">
        <f t="shared" si="252"/>
        <v>0</v>
      </c>
      <c r="OPM104" s="50">
        <f t="shared" si="252"/>
        <v>0</v>
      </c>
      <c r="OPN104" s="50">
        <f t="shared" si="252"/>
        <v>0</v>
      </c>
      <c r="OPO104" s="50">
        <f t="shared" si="252"/>
        <v>0</v>
      </c>
      <c r="OPP104" s="50">
        <f t="shared" si="252"/>
        <v>0</v>
      </c>
      <c r="OPQ104" s="50">
        <f t="shared" si="252"/>
        <v>0</v>
      </c>
      <c r="OPR104" s="50">
        <f t="shared" si="252"/>
        <v>0</v>
      </c>
      <c r="OPS104" s="50">
        <f t="shared" si="252"/>
        <v>0</v>
      </c>
      <c r="OPT104" s="50">
        <f t="shared" si="252"/>
        <v>0</v>
      </c>
      <c r="OPU104" s="50">
        <f t="shared" si="252"/>
        <v>0</v>
      </c>
      <c r="OPV104" s="50">
        <f t="shared" si="252"/>
        <v>0</v>
      </c>
      <c r="OPW104" s="50">
        <f t="shared" ref="OPW104:OSH104" si="253">OPW122</f>
        <v>0</v>
      </c>
      <c r="OPX104" s="50">
        <f t="shared" si="253"/>
        <v>0</v>
      </c>
      <c r="OPY104" s="50">
        <f t="shared" si="253"/>
        <v>0</v>
      </c>
      <c r="OPZ104" s="50">
        <f t="shared" si="253"/>
        <v>0</v>
      </c>
      <c r="OQA104" s="50">
        <f t="shared" si="253"/>
        <v>0</v>
      </c>
      <c r="OQB104" s="50">
        <f t="shared" si="253"/>
        <v>0</v>
      </c>
      <c r="OQC104" s="50">
        <f t="shared" si="253"/>
        <v>0</v>
      </c>
      <c r="OQD104" s="50">
        <f t="shared" si="253"/>
        <v>0</v>
      </c>
      <c r="OQE104" s="50">
        <f t="shared" si="253"/>
        <v>0</v>
      </c>
      <c r="OQF104" s="50">
        <f t="shared" si="253"/>
        <v>0</v>
      </c>
      <c r="OQG104" s="50">
        <f t="shared" si="253"/>
        <v>0</v>
      </c>
      <c r="OQH104" s="50">
        <f t="shared" si="253"/>
        <v>0</v>
      </c>
      <c r="OQI104" s="50">
        <f t="shared" si="253"/>
        <v>0</v>
      </c>
      <c r="OQJ104" s="50">
        <f t="shared" si="253"/>
        <v>0</v>
      </c>
      <c r="OQK104" s="50">
        <f t="shared" si="253"/>
        <v>0</v>
      </c>
      <c r="OQL104" s="50">
        <f t="shared" si="253"/>
        <v>0</v>
      </c>
      <c r="OQM104" s="50">
        <f t="shared" si="253"/>
        <v>0</v>
      </c>
      <c r="OQN104" s="50">
        <f t="shared" si="253"/>
        <v>0</v>
      </c>
      <c r="OQO104" s="50">
        <f t="shared" si="253"/>
        <v>0</v>
      </c>
      <c r="OQP104" s="50">
        <f t="shared" si="253"/>
        <v>0</v>
      </c>
      <c r="OQQ104" s="50">
        <f t="shared" si="253"/>
        <v>0</v>
      </c>
      <c r="OQR104" s="50">
        <f t="shared" si="253"/>
        <v>0</v>
      </c>
      <c r="OQS104" s="50">
        <f t="shared" si="253"/>
        <v>0</v>
      </c>
      <c r="OQT104" s="50">
        <f t="shared" si="253"/>
        <v>0</v>
      </c>
      <c r="OQU104" s="50">
        <f t="shared" si="253"/>
        <v>0</v>
      </c>
      <c r="OQV104" s="50">
        <f t="shared" si="253"/>
        <v>0</v>
      </c>
      <c r="OQW104" s="50">
        <f t="shared" si="253"/>
        <v>0</v>
      </c>
      <c r="OQX104" s="50">
        <f t="shared" si="253"/>
        <v>0</v>
      </c>
      <c r="OQY104" s="50">
        <f t="shared" si="253"/>
        <v>0</v>
      </c>
      <c r="OQZ104" s="50">
        <f t="shared" si="253"/>
        <v>0</v>
      </c>
      <c r="ORA104" s="50">
        <f t="shared" si="253"/>
        <v>0</v>
      </c>
      <c r="ORB104" s="50">
        <f t="shared" si="253"/>
        <v>0</v>
      </c>
      <c r="ORC104" s="50">
        <f t="shared" si="253"/>
        <v>0</v>
      </c>
      <c r="ORD104" s="50">
        <f t="shared" si="253"/>
        <v>0</v>
      </c>
      <c r="ORE104" s="50">
        <f t="shared" si="253"/>
        <v>0</v>
      </c>
      <c r="ORF104" s="50">
        <f t="shared" si="253"/>
        <v>0</v>
      </c>
      <c r="ORG104" s="50">
        <f t="shared" si="253"/>
        <v>0</v>
      </c>
      <c r="ORH104" s="50">
        <f t="shared" si="253"/>
        <v>0</v>
      </c>
      <c r="ORI104" s="50">
        <f t="shared" si="253"/>
        <v>0</v>
      </c>
      <c r="ORJ104" s="50">
        <f t="shared" si="253"/>
        <v>0</v>
      </c>
      <c r="ORK104" s="50">
        <f t="shared" si="253"/>
        <v>0</v>
      </c>
      <c r="ORL104" s="50">
        <f t="shared" si="253"/>
        <v>0</v>
      </c>
      <c r="ORM104" s="50">
        <f t="shared" si="253"/>
        <v>0</v>
      </c>
      <c r="ORN104" s="50">
        <f t="shared" si="253"/>
        <v>0</v>
      </c>
      <c r="ORO104" s="50">
        <f t="shared" si="253"/>
        <v>0</v>
      </c>
      <c r="ORP104" s="50">
        <f t="shared" si="253"/>
        <v>0</v>
      </c>
      <c r="ORQ104" s="50">
        <f t="shared" si="253"/>
        <v>0</v>
      </c>
      <c r="ORR104" s="50">
        <f t="shared" si="253"/>
        <v>0</v>
      </c>
      <c r="ORS104" s="50">
        <f t="shared" si="253"/>
        <v>0</v>
      </c>
      <c r="ORT104" s="50">
        <f t="shared" si="253"/>
        <v>0</v>
      </c>
      <c r="ORU104" s="50">
        <f t="shared" si="253"/>
        <v>0</v>
      </c>
      <c r="ORV104" s="50">
        <f t="shared" si="253"/>
        <v>0</v>
      </c>
      <c r="ORW104" s="50">
        <f t="shared" si="253"/>
        <v>0</v>
      </c>
      <c r="ORX104" s="50">
        <f t="shared" si="253"/>
        <v>0</v>
      </c>
      <c r="ORY104" s="50">
        <f t="shared" si="253"/>
        <v>0</v>
      </c>
      <c r="ORZ104" s="50">
        <f t="shared" si="253"/>
        <v>0</v>
      </c>
      <c r="OSA104" s="50">
        <f t="shared" si="253"/>
        <v>0</v>
      </c>
      <c r="OSB104" s="50">
        <f t="shared" si="253"/>
        <v>0</v>
      </c>
      <c r="OSC104" s="50">
        <f t="shared" si="253"/>
        <v>0</v>
      </c>
      <c r="OSD104" s="50">
        <f t="shared" si="253"/>
        <v>0</v>
      </c>
      <c r="OSE104" s="50">
        <f t="shared" si="253"/>
        <v>0</v>
      </c>
      <c r="OSF104" s="50">
        <f t="shared" si="253"/>
        <v>0</v>
      </c>
      <c r="OSG104" s="50">
        <f t="shared" si="253"/>
        <v>0</v>
      </c>
      <c r="OSH104" s="50">
        <f t="shared" si="253"/>
        <v>0</v>
      </c>
      <c r="OSI104" s="50">
        <f t="shared" ref="OSI104:OUT104" si="254">OSI122</f>
        <v>0</v>
      </c>
      <c r="OSJ104" s="50">
        <f t="shared" si="254"/>
        <v>0</v>
      </c>
      <c r="OSK104" s="50">
        <f t="shared" si="254"/>
        <v>0</v>
      </c>
      <c r="OSL104" s="50">
        <f t="shared" si="254"/>
        <v>0</v>
      </c>
      <c r="OSM104" s="50">
        <f t="shared" si="254"/>
        <v>0</v>
      </c>
      <c r="OSN104" s="50">
        <f t="shared" si="254"/>
        <v>0</v>
      </c>
      <c r="OSO104" s="50">
        <f t="shared" si="254"/>
        <v>0</v>
      </c>
      <c r="OSP104" s="50">
        <f t="shared" si="254"/>
        <v>0</v>
      </c>
      <c r="OSQ104" s="50">
        <f t="shared" si="254"/>
        <v>0</v>
      </c>
      <c r="OSR104" s="50">
        <f t="shared" si="254"/>
        <v>0</v>
      </c>
      <c r="OSS104" s="50">
        <f t="shared" si="254"/>
        <v>0</v>
      </c>
      <c r="OST104" s="50">
        <f t="shared" si="254"/>
        <v>0</v>
      </c>
      <c r="OSU104" s="50">
        <f t="shared" si="254"/>
        <v>0</v>
      </c>
      <c r="OSV104" s="50">
        <f t="shared" si="254"/>
        <v>0</v>
      </c>
      <c r="OSW104" s="50">
        <f t="shared" si="254"/>
        <v>0</v>
      </c>
      <c r="OSX104" s="50">
        <f t="shared" si="254"/>
        <v>0</v>
      </c>
      <c r="OSY104" s="50">
        <f t="shared" si="254"/>
        <v>0</v>
      </c>
      <c r="OSZ104" s="50">
        <f t="shared" si="254"/>
        <v>0</v>
      </c>
      <c r="OTA104" s="50">
        <f t="shared" si="254"/>
        <v>0</v>
      </c>
      <c r="OTB104" s="50">
        <f t="shared" si="254"/>
        <v>0</v>
      </c>
      <c r="OTC104" s="50">
        <f t="shared" si="254"/>
        <v>0</v>
      </c>
      <c r="OTD104" s="50">
        <f t="shared" si="254"/>
        <v>0</v>
      </c>
      <c r="OTE104" s="50">
        <f t="shared" si="254"/>
        <v>0</v>
      </c>
      <c r="OTF104" s="50">
        <f t="shared" si="254"/>
        <v>0</v>
      </c>
      <c r="OTG104" s="50">
        <f t="shared" si="254"/>
        <v>0</v>
      </c>
      <c r="OTH104" s="50">
        <f t="shared" si="254"/>
        <v>0</v>
      </c>
      <c r="OTI104" s="50">
        <f t="shared" si="254"/>
        <v>0</v>
      </c>
      <c r="OTJ104" s="50">
        <f t="shared" si="254"/>
        <v>0</v>
      </c>
      <c r="OTK104" s="50">
        <f t="shared" si="254"/>
        <v>0</v>
      </c>
      <c r="OTL104" s="50">
        <f t="shared" si="254"/>
        <v>0</v>
      </c>
      <c r="OTM104" s="50">
        <f t="shared" si="254"/>
        <v>0</v>
      </c>
      <c r="OTN104" s="50">
        <f t="shared" si="254"/>
        <v>0</v>
      </c>
      <c r="OTO104" s="50">
        <f t="shared" si="254"/>
        <v>0</v>
      </c>
      <c r="OTP104" s="50">
        <f t="shared" si="254"/>
        <v>0</v>
      </c>
      <c r="OTQ104" s="50">
        <f t="shared" si="254"/>
        <v>0</v>
      </c>
      <c r="OTR104" s="50">
        <f t="shared" si="254"/>
        <v>0</v>
      </c>
      <c r="OTS104" s="50">
        <f t="shared" si="254"/>
        <v>0</v>
      </c>
      <c r="OTT104" s="50">
        <f t="shared" si="254"/>
        <v>0</v>
      </c>
      <c r="OTU104" s="50">
        <f t="shared" si="254"/>
        <v>0</v>
      </c>
      <c r="OTV104" s="50">
        <f t="shared" si="254"/>
        <v>0</v>
      </c>
      <c r="OTW104" s="50">
        <f t="shared" si="254"/>
        <v>0</v>
      </c>
      <c r="OTX104" s="50">
        <f t="shared" si="254"/>
        <v>0</v>
      </c>
      <c r="OTY104" s="50">
        <f t="shared" si="254"/>
        <v>0</v>
      </c>
      <c r="OTZ104" s="50">
        <f t="shared" si="254"/>
        <v>0</v>
      </c>
      <c r="OUA104" s="50">
        <f t="shared" si="254"/>
        <v>0</v>
      </c>
      <c r="OUB104" s="50">
        <f t="shared" si="254"/>
        <v>0</v>
      </c>
      <c r="OUC104" s="50">
        <f t="shared" si="254"/>
        <v>0</v>
      </c>
      <c r="OUD104" s="50">
        <f t="shared" si="254"/>
        <v>0</v>
      </c>
      <c r="OUE104" s="50">
        <f t="shared" si="254"/>
        <v>0</v>
      </c>
      <c r="OUF104" s="50">
        <f t="shared" si="254"/>
        <v>0</v>
      </c>
      <c r="OUG104" s="50">
        <f t="shared" si="254"/>
        <v>0</v>
      </c>
      <c r="OUH104" s="50">
        <f t="shared" si="254"/>
        <v>0</v>
      </c>
      <c r="OUI104" s="50">
        <f t="shared" si="254"/>
        <v>0</v>
      </c>
      <c r="OUJ104" s="50">
        <f t="shared" si="254"/>
        <v>0</v>
      </c>
      <c r="OUK104" s="50">
        <f t="shared" si="254"/>
        <v>0</v>
      </c>
      <c r="OUL104" s="50">
        <f t="shared" si="254"/>
        <v>0</v>
      </c>
      <c r="OUM104" s="50">
        <f t="shared" si="254"/>
        <v>0</v>
      </c>
      <c r="OUN104" s="50">
        <f t="shared" si="254"/>
        <v>0</v>
      </c>
      <c r="OUO104" s="50">
        <f t="shared" si="254"/>
        <v>0</v>
      </c>
      <c r="OUP104" s="50">
        <f t="shared" si="254"/>
        <v>0</v>
      </c>
      <c r="OUQ104" s="50">
        <f t="shared" si="254"/>
        <v>0</v>
      </c>
      <c r="OUR104" s="50">
        <f t="shared" si="254"/>
        <v>0</v>
      </c>
      <c r="OUS104" s="50">
        <f t="shared" si="254"/>
        <v>0</v>
      </c>
      <c r="OUT104" s="50">
        <f t="shared" si="254"/>
        <v>0</v>
      </c>
      <c r="OUU104" s="50">
        <f t="shared" ref="OUU104:OXF104" si="255">OUU122</f>
        <v>0</v>
      </c>
      <c r="OUV104" s="50">
        <f t="shared" si="255"/>
        <v>0</v>
      </c>
      <c r="OUW104" s="50">
        <f t="shared" si="255"/>
        <v>0</v>
      </c>
      <c r="OUX104" s="50">
        <f t="shared" si="255"/>
        <v>0</v>
      </c>
      <c r="OUY104" s="50">
        <f t="shared" si="255"/>
        <v>0</v>
      </c>
      <c r="OUZ104" s="50">
        <f t="shared" si="255"/>
        <v>0</v>
      </c>
      <c r="OVA104" s="50">
        <f t="shared" si="255"/>
        <v>0</v>
      </c>
      <c r="OVB104" s="50">
        <f t="shared" si="255"/>
        <v>0</v>
      </c>
      <c r="OVC104" s="50">
        <f t="shared" si="255"/>
        <v>0</v>
      </c>
      <c r="OVD104" s="50">
        <f t="shared" si="255"/>
        <v>0</v>
      </c>
      <c r="OVE104" s="50">
        <f t="shared" si="255"/>
        <v>0</v>
      </c>
      <c r="OVF104" s="50">
        <f t="shared" si="255"/>
        <v>0</v>
      </c>
      <c r="OVG104" s="50">
        <f t="shared" si="255"/>
        <v>0</v>
      </c>
      <c r="OVH104" s="50">
        <f t="shared" si="255"/>
        <v>0</v>
      </c>
      <c r="OVI104" s="50">
        <f t="shared" si="255"/>
        <v>0</v>
      </c>
      <c r="OVJ104" s="50">
        <f t="shared" si="255"/>
        <v>0</v>
      </c>
      <c r="OVK104" s="50">
        <f t="shared" si="255"/>
        <v>0</v>
      </c>
      <c r="OVL104" s="50">
        <f t="shared" si="255"/>
        <v>0</v>
      </c>
      <c r="OVM104" s="50">
        <f t="shared" si="255"/>
        <v>0</v>
      </c>
      <c r="OVN104" s="50">
        <f t="shared" si="255"/>
        <v>0</v>
      </c>
      <c r="OVO104" s="50">
        <f t="shared" si="255"/>
        <v>0</v>
      </c>
      <c r="OVP104" s="50">
        <f t="shared" si="255"/>
        <v>0</v>
      </c>
      <c r="OVQ104" s="50">
        <f t="shared" si="255"/>
        <v>0</v>
      </c>
      <c r="OVR104" s="50">
        <f t="shared" si="255"/>
        <v>0</v>
      </c>
      <c r="OVS104" s="50">
        <f t="shared" si="255"/>
        <v>0</v>
      </c>
      <c r="OVT104" s="50">
        <f t="shared" si="255"/>
        <v>0</v>
      </c>
      <c r="OVU104" s="50">
        <f t="shared" si="255"/>
        <v>0</v>
      </c>
      <c r="OVV104" s="50">
        <f t="shared" si="255"/>
        <v>0</v>
      </c>
      <c r="OVW104" s="50">
        <f t="shared" si="255"/>
        <v>0</v>
      </c>
      <c r="OVX104" s="50">
        <f t="shared" si="255"/>
        <v>0</v>
      </c>
      <c r="OVY104" s="50">
        <f t="shared" si="255"/>
        <v>0</v>
      </c>
      <c r="OVZ104" s="50">
        <f t="shared" si="255"/>
        <v>0</v>
      </c>
      <c r="OWA104" s="50">
        <f t="shared" si="255"/>
        <v>0</v>
      </c>
      <c r="OWB104" s="50">
        <f t="shared" si="255"/>
        <v>0</v>
      </c>
      <c r="OWC104" s="50">
        <f t="shared" si="255"/>
        <v>0</v>
      </c>
      <c r="OWD104" s="50">
        <f t="shared" si="255"/>
        <v>0</v>
      </c>
      <c r="OWE104" s="50">
        <f t="shared" si="255"/>
        <v>0</v>
      </c>
      <c r="OWF104" s="50">
        <f t="shared" si="255"/>
        <v>0</v>
      </c>
      <c r="OWG104" s="50">
        <f t="shared" si="255"/>
        <v>0</v>
      </c>
      <c r="OWH104" s="50">
        <f t="shared" si="255"/>
        <v>0</v>
      </c>
      <c r="OWI104" s="50">
        <f t="shared" si="255"/>
        <v>0</v>
      </c>
      <c r="OWJ104" s="50">
        <f t="shared" si="255"/>
        <v>0</v>
      </c>
      <c r="OWK104" s="50">
        <f t="shared" si="255"/>
        <v>0</v>
      </c>
      <c r="OWL104" s="50">
        <f t="shared" si="255"/>
        <v>0</v>
      </c>
      <c r="OWM104" s="50">
        <f t="shared" si="255"/>
        <v>0</v>
      </c>
      <c r="OWN104" s="50">
        <f t="shared" si="255"/>
        <v>0</v>
      </c>
      <c r="OWO104" s="50">
        <f t="shared" si="255"/>
        <v>0</v>
      </c>
      <c r="OWP104" s="50">
        <f t="shared" si="255"/>
        <v>0</v>
      </c>
      <c r="OWQ104" s="50">
        <f t="shared" si="255"/>
        <v>0</v>
      </c>
      <c r="OWR104" s="50">
        <f t="shared" si="255"/>
        <v>0</v>
      </c>
      <c r="OWS104" s="50">
        <f t="shared" si="255"/>
        <v>0</v>
      </c>
      <c r="OWT104" s="50">
        <f t="shared" si="255"/>
        <v>0</v>
      </c>
      <c r="OWU104" s="50">
        <f t="shared" si="255"/>
        <v>0</v>
      </c>
      <c r="OWV104" s="50">
        <f t="shared" si="255"/>
        <v>0</v>
      </c>
      <c r="OWW104" s="50">
        <f t="shared" si="255"/>
        <v>0</v>
      </c>
      <c r="OWX104" s="50">
        <f t="shared" si="255"/>
        <v>0</v>
      </c>
      <c r="OWY104" s="50">
        <f t="shared" si="255"/>
        <v>0</v>
      </c>
      <c r="OWZ104" s="50">
        <f t="shared" si="255"/>
        <v>0</v>
      </c>
      <c r="OXA104" s="50">
        <f t="shared" si="255"/>
        <v>0</v>
      </c>
      <c r="OXB104" s="50">
        <f t="shared" si="255"/>
        <v>0</v>
      </c>
      <c r="OXC104" s="50">
        <f t="shared" si="255"/>
        <v>0</v>
      </c>
      <c r="OXD104" s="50">
        <f t="shared" si="255"/>
        <v>0</v>
      </c>
      <c r="OXE104" s="50">
        <f t="shared" si="255"/>
        <v>0</v>
      </c>
      <c r="OXF104" s="50">
        <f t="shared" si="255"/>
        <v>0</v>
      </c>
      <c r="OXG104" s="50">
        <f t="shared" ref="OXG104:OZR104" si="256">OXG122</f>
        <v>0</v>
      </c>
      <c r="OXH104" s="50">
        <f t="shared" si="256"/>
        <v>0</v>
      </c>
      <c r="OXI104" s="50">
        <f t="shared" si="256"/>
        <v>0</v>
      </c>
      <c r="OXJ104" s="50">
        <f t="shared" si="256"/>
        <v>0</v>
      </c>
      <c r="OXK104" s="50">
        <f t="shared" si="256"/>
        <v>0</v>
      </c>
      <c r="OXL104" s="50">
        <f t="shared" si="256"/>
        <v>0</v>
      </c>
      <c r="OXM104" s="50">
        <f t="shared" si="256"/>
        <v>0</v>
      </c>
      <c r="OXN104" s="50">
        <f t="shared" si="256"/>
        <v>0</v>
      </c>
      <c r="OXO104" s="50">
        <f t="shared" si="256"/>
        <v>0</v>
      </c>
      <c r="OXP104" s="50">
        <f t="shared" si="256"/>
        <v>0</v>
      </c>
      <c r="OXQ104" s="50">
        <f t="shared" si="256"/>
        <v>0</v>
      </c>
      <c r="OXR104" s="50">
        <f t="shared" si="256"/>
        <v>0</v>
      </c>
      <c r="OXS104" s="50">
        <f t="shared" si="256"/>
        <v>0</v>
      </c>
      <c r="OXT104" s="50">
        <f t="shared" si="256"/>
        <v>0</v>
      </c>
      <c r="OXU104" s="50">
        <f t="shared" si="256"/>
        <v>0</v>
      </c>
      <c r="OXV104" s="50">
        <f t="shared" si="256"/>
        <v>0</v>
      </c>
      <c r="OXW104" s="50">
        <f t="shared" si="256"/>
        <v>0</v>
      </c>
      <c r="OXX104" s="50">
        <f t="shared" si="256"/>
        <v>0</v>
      </c>
      <c r="OXY104" s="50">
        <f t="shared" si="256"/>
        <v>0</v>
      </c>
      <c r="OXZ104" s="50">
        <f t="shared" si="256"/>
        <v>0</v>
      </c>
      <c r="OYA104" s="50">
        <f t="shared" si="256"/>
        <v>0</v>
      </c>
      <c r="OYB104" s="50">
        <f t="shared" si="256"/>
        <v>0</v>
      </c>
      <c r="OYC104" s="50">
        <f t="shared" si="256"/>
        <v>0</v>
      </c>
      <c r="OYD104" s="50">
        <f t="shared" si="256"/>
        <v>0</v>
      </c>
      <c r="OYE104" s="50">
        <f t="shared" si="256"/>
        <v>0</v>
      </c>
      <c r="OYF104" s="50">
        <f t="shared" si="256"/>
        <v>0</v>
      </c>
      <c r="OYG104" s="50">
        <f t="shared" si="256"/>
        <v>0</v>
      </c>
      <c r="OYH104" s="50">
        <f t="shared" si="256"/>
        <v>0</v>
      </c>
      <c r="OYI104" s="50">
        <f t="shared" si="256"/>
        <v>0</v>
      </c>
      <c r="OYJ104" s="50">
        <f t="shared" si="256"/>
        <v>0</v>
      </c>
      <c r="OYK104" s="50">
        <f t="shared" si="256"/>
        <v>0</v>
      </c>
      <c r="OYL104" s="50">
        <f t="shared" si="256"/>
        <v>0</v>
      </c>
      <c r="OYM104" s="50">
        <f t="shared" si="256"/>
        <v>0</v>
      </c>
      <c r="OYN104" s="50">
        <f t="shared" si="256"/>
        <v>0</v>
      </c>
      <c r="OYO104" s="50">
        <f t="shared" si="256"/>
        <v>0</v>
      </c>
      <c r="OYP104" s="50">
        <f t="shared" si="256"/>
        <v>0</v>
      </c>
      <c r="OYQ104" s="50">
        <f t="shared" si="256"/>
        <v>0</v>
      </c>
      <c r="OYR104" s="50">
        <f t="shared" si="256"/>
        <v>0</v>
      </c>
      <c r="OYS104" s="50">
        <f t="shared" si="256"/>
        <v>0</v>
      </c>
      <c r="OYT104" s="50">
        <f t="shared" si="256"/>
        <v>0</v>
      </c>
      <c r="OYU104" s="50">
        <f t="shared" si="256"/>
        <v>0</v>
      </c>
      <c r="OYV104" s="50">
        <f t="shared" si="256"/>
        <v>0</v>
      </c>
      <c r="OYW104" s="50">
        <f t="shared" si="256"/>
        <v>0</v>
      </c>
      <c r="OYX104" s="50">
        <f t="shared" si="256"/>
        <v>0</v>
      </c>
      <c r="OYY104" s="50">
        <f t="shared" si="256"/>
        <v>0</v>
      </c>
      <c r="OYZ104" s="50">
        <f t="shared" si="256"/>
        <v>0</v>
      </c>
      <c r="OZA104" s="50">
        <f t="shared" si="256"/>
        <v>0</v>
      </c>
      <c r="OZB104" s="50">
        <f t="shared" si="256"/>
        <v>0</v>
      </c>
      <c r="OZC104" s="50">
        <f t="shared" si="256"/>
        <v>0</v>
      </c>
      <c r="OZD104" s="50">
        <f t="shared" si="256"/>
        <v>0</v>
      </c>
      <c r="OZE104" s="50">
        <f t="shared" si="256"/>
        <v>0</v>
      </c>
      <c r="OZF104" s="50">
        <f t="shared" si="256"/>
        <v>0</v>
      </c>
      <c r="OZG104" s="50">
        <f t="shared" si="256"/>
        <v>0</v>
      </c>
      <c r="OZH104" s="50">
        <f t="shared" si="256"/>
        <v>0</v>
      </c>
      <c r="OZI104" s="50">
        <f t="shared" si="256"/>
        <v>0</v>
      </c>
      <c r="OZJ104" s="50">
        <f t="shared" si="256"/>
        <v>0</v>
      </c>
      <c r="OZK104" s="50">
        <f t="shared" si="256"/>
        <v>0</v>
      </c>
      <c r="OZL104" s="50">
        <f t="shared" si="256"/>
        <v>0</v>
      </c>
      <c r="OZM104" s="50">
        <f t="shared" si="256"/>
        <v>0</v>
      </c>
      <c r="OZN104" s="50">
        <f t="shared" si="256"/>
        <v>0</v>
      </c>
      <c r="OZO104" s="50">
        <f t="shared" si="256"/>
        <v>0</v>
      </c>
      <c r="OZP104" s="50">
        <f t="shared" si="256"/>
        <v>0</v>
      </c>
      <c r="OZQ104" s="50">
        <f t="shared" si="256"/>
        <v>0</v>
      </c>
      <c r="OZR104" s="50">
        <f t="shared" si="256"/>
        <v>0</v>
      </c>
      <c r="OZS104" s="50">
        <f t="shared" ref="OZS104:PCD104" si="257">OZS122</f>
        <v>0</v>
      </c>
      <c r="OZT104" s="50">
        <f t="shared" si="257"/>
        <v>0</v>
      </c>
      <c r="OZU104" s="50">
        <f t="shared" si="257"/>
        <v>0</v>
      </c>
      <c r="OZV104" s="50">
        <f t="shared" si="257"/>
        <v>0</v>
      </c>
      <c r="OZW104" s="50">
        <f t="shared" si="257"/>
        <v>0</v>
      </c>
      <c r="OZX104" s="50">
        <f t="shared" si="257"/>
        <v>0</v>
      </c>
      <c r="OZY104" s="50">
        <f t="shared" si="257"/>
        <v>0</v>
      </c>
      <c r="OZZ104" s="50">
        <f t="shared" si="257"/>
        <v>0</v>
      </c>
      <c r="PAA104" s="50">
        <f t="shared" si="257"/>
        <v>0</v>
      </c>
      <c r="PAB104" s="50">
        <f t="shared" si="257"/>
        <v>0</v>
      </c>
      <c r="PAC104" s="50">
        <f t="shared" si="257"/>
        <v>0</v>
      </c>
      <c r="PAD104" s="50">
        <f t="shared" si="257"/>
        <v>0</v>
      </c>
      <c r="PAE104" s="50">
        <f t="shared" si="257"/>
        <v>0</v>
      </c>
      <c r="PAF104" s="50">
        <f t="shared" si="257"/>
        <v>0</v>
      </c>
      <c r="PAG104" s="50">
        <f t="shared" si="257"/>
        <v>0</v>
      </c>
      <c r="PAH104" s="50">
        <f t="shared" si="257"/>
        <v>0</v>
      </c>
      <c r="PAI104" s="50">
        <f t="shared" si="257"/>
        <v>0</v>
      </c>
      <c r="PAJ104" s="50">
        <f t="shared" si="257"/>
        <v>0</v>
      </c>
      <c r="PAK104" s="50">
        <f t="shared" si="257"/>
        <v>0</v>
      </c>
      <c r="PAL104" s="50">
        <f t="shared" si="257"/>
        <v>0</v>
      </c>
      <c r="PAM104" s="50">
        <f t="shared" si="257"/>
        <v>0</v>
      </c>
      <c r="PAN104" s="50">
        <f t="shared" si="257"/>
        <v>0</v>
      </c>
      <c r="PAO104" s="50">
        <f t="shared" si="257"/>
        <v>0</v>
      </c>
      <c r="PAP104" s="50">
        <f t="shared" si="257"/>
        <v>0</v>
      </c>
      <c r="PAQ104" s="50">
        <f t="shared" si="257"/>
        <v>0</v>
      </c>
      <c r="PAR104" s="50">
        <f t="shared" si="257"/>
        <v>0</v>
      </c>
      <c r="PAS104" s="50">
        <f t="shared" si="257"/>
        <v>0</v>
      </c>
      <c r="PAT104" s="50">
        <f t="shared" si="257"/>
        <v>0</v>
      </c>
      <c r="PAU104" s="50">
        <f t="shared" si="257"/>
        <v>0</v>
      </c>
      <c r="PAV104" s="50">
        <f t="shared" si="257"/>
        <v>0</v>
      </c>
      <c r="PAW104" s="50">
        <f t="shared" si="257"/>
        <v>0</v>
      </c>
      <c r="PAX104" s="50">
        <f t="shared" si="257"/>
        <v>0</v>
      </c>
      <c r="PAY104" s="50">
        <f t="shared" si="257"/>
        <v>0</v>
      </c>
      <c r="PAZ104" s="50">
        <f t="shared" si="257"/>
        <v>0</v>
      </c>
      <c r="PBA104" s="50">
        <f t="shared" si="257"/>
        <v>0</v>
      </c>
      <c r="PBB104" s="50">
        <f t="shared" si="257"/>
        <v>0</v>
      </c>
      <c r="PBC104" s="50">
        <f t="shared" si="257"/>
        <v>0</v>
      </c>
      <c r="PBD104" s="50">
        <f t="shared" si="257"/>
        <v>0</v>
      </c>
      <c r="PBE104" s="50">
        <f t="shared" si="257"/>
        <v>0</v>
      </c>
      <c r="PBF104" s="50">
        <f t="shared" si="257"/>
        <v>0</v>
      </c>
      <c r="PBG104" s="50">
        <f t="shared" si="257"/>
        <v>0</v>
      </c>
      <c r="PBH104" s="50">
        <f t="shared" si="257"/>
        <v>0</v>
      </c>
      <c r="PBI104" s="50">
        <f t="shared" si="257"/>
        <v>0</v>
      </c>
      <c r="PBJ104" s="50">
        <f t="shared" si="257"/>
        <v>0</v>
      </c>
      <c r="PBK104" s="50">
        <f t="shared" si="257"/>
        <v>0</v>
      </c>
      <c r="PBL104" s="50">
        <f t="shared" si="257"/>
        <v>0</v>
      </c>
      <c r="PBM104" s="50">
        <f t="shared" si="257"/>
        <v>0</v>
      </c>
      <c r="PBN104" s="50">
        <f t="shared" si="257"/>
        <v>0</v>
      </c>
      <c r="PBO104" s="50">
        <f t="shared" si="257"/>
        <v>0</v>
      </c>
      <c r="PBP104" s="50">
        <f t="shared" si="257"/>
        <v>0</v>
      </c>
      <c r="PBQ104" s="50">
        <f t="shared" si="257"/>
        <v>0</v>
      </c>
      <c r="PBR104" s="50">
        <f t="shared" si="257"/>
        <v>0</v>
      </c>
      <c r="PBS104" s="50">
        <f t="shared" si="257"/>
        <v>0</v>
      </c>
      <c r="PBT104" s="50">
        <f t="shared" si="257"/>
        <v>0</v>
      </c>
      <c r="PBU104" s="50">
        <f t="shared" si="257"/>
        <v>0</v>
      </c>
      <c r="PBV104" s="50">
        <f t="shared" si="257"/>
        <v>0</v>
      </c>
      <c r="PBW104" s="50">
        <f t="shared" si="257"/>
        <v>0</v>
      </c>
      <c r="PBX104" s="50">
        <f t="shared" si="257"/>
        <v>0</v>
      </c>
      <c r="PBY104" s="50">
        <f t="shared" si="257"/>
        <v>0</v>
      </c>
      <c r="PBZ104" s="50">
        <f t="shared" si="257"/>
        <v>0</v>
      </c>
      <c r="PCA104" s="50">
        <f t="shared" si="257"/>
        <v>0</v>
      </c>
      <c r="PCB104" s="50">
        <f t="shared" si="257"/>
        <v>0</v>
      </c>
      <c r="PCC104" s="50">
        <f t="shared" si="257"/>
        <v>0</v>
      </c>
      <c r="PCD104" s="50">
        <f t="shared" si="257"/>
        <v>0</v>
      </c>
      <c r="PCE104" s="50">
        <f t="shared" ref="PCE104:PEP104" si="258">PCE122</f>
        <v>0</v>
      </c>
      <c r="PCF104" s="50">
        <f t="shared" si="258"/>
        <v>0</v>
      </c>
      <c r="PCG104" s="50">
        <f t="shared" si="258"/>
        <v>0</v>
      </c>
      <c r="PCH104" s="50">
        <f t="shared" si="258"/>
        <v>0</v>
      </c>
      <c r="PCI104" s="50">
        <f t="shared" si="258"/>
        <v>0</v>
      </c>
      <c r="PCJ104" s="50">
        <f t="shared" si="258"/>
        <v>0</v>
      </c>
      <c r="PCK104" s="50">
        <f t="shared" si="258"/>
        <v>0</v>
      </c>
      <c r="PCL104" s="50">
        <f t="shared" si="258"/>
        <v>0</v>
      </c>
      <c r="PCM104" s="50">
        <f t="shared" si="258"/>
        <v>0</v>
      </c>
      <c r="PCN104" s="50">
        <f t="shared" si="258"/>
        <v>0</v>
      </c>
      <c r="PCO104" s="50">
        <f t="shared" si="258"/>
        <v>0</v>
      </c>
      <c r="PCP104" s="50">
        <f t="shared" si="258"/>
        <v>0</v>
      </c>
      <c r="PCQ104" s="50">
        <f t="shared" si="258"/>
        <v>0</v>
      </c>
      <c r="PCR104" s="50">
        <f t="shared" si="258"/>
        <v>0</v>
      </c>
      <c r="PCS104" s="50">
        <f t="shared" si="258"/>
        <v>0</v>
      </c>
      <c r="PCT104" s="50">
        <f t="shared" si="258"/>
        <v>0</v>
      </c>
      <c r="PCU104" s="50">
        <f t="shared" si="258"/>
        <v>0</v>
      </c>
      <c r="PCV104" s="50">
        <f t="shared" si="258"/>
        <v>0</v>
      </c>
      <c r="PCW104" s="50">
        <f t="shared" si="258"/>
        <v>0</v>
      </c>
      <c r="PCX104" s="50">
        <f t="shared" si="258"/>
        <v>0</v>
      </c>
      <c r="PCY104" s="50">
        <f t="shared" si="258"/>
        <v>0</v>
      </c>
      <c r="PCZ104" s="50">
        <f t="shared" si="258"/>
        <v>0</v>
      </c>
      <c r="PDA104" s="50">
        <f t="shared" si="258"/>
        <v>0</v>
      </c>
      <c r="PDB104" s="50">
        <f t="shared" si="258"/>
        <v>0</v>
      </c>
      <c r="PDC104" s="50">
        <f t="shared" si="258"/>
        <v>0</v>
      </c>
      <c r="PDD104" s="50">
        <f t="shared" si="258"/>
        <v>0</v>
      </c>
      <c r="PDE104" s="50">
        <f t="shared" si="258"/>
        <v>0</v>
      </c>
      <c r="PDF104" s="50">
        <f t="shared" si="258"/>
        <v>0</v>
      </c>
      <c r="PDG104" s="50">
        <f t="shared" si="258"/>
        <v>0</v>
      </c>
      <c r="PDH104" s="50">
        <f t="shared" si="258"/>
        <v>0</v>
      </c>
      <c r="PDI104" s="50">
        <f t="shared" si="258"/>
        <v>0</v>
      </c>
      <c r="PDJ104" s="50">
        <f t="shared" si="258"/>
        <v>0</v>
      </c>
      <c r="PDK104" s="50">
        <f t="shared" si="258"/>
        <v>0</v>
      </c>
      <c r="PDL104" s="50">
        <f t="shared" si="258"/>
        <v>0</v>
      </c>
      <c r="PDM104" s="50">
        <f t="shared" si="258"/>
        <v>0</v>
      </c>
      <c r="PDN104" s="50">
        <f t="shared" si="258"/>
        <v>0</v>
      </c>
      <c r="PDO104" s="50">
        <f t="shared" si="258"/>
        <v>0</v>
      </c>
      <c r="PDP104" s="50">
        <f t="shared" si="258"/>
        <v>0</v>
      </c>
      <c r="PDQ104" s="50">
        <f t="shared" si="258"/>
        <v>0</v>
      </c>
      <c r="PDR104" s="50">
        <f t="shared" si="258"/>
        <v>0</v>
      </c>
      <c r="PDS104" s="50">
        <f t="shared" si="258"/>
        <v>0</v>
      </c>
      <c r="PDT104" s="50">
        <f t="shared" si="258"/>
        <v>0</v>
      </c>
      <c r="PDU104" s="50">
        <f t="shared" si="258"/>
        <v>0</v>
      </c>
      <c r="PDV104" s="50">
        <f t="shared" si="258"/>
        <v>0</v>
      </c>
      <c r="PDW104" s="50">
        <f t="shared" si="258"/>
        <v>0</v>
      </c>
      <c r="PDX104" s="50">
        <f t="shared" si="258"/>
        <v>0</v>
      </c>
      <c r="PDY104" s="50">
        <f t="shared" si="258"/>
        <v>0</v>
      </c>
      <c r="PDZ104" s="50">
        <f t="shared" si="258"/>
        <v>0</v>
      </c>
      <c r="PEA104" s="50">
        <f t="shared" si="258"/>
        <v>0</v>
      </c>
      <c r="PEB104" s="50">
        <f t="shared" si="258"/>
        <v>0</v>
      </c>
      <c r="PEC104" s="50">
        <f t="shared" si="258"/>
        <v>0</v>
      </c>
      <c r="PED104" s="50">
        <f t="shared" si="258"/>
        <v>0</v>
      </c>
      <c r="PEE104" s="50">
        <f t="shared" si="258"/>
        <v>0</v>
      </c>
      <c r="PEF104" s="50">
        <f t="shared" si="258"/>
        <v>0</v>
      </c>
      <c r="PEG104" s="50">
        <f t="shared" si="258"/>
        <v>0</v>
      </c>
      <c r="PEH104" s="50">
        <f t="shared" si="258"/>
        <v>0</v>
      </c>
      <c r="PEI104" s="50">
        <f t="shared" si="258"/>
        <v>0</v>
      </c>
      <c r="PEJ104" s="50">
        <f t="shared" si="258"/>
        <v>0</v>
      </c>
      <c r="PEK104" s="50">
        <f t="shared" si="258"/>
        <v>0</v>
      </c>
      <c r="PEL104" s="50">
        <f t="shared" si="258"/>
        <v>0</v>
      </c>
      <c r="PEM104" s="50">
        <f t="shared" si="258"/>
        <v>0</v>
      </c>
      <c r="PEN104" s="50">
        <f t="shared" si="258"/>
        <v>0</v>
      </c>
      <c r="PEO104" s="50">
        <f t="shared" si="258"/>
        <v>0</v>
      </c>
      <c r="PEP104" s="50">
        <f t="shared" si="258"/>
        <v>0</v>
      </c>
      <c r="PEQ104" s="50">
        <f t="shared" ref="PEQ104:PHB104" si="259">PEQ122</f>
        <v>0</v>
      </c>
      <c r="PER104" s="50">
        <f t="shared" si="259"/>
        <v>0</v>
      </c>
      <c r="PES104" s="50">
        <f t="shared" si="259"/>
        <v>0</v>
      </c>
      <c r="PET104" s="50">
        <f t="shared" si="259"/>
        <v>0</v>
      </c>
      <c r="PEU104" s="50">
        <f t="shared" si="259"/>
        <v>0</v>
      </c>
      <c r="PEV104" s="50">
        <f t="shared" si="259"/>
        <v>0</v>
      </c>
      <c r="PEW104" s="50">
        <f t="shared" si="259"/>
        <v>0</v>
      </c>
      <c r="PEX104" s="50">
        <f t="shared" si="259"/>
        <v>0</v>
      </c>
      <c r="PEY104" s="50">
        <f t="shared" si="259"/>
        <v>0</v>
      </c>
      <c r="PEZ104" s="50">
        <f t="shared" si="259"/>
        <v>0</v>
      </c>
      <c r="PFA104" s="50">
        <f t="shared" si="259"/>
        <v>0</v>
      </c>
      <c r="PFB104" s="50">
        <f t="shared" si="259"/>
        <v>0</v>
      </c>
      <c r="PFC104" s="50">
        <f t="shared" si="259"/>
        <v>0</v>
      </c>
      <c r="PFD104" s="50">
        <f t="shared" si="259"/>
        <v>0</v>
      </c>
      <c r="PFE104" s="50">
        <f t="shared" si="259"/>
        <v>0</v>
      </c>
      <c r="PFF104" s="50">
        <f t="shared" si="259"/>
        <v>0</v>
      </c>
      <c r="PFG104" s="50">
        <f t="shared" si="259"/>
        <v>0</v>
      </c>
      <c r="PFH104" s="50">
        <f t="shared" si="259"/>
        <v>0</v>
      </c>
      <c r="PFI104" s="50">
        <f t="shared" si="259"/>
        <v>0</v>
      </c>
      <c r="PFJ104" s="50">
        <f t="shared" si="259"/>
        <v>0</v>
      </c>
      <c r="PFK104" s="50">
        <f t="shared" si="259"/>
        <v>0</v>
      </c>
      <c r="PFL104" s="50">
        <f t="shared" si="259"/>
        <v>0</v>
      </c>
      <c r="PFM104" s="50">
        <f t="shared" si="259"/>
        <v>0</v>
      </c>
      <c r="PFN104" s="50">
        <f t="shared" si="259"/>
        <v>0</v>
      </c>
      <c r="PFO104" s="50">
        <f t="shared" si="259"/>
        <v>0</v>
      </c>
      <c r="PFP104" s="50">
        <f t="shared" si="259"/>
        <v>0</v>
      </c>
      <c r="PFQ104" s="50">
        <f t="shared" si="259"/>
        <v>0</v>
      </c>
      <c r="PFR104" s="50">
        <f t="shared" si="259"/>
        <v>0</v>
      </c>
      <c r="PFS104" s="50">
        <f t="shared" si="259"/>
        <v>0</v>
      </c>
      <c r="PFT104" s="50">
        <f t="shared" si="259"/>
        <v>0</v>
      </c>
      <c r="PFU104" s="50">
        <f t="shared" si="259"/>
        <v>0</v>
      </c>
      <c r="PFV104" s="50">
        <f t="shared" si="259"/>
        <v>0</v>
      </c>
      <c r="PFW104" s="50">
        <f t="shared" si="259"/>
        <v>0</v>
      </c>
      <c r="PFX104" s="50">
        <f t="shared" si="259"/>
        <v>0</v>
      </c>
      <c r="PFY104" s="50">
        <f t="shared" si="259"/>
        <v>0</v>
      </c>
      <c r="PFZ104" s="50">
        <f t="shared" si="259"/>
        <v>0</v>
      </c>
      <c r="PGA104" s="50">
        <f t="shared" si="259"/>
        <v>0</v>
      </c>
      <c r="PGB104" s="50">
        <f t="shared" si="259"/>
        <v>0</v>
      </c>
      <c r="PGC104" s="50">
        <f t="shared" si="259"/>
        <v>0</v>
      </c>
      <c r="PGD104" s="50">
        <f t="shared" si="259"/>
        <v>0</v>
      </c>
      <c r="PGE104" s="50">
        <f t="shared" si="259"/>
        <v>0</v>
      </c>
      <c r="PGF104" s="50">
        <f t="shared" si="259"/>
        <v>0</v>
      </c>
      <c r="PGG104" s="50">
        <f t="shared" si="259"/>
        <v>0</v>
      </c>
      <c r="PGH104" s="50">
        <f t="shared" si="259"/>
        <v>0</v>
      </c>
      <c r="PGI104" s="50">
        <f t="shared" si="259"/>
        <v>0</v>
      </c>
      <c r="PGJ104" s="50">
        <f t="shared" si="259"/>
        <v>0</v>
      </c>
      <c r="PGK104" s="50">
        <f t="shared" si="259"/>
        <v>0</v>
      </c>
      <c r="PGL104" s="50">
        <f t="shared" si="259"/>
        <v>0</v>
      </c>
      <c r="PGM104" s="50">
        <f t="shared" si="259"/>
        <v>0</v>
      </c>
      <c r="PGN104" s="50">
        <f t="shared" si="259"/>
        <v>0</v>
      </c>
      <c r="PGO104" s="50">
        <f t="shared" si="259"/>
        <v>0</v>
      </c>
      <c r="PGP104" s="50">
        <f t="shared" si="259"/>
        <v>0</v>
      </c>
      <c r="PGQ104" s="50">
        <f t="shared" si="259"/>
        <v>0</v>
      </c>
      <c r="PGR104" s="50">
        <f t="shared" si="259"/>
        <v>0</v>
      </c>
      <c r="PGS104" s="50">
        <f t="shared" si="259"/>
        <v>0</v>
      </c>
      <c r="PGT104" s="50">
        <f t="shared" si="259"/>
        <v>0</v>
      </c>
      <c r="PGU104" s="50">
        <f t="shared" si="259"/>
        <v>0</v>
      </c>
      <c r="PGV104" s="50">
        <f t="shared" si="259"/>
        <v>0</v>
      </c>
      <c r="PGW104" s="50">
        <f t="shared" si="259"/>
        <v>0</v>
      </c>
      <c r="PGX104" s="50">
        <f t="shared" si="259"/>
        <v>0</v>
      </c>
      <c r="PGY104" s="50">
        <f t="shared" si="259"/>
        <v>0</v>
      </c>
      <c r="PGZ104" s="50">
        <f t="shared" si="259"/>
        <v>0</v>
      </c>
      <c r="PHA104" s="50">
        <f t="shared" si="259"/>
        <v>0</v>
      </c>
      <c r="PHB104" s="50">
        <f t="shared" si="259"/>
        <v>0</v>
      </c>
      <c r="PHC104" s="50">
        <f t="shared" ref="PHC104:PJN104" si="260">PHC122</f>
        <v>0</v>
      </c>
      <c r="PHD104" s="50">
        <f t="shared" si="260"/>
        <v>0</v>
      </c>
      <c r="PHE104" s="50">
        <f t="shared" si="260"/>
        <v>0</v>
      </c>
      <c r="PHF104" s="50">
        <f t="shared" si="260"/>
        <v>0</v>
      </c>
      <c r="PHG104" s="50">
        <f t="shared" si="260"/>
        <v>0</v>
      </c>
      <c r="PHH104" s="50">
        <f t="shared" si="260"/>
        <v>0</v>
      </c>
      <c r="PHI104" s="50">
        <f t="shared" si="260"/>
        <v>0</v>
      </c>
      <c r="PHJ104" s="50">
        <f t="shared" si="260"/>
        <v>0</v>
      </c>
      <c r="PHK104" s="50">
        <f t="shared" si="260"/>
        <v>0</v>
      </c>
      <c r="PHL104" s="50">
        <f t="shared" si="260"/>
        <v>0</v>
      </c>
      <c r="PHM104" s="50">
        <f t="shared" si="260"/>
        <v>0</v>
      </c>
      <c r="PHN104" s="50">
        <f t="shared" si="260"/>
        <v>0</v>
      </c>
      <c r="PHO104" s="50">
        <f t="shared" si="260"/>
        <v>0</v>
      </c>
      <c r="PHP104" s="50">
        <f t="shared" si="260"/>
        <v>0</v>
      </c>
      <c r="PHQ104" s="50">
        <f t="shared" si="260"/>
        <v>0</v>
      </c>
      <c r="PHR104" s="50">
        <f t="shared" si="260"/>
        <v>0</v>
      </c>
      <c r="PHS104" s="50">
        <f t="shared" si="260"/>
        <v>0</v>
      </c>
      <c r="PHT104" s="50">
        <f t="shared" si="260"/>
        <v>0</v>
      </c>
      <c r="PHU104" s="50">
        <f t="shared" si="260"/>
        <v>0</v>
      </c>
      <c r="PHV104" s="50">
        <f t="shared" si="260"/>
        <v>0</v>
      </c>
      <c r="PHW104" s="50">
        <f t="shared" si="260"/>
        <v>0</v>
      </c>
      <c r="PHX104" s="50">
        <f t="shared" si="260"/>
        <v>0</v>
      </c>
      <c r="PHY104" s="50">
        <f t="shared" si="260"/>
        <v>0</v>
      </c>
      <c r="PHZ104" s="50">
        <f t="shared" si="260"/>
        <v>0</v>
      </c>
      <c r="PIA104" s="50">
        <f t="shared" si="260"/>
        <v>0</v>
      </c>
      <c r="PIB104" s="50">
        <f t="shared" si="260"/>
        <v>0</v>
      </c>
      <c r="PIC104" s="50">
        <f t="shared" si="260"/>
        <v>0</v>
      </c>
      <c r="PID104" s="50">
        <f t="shared" si="260"/>
        <v>0</v>
      </c>
      <c r="PIE104" s="50">
        <f t="shared" si="260"/>
        <v>0</v>
      </c>
      <c r="PIF104" s="50">
        <f t="shared" si="260"/>
        <v>0</v>
      </c>
      <c r="PIG104" s="50">
        <f t="shared" si="260"/>
        <v>0</v>
      </c>
      <c r="PIH104" s="50">
        <f t="shared" si="260"/>
        <v>0</v>
      </c>
      <c r="PII104" s="50">
        <f t="shared" si="260"/>
        <v>0</v>
      </c>
      <c r="PIJ104" s="50">
        <f t="shared" si="260"/>
        <v>0</v>
      </c>
      <c r="PIK104" s="50">
        <f t="shared" si="260"/>
        <v>0</v>
      </c>
      <c r="PIL104" s="50">
        <f t="shared" si="260"/>
        <v>0</v>
      </c>
      <c r="PIM104" s="50">
        <f t="shared" si="260"/>
        <v>0</v>
      </c>
      <c r="PIN104" s="50">
        <f t="shared" si="260"/>
        <v>0</v>
      </c>
      <c r="PIO104" s="50">
        <f t="shared" si="260"/>
        <v>0</v>
      </c>
      <c r="PIP104" s="50">
        <f t="shared" si="260"/>
        <v>0</v>
      </c>
      <c r="PIQ104" s="50">
        <f t="shared" si="260"/>
        <v>0</v>
      </c>
      <c r="PIR104" s="50">
        <f t="shared" si="260"/>
        <v>0</v>
      </c>
      <c r="PIS104" s="50">
        <f t="shared" si="260"/>
        <v>0</v>
      </c>
      <c r="PIT104" s="50">
        <f t="shared" si="260"/>
        <v>0</v>
      </c>
      <c r="PIU104" s="50">
        <f t="shared" si="260"/>
        <v>0</v>
      </c>
      <c r="PIV104" s="50">
        <f t="shared" si="260"/>
        <v>0</v>
      </c>
      <c r="PIW104" s="50">
        <f t="shared" si="260"/>
        <v>0</v>
      </c>
      <c r="PIX104" s="50">
        <f t="shared" si="260"/>
        <v>0</v>
      </c>
      <c r="PIY104" s="50">
        <f t="shared" si="260"/>
        <v>0</v>
      </c>
      <c r="PIZ104" s="50">
        <f t="shared" si="260"/>
        <v>0</v>
      </c>
      <c r="PJA104" s="50">
        <f t="shared" si="260"/>
        <v>0</v>
      </c>
      <c r="PJB104" s="50">
        <f t="shared" si="260"/>
        <v>0</v>
      </c>
      <c r="PJC104" s="50">
        <f t="shared" si="260"/>
        <v>0</v>
      </c>
      <c r="PJD104" s="50">
        <f t="shared" si="260"/>
        <v>0</v>
      </c>
      <c r="PJE104" s="50">
        <f t="shared" si="260"/>
        <v>0</v>
      </c>
      <c r="PJF104" s="50">
        <f t="shared" si="260"/>
        <v>0</v>
      </c>
      <c r="PJG104" s="50">
        <f t="shared" si="260"/>
        <v>0</v>
      </c>
      <c r="PJH104" s="50">
        <f t="shared" si="260"/>
        <v>0</v>
      </c>
      <c r="PJI104" s="50">
        <f t="shared" si="260"/>
        <v>0</v>
      </c>
      <c r="PJJ104" s="50">
        <f t="shared" si="260"/>
        <v>0</v>
      </c>
      <c r="PJK104" s="50">
        <f t="shared" si="260"/>
        <v>0</v>
      </c>
      <c r="PJL104" s="50">
        <f t="shared" si="260"/>
        <v>0</v>
      </c>
      <c r="PJM104" s="50">
        <f t="shared" si="260"/>
        <v>0</v>
      </c>
      <c r="PJN104" s="50">
        <f t="shared" si="260"/>
        <v>0</v>
      </c>
      <c r="PJO104" s="50">
        <f t="shared" ref="PJO104:PLZ104" si="261">PJO122</f>
        <v>0</v>
      </c>
      <c r="PJP104" s="50">
        <f t="shared" si="261"/>
        <v>0</v>
      </c>
      <c r="PJQ104" s="50">
        <f t="shared" si="261"/>
        <v>0</v>
      </c>
      <c r="PJR104" s="50">
        <f t="shared" si="261"/>
        <v>0</v>
      </c>
      <c r="PJS104" s="50">
        <f t="shared" si="261"/>
        <v>0</v>
      </c>
      <c r="PJT104" s="50">
        <f t="shared" si="261"/>
        <v>0</v>
      </c>
      <c r="PJU104" s="50">
        <f t="shared" si="261"/>
        <v>0</v>
      </c>
      <c r="PJV104" s="50">
        <f t="shared" si="261"/>
        <v>0</v>
      </c>
      <c r="PJW104" s="50">
        <f t="shared" si="261"/>
        <v>0</v>
      </c>
      <c r="PJX104" s="50">
        <f t="shared" si="261"/>
        <v>0</v>
      </c>
      <c r="PJY104" s="50">
        <f t="shared" si="261"/>
        <v>0</v>
      </c>
      <c r="PJZ104" s="50">
        <f t="shared" si="261"/>
        <v>0</v>
      </c>
      <c r="PKA104" s="50">
        <f t="shared" si="261"/>
        <v>0</v>
      </c>
      <c r="PKB104" s="50">
        <f t="shared" si="261"/>
        <v>0</v>
      </c>
      <c r="PKC104" s="50">
        <f t="shared" si="261"/>
        <v>0</v>
      </c>
      <c r="PKD104" s="50">
        <f t="shared" si="261"/>
        <v>0</v>
      </c>
      <c r="PKE104" s="50">
        <f t="shared" si="261"/>
        <v>0</v>
      </c>
      <c r="PKF104" s="50">
        <f t="shared" si="261"/>
        <v>0</v>
      </c>
      <c r="PKG104" s="50">
        <f t="shared" si="261"/>
        <v>0</v>
      </c>
      <c r="PKH104" s="50">
        <f t="shared" si="261"/>
        <v>0</v>
      </c>
      <c r="PKI104" s="50">
        <f t="shared" si="261"/>
        <v>0</v>
      </c>
      <c r="PKJ104" s="50">
        <f t="shared" si="261"/>
        <v>0</v>
      </c>
      <c r="PKK104" s="50">
        <f t="shared" si="261"/>
        <v>0</v>
      </c>
      <c r="PKL104" s="50">
        <f t="shared" si="261"/>
        <v>0</v>
      </c>
      <c r="PKM104" s="50">
        <f t="shared" si="261"/>
        <v>0</v>
      </c>
      <c r="PKN104" s="50">
        <f t="shared" si="261"/>
        <v>0</v>
      </c>
      <c r="PKO104" s="50">
        <f t="shared" si="261"/>
        <v>0</v>
      </c>
      <c r="PKP104" s="50">
        <f t="shared" si="261"/>
        <v>0</v>
      </c>
      <c r="PKQ104" s="50">
        <f t="shared" si="261"/>
        <v>0</v>
      </c>
      <c r="PKR104" s="50">
        <f t="shared" si="261"/>
        <v>0</v>
      </c>
      <c r="PKS104" s="50">
        <f t="shared" si="261"/>
        <v>0</v>
      </c>
      <c r="PKT104" s="50">
        <f t="shared" si="261"/>
        <v>0</v>
      </c>
      <c r="PKU104" s="50">
        <f t="shared" si="261"/>
        <v>0</v>
      </c>
      <c r="PKV104" s="50">
        <f t="shared" si="261"/>
        <v>0</v>
      </c>
      <c r="PKW104" s="50">
        <f t="shared" si="261"/>
        <v>0</v>
      </c>
      <c r="PKX104" s="50">
        <f t="shared" si="261"/>
        <v>0</v>
      </c>
      <c r="PKY104" s="50">
        <f t="shared" si="261"/>
        <v>0</v>
      </c>
      <c r="PKZ104" s="50">
        <f t="shared" si="261"/>
        <v>0</v>
      </c>
      <c r="PLA104" s="50">
        <f t="shared" si="261"/>
        <v>0</v>
      </c>
      <c r="PLB104" s="50">
        <f t="shared" si="261"/>
        <v>0</v>
      </c>
      <c r="PLC104" s="50">
        <f t="shared" si="261"/>
        <v>0</v>
      </c>
      <c r="PLD104" s="50">
        <f t="shared" si="261"/>
        <v>0</v>
      </c>
      <c r="PLE104" s="50">
        <f t="shared" si="261"/>
        <v>0</v>
      </c>
      <c r="PLF104" s="50">
        <f t="shared" si="261"/>
        <v>0</v>
      </c>
      <c r="PLG104" s="50">
        <f t="shared" si="261"/>
        <v>0</v>
      </c>
      <c r="PLH104" s="50">
        <f t="shared" si="261"/>
        <v>0</v>
      </c>
      <c r="PLI104" s="50">
        <f t="shared" si="261"/>
        <v>0</v>
      </c>
      <c r="PLJ104" s="50">
        <f t="shared" si="261"/>
        <v>0</v>
      </c>
      <c r="PLK104" s="50">
        <f t="shared" si="261"/>
        <v>0</v>
      </c>
      <c r="PLL104" s="50">
        <f t="shared" si="261"/>
        <v>0</v>
      </c>
      <c r="PLM104" s="50">
        <f t="shared" si="261"/>
        <v>0</v>
      </c>
      <c r="PLN104" s="50">
        <f t="shared" si="261"/>
        <v>0</v>
      </c>
      <c r="PLO104" s="50">
        <f t="shared" si="261"/>
        <v>0</v>
      </c>
      <c r="PLP104" s="50">
        <f t="shared" si="261"/>
        <v>0</v>
      </c>
      <c r="PLQ104" s="50">
        <f t="shared" si="261"/>
        <v>0</v>
      </c>
      <c r="PLR104" s="50">
        <f t="shared" si="261"/>
        <v>0</v>
      </c>
      <c r="PLS104" s="50">
        <f t="shared" si="261"/>
        <v>0</v>
      </c>
      <c r="PLT104" s="50">
        <f t="shared" si="261"/>
        <v>0</v>
      </c>
      <c r="PLU104" s="50">
        <f t="shared" si="261"/>
        <v>0</v>
      </c>
      <c r="PLV104" s="50">
        <f t="shared" si="261"/>
        <v>0</v>
      </c>
      <c r="PLW104" s="50">
        <f t="shared" si="261"/>
        <v>0</v>
      </c>
      <c r="PLX104" s="50">
        <f t="shared" si="261"/>
        <v>0</v>
      </c>
      <c r="PLY104" s="50">
        <f t="shared" si="261"/>
        <v>0</v>
      </c>
      <c r="PLZ104" s="50">
        <f t="shared" si="261"/>
        <v>0</v>
      </c>
      <c r="PMA104" s="50">
        <f t="shared" ref="PMA104:POL104" si="262">PMA122</f>
        <v>0</v>
      </c>
      <c r="PMB104" s="50">
        <f t="shared" si="262"/>
        <v>0</v>
      </c>
      <c r="PMC104" s="50">
        <f t="shared" si="262"/>
        <v>0</v>
      </c>
      <c r="PMD104" s="50">
        <f t="shared" si="262"/>
        <v>0</v>
      </c>
      <c r="PME104" s="50">
        <f t="shared" si="262"/>
        <v>0</v>
      </c>
      <c r="PMF104" s="50">
        <f t="shared" si="262"/>
        <v>0</v>
      </c>
      <c r="PMG104" s="50">
        <f t="shared" si="262"/>
        <v>0</v>
      </c>
      <c r="PMH104" s="50">
        <f t="shared" si="262"/>
        <v>0</v>
      </c>
      <c r="PMI104" s="50">
        <f t="shared" si="262"/>
        <v>0</v>
      </c>
      <c r="PMJ104" s="50">
        <f t="shared" si="262"/>
        <v>0</v>
      </c>
      <c r="PMK104" s="50">
        <f t="shared" si="262"/>
        <v>0</v>
      </c>
      <c r="PML104" s="50">
        <f t="shared" si="262"/>
        <v>0</v>
      </c>
      <c r="PMM104" s="50">
        <f t="shared" si="262"/>
        <v>0</v>
      </c>
      <c r="PMN104" s="50">
        <f t="shared" si="262"/>
        <v>0</v>
      </c>
      <c r="PMO104" s="50">
        <f t="shared" si="262"/>
        <v>0</v>
      </c>
      <c r="PMP104" s="50">
        <f t="shared" si="262"/>
        <v>0</v>
      </c>
      <c r="PMQ104" s="50">
        <f t="shared" si="262"/>
        <v>0</v>
      </c>
      <c r="PMR104" s="50">
        <f t="shared" si="262"/>
        <v>0</v>
      </c>
      <c r="PMS104" s="50">
        <f t="shared" si="262"/>
        <v>0</v>
      </c>
      <c r="PMT104" s="50">
        <f t="shared" si="262"/>
        <v>0</v>
      </c>
      <c r="PMU104" s="50">
        <f t="shared" si="262"/>
        <v>0</v>
      </c>
      <c r="PMV104" s="50">
        <f t="shared" si="262"/>
        <v>0</v>
      </c>
      <c r="PMW104" s="50">
        <f t="shared" si="262"/>
        <v>0</v>
      </c>
      <c r="PMX104" s="50">
        <f t="shared" si="262"/>
        <v>0</v>
      </c>
      <c r="PMY104" s="50">
        <f t="shared" si="262"/>
        <v>0</v>
      </c>
      <c r="PMZ104" s="50">
        <f t="shared" si="262"/>
        <v>0</v>
      </c>
      <c r="PNA104" s="50">
        <f t="shared" si="262"/>
        <v>0</v>
      </c>
      <c r="PNB104" s="50">
        <f t="shared" si="262"/>
        <v>0</v>
      </c>
      <c r="PNC104" s="50">
        <f t="shared" si="262"/>
        <v>0</v>
      </c>
      <c r="PND104" s="50">
        <f t="shared" si="262"/>
        <v>0</v>
      </c>
      <c r="PNE104" s="50">
        <f t="shared" si="262"/>
        <v>0</v>
      </c>
      <c r="PNF104" s="50">
        <f t="shared" si="262"/>
        <v>0</v>
      </c>
      <c r="PNG104" s="50">
        <f t="shared" si="262"/>
        <v>0</v>
      </c>
      <c r="PNH104" s="50">
        <f t="shared" si="262"/>
        <v>0</v>
      </c>
      <c r="PNI104" s="50">
        <f t="shared" si="262"/>
        <v>0</v>
      </c>
      <c r="PNJ104" s="50">
        <f t="shared" si="262"/>
        <v>0</v>
      </c>
      <c r="PNK104" s="50">
        <f t="shared" si="262"/>
        <v>0</v>
      </c>
      <c r="PNL104" s="50">
        <f t="shared" si="262"/>
        <v>0</v>
      </c>
      <c r="PNM104" s="50">
        <f t="shared" si="262"/>
        <v>0</v>
      </c>
      <c r="PNN104" s="50">
        <f t="shared" si="262"/>
        <v>0</v>
      </c>
      <c r="PNO104" s="50">
        <f t="shared" si="262"/>
        <v>0</v>
      </c>
      <c r="PNP104" s="50">
        <f t="shared" si="262"/>
        <v>0</v>
      </c>
      <c r="PNQ104" s="50">
        <f t="shared" si="262"/>
        <v>0</v>
      </c>
      <c r="PNR104" s="50">
        <f t="shared" si="262"/>
        <v>0</v>
      </c>
      <c r="PNS104" s="50">
        <f t="shared" si="262"/>
        <v>0</v>
      </c>
      <c r="PNT104" s="50">
        <f t="shared" si="262"/>
        <v>0</v>
      </c>
      <c r="PNU104" s="50">
        <f t="shared" si="262"/>
        <v>0</v>
      </c>
      <c r="PNV104" s="50">
        <f t="shared" si="262"/>
        <v>0</v>
      </c>
      <c r="PNW104" s="50">
        <f t="shared" si="262"/>
        <v>0</v>
      </c>
      <c r="PNX104" s="50">
        <f t="shared" si="262"/>
        <v>0</v>
      </c>
      <c r="PNY104" s="50">
        <f t="shared" si="262"/>
        <v>0</v>
      </c>
      <c r="PNZ104" s="50">
        <f t="shared" si="262"/>
        <v>0</v>
      </c>
      <c r="POA104" s="50">
        <f t="shared" si="262"/>
        <v>0</v>
      </c>
      <c r="POB104" s="50">
        <f t="shared" si="262"/>
        <v>0</v>
      </c>
      <c r="POC104" s="50">
        <f t="shared" si="262"/>
        <v>0</v>
      </c>
      <c r="POD104" s="50">
        <f t="shared" si="262"/>
        <v>0</v>
      </c>
      <c r="POE104" s="50">
        <f t="shared" si="262"/>
        <v>0</v>
      </c>
      <c r="POF104" s="50">
        <f t="shared" si="262"/>
        <v>0</v>
      </c>
      <c r="POG104" s="50">
        <f t="shared" si="262"/>
        <v>0</v>
      </c>
      <c r="POH104" s="50">
        <f t="shared" si="262"/>
        <v>0</v>
      </c>
      <c r="POI104" s="50">
        <f t="shared" si="262"/>
        <v>0</v>
      </c>
      <c r="POJ104" s="50">
        <f t="shared" si="262"/>
        <v>0</v>
      </c>
      <c r="POK104" s="50">
        <f t="shared" si="262"/>
        <v>0</v>
      </c>
      <c r="POL104" s="50">
        <f t="shared" si="262"/>
        <v>0</v>
      </c>
      <c r="POM104" s="50">
        <f t="shared" ref="POM104:PQX104" si="263">POM122</f>
        <v>0</v>
      </c>
      <c r="PON104" s="50">
        <f t="shared" si="263"/>
        <v>0</v>
      </c>
      <c r="POO104" s="50">
        <f t="shared" si="263"/>
        <v>0</v>
      </c>
      <c r="POP104" s="50">
        <f t="shared" si="263"/>
        <v>0</v>
      </c>
      <c r="POQ104" s="50">
        <f t="shared" si="263"/>
        <v>0</v>
      </c>
      <c r="POR104" s="50">
        <f t="shared" si="263"/>
        <v>0</v>
      </c>
      <c r="POS104" s="50">
        <f t="shared" si="263"/>
        <v>0</v>
      </c>
      <c r="POT104" s="50">
        <f t="shared" si="263"/>
        <v>0</v>
      </c>
      <c r="POU104" s="50">
        <f t="shared" si="263"/>
        <v>0</v>
      </c>
      <c r="POV104" s="50">
        <f t="shared" si="263"/>
        <v>0</v>
      </c>
      <c r="POW104" s="50">
        <f t="shared" si="263"/>
        <v>0</v>
      </c>
      <c r="POX104" s="50">
        <f t="shared" si="263"/>
        <v>0</v>
      </c>
      <c r="POY104" s="50">
        <f t="shared" si="263"/>
        <v>0</v>
      </c>
      <c r="POZ104" s="50">
        <f t="shared" si="263"/>
        <v>0</v>
      </c>
      <c r="PPA104" s="50">
        <f t="shared" si="263"/>
        <v>0</v>
      </c>
      <c r="PPB104" s="50">
        <f t="shared" si="263"/>
        <v>0</v>
      </c>
      <c r="PPC104" s="50">
        <f t="shared" si="263"/>
        <v>0</v>
      </c>
      <c r="PPD104" s="50">
        <f t="shared" si="263"/>
        <v>0</v>
      </c>
      <c r="PPE104" s="50">
        <f t="shared" si="263"/>
        <v>0</v>
      </c>
      <c r="PPF104" s="50">
        <f t="shared" si="263"/>
        <v>0</v>
      </c>
      <c r="PPG104" s="50">
        <f t="shared" si="263"/>
        <v>0</v>
      </c>
      <c r="PPH104" s="50">
        <f t="shared" si="263"/>
        <v>0</v>
      </c>
      <c r="PPI104" s="50">
        <f t="shared" si="263"/>
        <v>0</v>
      </c>
      <c r="PPJ104" s="50">
        <f t="shared" si="263"/>
        <v>0</v>
      </c>
      <c r="PPK104" s="50">
        <f t="shared" si="263"/>
        <v>0</v>
      </c>
      <c r="PPL104" s="50">
        <f t="shared" si="263"/>
        <v>0</v>
      </c>
      <c r="PPM104" s="50">
        <f t="shared" si="263"/>
        <v>0</v>
      </c>
      <c r="PPN104" s="50">
        <f t="shared" si="263"/>
        <v>0</v>
      </c>
      <c r="PPO104" s="50">
        <f t="shared" si="263"/>
        <v>0</v>
      </c>
      <c r="PPP104" s="50">
        <f t="shared" si="263"/>
        <v>0</v>
      </c>
      <c r="PPQ104" s="50">
        <f t="shared" si="263"/>
        <v>0</v>
      </c>
      <c r="PPR104" s="50">
        <f t="shared" si="263"/>
        <v>0</v>
      </c>
      <c r="PPS104" s="50">
        <f t="shared" si="263"/>
        <v>0</v>
      </c>
      <c r="PPT104" s="50">
        <f t="shared" si="263"/>
        <v>0</v>
      </c>
      <c r="PPU104" s="50">
        <f t="shared" si="263"/>
        <v>0</v>
      </c>
      <c r="PPV104" s="50">
        <f t="shared" si="263"/>
        <v>0</v>
      </c>
      <c r="PPW104" s="50">
        <f t="shared" si="263"/>
        <v>0</v>
      </c>
      <c r="PPX104" s="50">
        <f t="shared" si="263"/>
        <v>0</v>
      </c>
      <c r="PPY104" s="50">
        <f t="shared" si="263"/>
        <v>0</v>
      </c>
      <c r="PPZ104" s="50">
        <f t="shared" si="263"/>
        <v>0</v>
      </c>
      <c r="PQA104" s="50">
        <f t="shared" si="263"/>
        <v>0</v>
      </c>
      <c r="PQB104" s="50">
        <f t="shared" si="263"/>
        <v>0</v>
      </c>
      <c r="PQC104" s="50">
        <f t="shared" si="263"/>
        <v>0</v>
      </c>
      <c r="PQD104" s="50">
        <f t="shared" si="263"/>
        <v>0</v>
      </c>
      <c r="PQE104" s="50">
        <f t="shared" si="263"/>
        <v>0</v>
      </c>
      <c r="PQF104" s="50">
        <f t="shared" si="263"/>
        <v>0</v>
      </c>
      <c r="PQG104" s="50">
        <f t="shared" si="263"/>
        <v>0</v>
      </c>
      <c r="PQH104" s="50">
        <f t="shared" si="263"/>
        <v>0</v>
      </c>
      <c r="PQI104" s="50">
        <f t="shared" si="263"/>
        <v>0</v>
      </c>
      <c r="PQJ104" s="50">
        <f t="shared" si="263"/>
        <v>0</v>
      </c>
      <c r="PQK104" s="50">
        <f t="shared" si="263"/>
        <v>0</v>
      </c>
      <c r="PQL104" s="50">
        <f t="shared" si="263"/>
        <v>0</v>
      </c>
      <c r="PQM104" s="50">
        <f t="shared" si="263"/>
        <v>0</v>
      </c>
      <c r="PQN104" s="50">
        <f t="shared" si="263"/>
        <v>0</v>
      </c>
      <c r="PQO104" s="50">
        <f t="shared" si="263"/>
        <v>0</v>
      </c>
      <c r="PQP104" s="50">
        <f t="shared" si="263"/>
        <v>0</v>
      </c>
      <c r="PQQ104" s="50">
        <f t="shared" si="263"/>
        <v>0</v>
      </c>
      <c r="PQR104" s="50">
        <f t="shared" si="263"/>
        <v>0</v>
      </c>
      <c r="PQS104" s="50">
        <f t="shared" si="263"/>
        <v>0</v>
      </c>
      <c r="PQT104" s="50">
        <f t="shared" si="263"/>
        <v>0</v>
      </c>
      <c r="PQU104" s="50">
        <f t="shared" si="263"/>
        <v>0</v>
      </c>
      <c r="PQV104" s="50">
        <f t="shared" si="263"/>
        <v>0</v>
      </c>
      <c r="PQW104" s="50">
        <f t="shared" si="263"/>
        <v>0</v>
      </c>
      <c r="PQX104" s="50">
        <f t="shared" si="263"/>
        <v>0</v>
      </c>
      <c r="PQY104" s="50">
        <f t="shared" ref="PQY104:PTJ104" si="264">PQY122</f>
        <v>0</v>
      </c>
      <c r="PQZ104" s="50">
        <f t="shared" si="264"/>
        <v>0</v>
      </c>
      <c r="PRA104" s="50">
        <f t="shared" si="264"/>
        <v>0</v>
      </c>
      <c r="PRB104" s="50">
        <f t="shared" si="264"/>
        <v>0</v>
      </c>
      <c r="PRC104" s="50">
        <f t="shared" si="264"/>
        <v>0</v>
      </c>
      <c r="PRD104" s="50">
        <f t="shared" si="264"/>
        <v>0</v>
      </c>
      <c r="PRE104" s="50">
        <f t="shared" si="264"/>
        <v>0</v>
      </c>
      <c r="PRF104" s="50">
        <f t="shared" si="264"/>
        <v>0</v>
      </c>
      <c r="PRG104" s="50">
        <f t="shared" si="264"/>
        <v>0</v>
      </c>
      <c r="PRH104" s="50">
        <f t="shared" si="264"/>
        <v>0</v>
      </c>
      <c r="PRI104" s="50">
        <f t="shared" si="264"/>
        <v>0</v>
      </c>
      <c r="PRJ104" s="50">
        <f t="shared" si="264"/>
        <v>0</v>
      </c>
      <c r="PRK104" s="50">
        <f t="shared" si="264"/>
        <v>0</v>
      </c>
      <c r="PRL104" s="50">
        <f t="shared" si="264"/>
        <v>0</v>
      </c>
      <c r="PRM104" s="50">
        <f t="shared" si="264"/>
        <v>0</v>
      </c>
      <c r="PRN104" s="50">
        <f t="shared" si="264"/>
        <v>0</v>
      </c>
      <c r="PRO104" s="50">
        <f t="shared" si="264"/>
        <v>0</v>
      </c>
      <c r="PRP104" s="50">
        <f t="shared" si="264"/>
        <v>0</v>
      </c>
      <c r="PRQ104" s="50">
        <f t="shared" si="264"/>
        <v>0</v>
      </c>
      <c r="PRR104" s="50">
        <f t="shared" si="264"/>
        <v>0</v>
      </c>
      <c r="PRS104" s="50">
        <f t="shared" si="264"/>
        <v>0</v>
      </c>
      <c r="PRT104" s="50">
        <f t="shared" si="264"/>
        <v>0</v>
      </c>
      <c r="PRU104" s="50">
        <f t="shared" si="264"/>
        <v>0</v>
      </c>
      <c r="PRV104" s="50">
        <f t="shared" si="264"/>
        <v>0</v>
      </c>
      <c r="PRW104" s="50">
        <f t="shared" si="264"/>
        <v>0</v>
      </c>
      <c r="PRX104" s="50">
        <f t="shared" si="264"/>
        <v>0</v>
      </c>
      <c r="PRY104" s="50">
        <f t="shared" si="264"/>
        <v>0</v>
      </c>
      <c r="PRZ104" s="50">
        <f t="shared" si="264"/>
        <v>0</v>
      </c>
      <c r="PSA104" s="50">
        <f t="shared" si="264"/>
        <v>0</v>
      </c>
      <c r="PSB104" s="50">
        <f t="shared" si="264"/>
        <v>0</v>
      </c>
      <c r="PSC104" s="50">
        <f t="shared" si="264"/>
        <v>0</v>
      </c>
      <c r="PSD104" s="50">
        <f t="shared" si="264"/>
        <v>0</v>
      </c>
      <c r="PSE104" s="50">
        <f t="shared" si="264"/>
        <v>0</v>
      </c>
      <c r="PSF104" s="50">
        <f t="shared" si="264"/>
        <v>0</v>
      </c>
      <c r="PSG104" s="50">
        <f t="shared" si="264"/>
        <v>0</v>
      </c>
      <c r="PSH104" s="50">
        <f t="shared" si="264"/>
        <v>0</v>
      </c>
      <c r="PSI104" s="50">
        <f t="shared" si="264"/>
        <v>0</v>
      </c>
      <c r="PSJ104" s="50">
        <f t="shared" si="264"/>
        <v>0</v>
      </c>
      <c r="PSK104" s="50">
        <f t="shared" si="264"/>
        <v>0</v>
      </c>
      <c r="PSL104" s="50">
        <f t="shared" si="264"/>
        <v>0</v>
      </c>
      <c r="PSM104" s="50">
        <f t="shared" si="264"/>
        <v>0</v>
      </c>
      <c r="PSN104" s="50">
        <f t="shared" si="264"/>
        <v>0</v>
      </c>
      <c r="PSO104" s="50">
        <f t="shared" si="264"/>
        <v>0</v>
      </c>
      <c r="PSP104" s="50">
        <f t="shared" si="264"/>
        <v>0</v>
      </c>
      <c r="PSQ104" s="50">
        <f t="shared" si="264"/>
        <v>0</v>
      </c>
      <c r="PSR104" s="50">
        <f t="shared" si="264"/>
        <v>0</v>
      </c>
      <c r="PSS104" s="50">
        <f t="shared" si="264"/>
        <v>0</v>
      </c>
      <c r="PST104" s="50">
        <f t="shared" si="264"/>
        <v>0</v>
      </c>
      <c r="PSU104" s="50">
        <f t="shared" si="264"/>
        <v>0</v>
      </c>
      <c r="PSV104" s="50">
        <f t="shared" si="264"/>
        <v>0</v>
      </c>
      <c r="PSW104" s="50">
        <f t="shared" si="264"/>
        <v>0</v>
      </c>
      <c r="PSX104" s="50">
        <f t="shared" si="264"/>
        <v>0</v>
      </c>
      <c r="PSY104" s="50">
        <f t="shared" si="264"/>
        <v>0</v>
      </c>
      <c r="PSZ104" s="50">
        <f t="shared" si="264"/>
        <v>0</v>
      </c>
      <c r="PTA104" s="50">
        <f t="shared" si="264"/>
        <v>0</v>
      </c>
      <c r="PTB104" s="50">
        <f t="shared" si="264"/>
        <v>0</v>
      </c>
      <c r="PTC104" s="50">
        <f t="shared" si="264"/>
        <v>0</v>
      </c>
      <c r="PTD104" s="50">
        <f t="shared" si="264"/>
        <v>0</v>
      </c>
      <c r="PTE104" s="50">
        <f t="shared" si="264"/>
        <v>0</v>
      </c>
      <c r="PTF104" s="50">
        <f t="shared" si="264"/>
        <v>0</v>
      </c>
      <c r="PTG104" s="50">
        <f t="shared" si="264"/>
        <v>0</v>
      </c>
      <c r="PTH104" s="50">
        <f t="shared" si="264"/>
        <v>0</v>
      </c>
      <c r="PTI104" s="50">
        <f t="shared" si="264"/>
        <v>0</v>
      </c>
      <c r="PTJ104" s="50">
        <f t="shared" si="264"/>
        <v>0</v>
      </c>
      <c r="PTK104" s="50">
        <f t="shared" ref="PTK104:PVV104" si="265">PTK122</f>
        <v>0</v>
      </c>
      <c r="PTL104" s="50">
        <f t="shared" si="265"/>
        <v>0</v>
      </c>
      <c r="PTM104" s="50">
        <f t="shared" si="265"/>
        <v>0</v>
      </c>
      <c r="PTN104" s="50">
        <f t="shared" si="265"/>
        <v>0</v>
      </c>
      <c r="PTO104" s="50">
        <f t="shared" si="265"/>
        <v>0</v>
      </c>
      <c r="PTP104" s="50">
        <f t="shared" si="265"/>
        <v>0</v>
      </c>
      <c r="PTQ104" s="50">
        <f t="shared" si="265"/>
        <v>0</v>
      </c>
      <c r="PTR104" s="50">
        <f t="shared" si="265"/>
        <v>0</v>
      </c>
      <c r="PTS104" s="50">
        <f t="shared" si="265"/>
        <v>0</v>
      </c>
      <c r="PTT104" s="50">
        <f t="shared" si="265"/>
        <v>0</v>
      </c>
      <c r="PTU104" s="50">
        <f t="shared" si="265"/>
        <v>0</v>
      </c>
      <c r="PTV104" s="50">
        <f t="shared" si="265"/>
        <v>0</v>
      </c>
      <c r="PTW104" s="50">
        <f t="shared" si="265"/>
        <v>0</v>
      </c>
      <c r="PTX104" s="50">
        <f t="shared" si="265"/>
        <v>0</v>
      </c>
      <c r="PTY104" s="50">
        <f t="shared" si="265"/>
        <v>0</v>
      </c>
      <c r="PTZ104" s="50">
        <f t="shared" si="265"/>
        <v>0</v>
      </c>
      <c r="PUA104" s="50">
        <f t="shared" si="265"/>
        <v>0</v>
      </c>
      <c r="PUB104" s="50">
        <f t="shared" si="265"/>
        <v>0</v>
      </c>
      <c r="PUC104" s="50">
        <f t="shared" si="265"/>
        <v>0</v>
      </c>
      <c r="PUD104" s="50">
        <f t="shared" si="265"/>
        <v>0</v>
      </c>
      <c r="PUE104" s="50">
        <f t="shared" si="265"/>
        <v>0</v>
      </c>
      <c r="PUF104" s="50">
        <f t="shared" si="265"/>
        <v>0</v>
      </c>
      <c r="PUG104" s="50">
        <f t="shared" si="265"/>
        <v>0</v>
      </c>
      <c r="PUH104" s="50">
        <f t="shared" si="265"/>
        <v>0</v>
      </c>
      <c r="PUI104" s="50">
        <f t="shared" si="265"/>
        <v>0</v>
      </c>
      <c r="PUJ104" s="50">
        <f t="shared" si="265"/>
        <v>0</v>
      </c>
      <c r="PUK104" s="50">
        <f t="shared" si="265"/>
        <v>0</v>
      </c>
      <c r="PUL104" s="50">
        <f t="shared" si="265"/>
        <v>0</v>
      </c>
      <c r="PUM104" s="50">
        <f t="shared" si="265"/>
        <v>0</v>
      </c>
      <c r="PUN104" s="50">
        <f t="shared" si="265"/>
        <v>0</v>
      </c>
      <c r="PUO104" s="50">
        <f t="shared" si="265"/>
        <v>0</v>
      </c>
      <c r="PUP104" s="50">
        <f t="shared" si="265"/>
        <v>0</v>
      </c>
      <c r="PUQ104" s="50">
        <f t="shared" si="265"/>
        <v>0</v>
      </c>
      <c r="PUR104" s="50">
        <f t="shared" si="265"/>
        <v>0</v>
      </c>
      <c r="PUS104" s="50">
        <f t="shared" si="265"/>
        <v>0</v>
      </c>
      <c r="PUT104" s="50">
        <f t="shared" si="265"/>
        <v>0</v>
      </c>
      <c r="PUU104" s="50">
        <f t="shared" si="265"/>
        <v>0</v>
      </c>
      <c r="PUV104" s="50">
        <f t="shared" si="265"/>
        <v>0</v>
      </c>
      <c r="PUW104" s="50">
        <f t="shared" si="265"/>
        <v>0</v>
      </c>
      <c r="PUX104" s="50">
        <f t="shared" si="265"/>
        <v>0</v>
      </c>
      <c r="PUY104" s="50">
        <f t="shared" si="265"/>
        <v>0</v>
      </c>
      <c r="PUZ104" s="50">
        <f t="shared" si="265"/>
        <v>0</v>
      </c>
      <c r="PVA104" s="50">
        <f t="shared" si="265"/>
        <v>0</v>
      </c>
      <c r="PVB104" s="50">
        <f t="shared" si="265"/>
        <v>0</v>
      </c>
      <c r="PVC104" s="50">
        <f t="shared" si="265"/>
        <v>0</v>
      </c>
      <c r="PVD104" s="50">
        <f t="shared" si="265"/>
        <v>0</v>
      </c>
      <c r="PVE104" s="50">
        <f t="shared" si="265"/>
        <v>0</v>
      </c>
      <c r="PVF104" s="50">
        <f t="shared" si="265"/>
        <v>0</v>
      </c>
      <c r="PVG104" s="50">
        <f t="shared" si="265"/>
        <v>0</v>
      </c>
      <c r="PVH104" s="50">
        <f t="shared" si="265"/>
        <v>0</v>
      </c>
      <c r="PVI104" s="50">
        <f t="shared" si="265"/>
        <v>0</v>
      </c>
      <c r="PVJ104" s="50">
        <f t="shared" si="265"/>
        <v>0</v>
      </c>
      <c r="PVK104" s="50">
        <f t="shared" si="265"/>
        <v>0</v>
      </c>
      <c r="PVL104" s="50">
        <f t="shared" si="265"/>
        <v>0</v>
      </c>
      <c r="PVM104" s="50">
        <f t="shared" si="265"/>
        <v>0</v>
      </c>
      <c r="PVN104" s="50">
        <f t="shared" si="265"/>
        <v>0</v>
      </c>
      <c r="PVO104" s="50">
        <f t="shared" si="265"/>
        <v>0</v>
      </c>
      <c r="PVP104" s="50">
        <f t="shared" si="265"/>
        <v>0</v>
      </c>
      <c r="PVQ104" s="50">
        <f t="shared" si="265"/>
        <v>0</v>
      </c>
      <c r="PVR104" s="50">
        <f t="shared" si="265"/>
        <v>0</v>
      </c>
      <c r="PVS104" s="50">
        <f t="shared" si="265"/>
        <v>0</v>
      </c>
      <c r="PVT104" s="50">
        <f t="shared" si="265"/>
        <v>0</v>
      </c>
      <c r="PVU104" s="50">
        <f t="shared" si="265"/>
        <v>0</v>
      </c>
      <c r="PVV104" s="50">
        <f t="shared" si="265"/>
        <v>0</v>
      </c>
      <c r="PVW104" s="50">
        <f t="shared" ref="PVW104:PYH104" si="266">PVW122</f>
        <v>0</v>
      </c>
      <c r="PVX104" s="50">
        <f t="shared" si="266"/>
        <v>0</v>
      </c>
      <c r="PVY104" s="50">
        <f t="shared" si="266"/>
        <v>0</v>
      </c>
      <c r="PVZ104" s="50">
        <f t="shared" si="266"/>
        <v>0</v>
      </c>
      <c r="PWA104" s="50">
        <f t="shared" si="266"/>
        <v>0</v>
      </c>
      <c r="PWB104" s="50">
        <f t="shared" si="266"/>
        <v>0</v>
      </c>
      <c r="PWC104" s="50">
        <f t="shared" si="266"/>
        <v>0</v>
      </c>
      <c r="PWD104" s="50">
        <f t="shared" si="266"/>
        <v>0</v>
      </c>
      <c r="PWE104" s="50">
        <f t="shared" si="266"/>
        <v>0</v>
      </c>
      <c r="PWF104" s="50">
        <f t="shared" si="266"/>
        <v>0</v>
      </c>
      <c r="PWG104" s="50">
        <f t="shared" si="266"/>
        <v>0</v>
      </c>
      <c r="PWH104" s="50">
        <f t="shared" si="266"/>
        <v>0</v>
      </c>
      <c r="PWI104" s="50">
        <f t="shared" si="266"/>
        <v>0</v>
      </c>
      <c r="PWJ104" s="50">
        <f t="shared" si="266"/>
        <v>0</v>
      </c>
      <c r="PWK104" s="50">
        <f t="shared" si="266"/>
        <v>0</v>
      </c>
      <c r="PWL104" s="50">
        <f t="shared" si="266"/>
        <v>0</v>
      </c>
      <c r="PWM104" s="50">
        <f t="shared" si="266"/>
        <v>0</v>
      </c>
      <c r="PWN104" s="50">
        <f t="shared" si="266"/>
        <v>0</v>
      </c>
      <c r="PWO104" s="50">
        <f t="shared" si="266"/>
        <v>0</v>
      </c>
      <c r="PWP104" s="50">
        <f t="shared" si="266"/>
        <v>0</v>
      </c>
      <c r="PWQ104" s="50">
        <f t="shared" si="266"/>
        <v>0</v>
      </c>
      <c r="PWR104" s="50">
        <f t="shared" si="266"/>
        <v>0</v>
      </c>
      <c r="PWS104" s="50">
        <f t="shared" si="266"/>
        <v>0</v>
      </c>
      <c r="PWT104" s="50">
        <f t="shared" si="266"/>
        <v>0</v>
      </c>
      <c r="PWU104" s="50">
        <f t="shared" si="266"/>
        <v>0</v>
      </c>
      <c r="PWV104" s="50">
        <f t="shared" si="266"/>
        <v>0</v>
      </c>
      <c r="PWW104" s="50">
        <f t="shared" si="266"/>
        <v>0</v>
      </c>
      <c r="PWX104" s="50">
        <f t="shared" si="266"/>
        <v>0</v>
      </c>
      <c r="PWY104" s="50">
        <f t="shared" si="266"/>
        <v>0</v>
      </c>
      <c r="PWZ104" s="50">
        <f t="shared" si="266"/>
        <v>0</v>
      </c>
      <c r="PXA104" s="50">
        <f t="shared" si="266"/>
        <v>0</v>
      </c>
      <c r="PXB104" s="50">
        <f t="shared" si="266"/>
        <v>0</v>
      </c>
      <c r="PXC104" s="50">
        <f t="shared" si="266"/>
        <v>0</v>
      </c>
      <c r="PXD104" s="50">
        <f t="shared" si="266"/>
        <v>0</v>
      </c>
      <c r="PXE104" s="50">
        <f t="shared" si="266"/>
        <v>0</v>
      </c>
      <c r="PXF104" s="50">
        <f t="shared" si="266"/>
        <v>0</v>
      </c>
      <c r="PXG104" s="50">
        <f t="shared" si="266"/>
        <v>0</v>
      </c>
      <c r="PXH104" s="50">
        <f t="shared" si="266"/>
        <v>0</v>
      </c>
      <c r="PXI104" s="50">
        <f t="shared" si="266"/>
        <v>0</v>
      </c>
      <c r="PXJ104" s="50">
        <f t="shared" si="266"/>
        <v>0</v>
      </c>
      <c r="PXK104" s="50">
        <f t="shared" si="266"/>
        <v>0</v>
      </c>
      <c r="PXL104" s="50">
        <f t="shared" si="266"/>
        <v>0</v>
      </c>
      <c r="PXM104" s="50">
        <f t="shared" si="266"/>
        <v>0</v>
      </c>
      <c r="PXN104" s="50">
        <f t="shared" si="266"/>
        <v>0</v>
      </c>
      <c r="PXO104" s="50">
        <f t="shared" si="266"/>
        <v>0</v>
      </c>
      <c r="PXP104" s="50">
        <f t="shared" si="266"/>
        <v>0</v>
      </c>
      <c r="PXQ104" s="50">
        <f t="shared" si="266"/>
        <v>0</v>
      </c>
      <c r="PXR104" s="50">
        <f t="shared" si="266"/>
        <v>0</v>
      </c>
      <c r="PXS104" s="50">
        <f t="shared" si="266"/>
        <v>0</v>
      </c>
      <c r="PXT104" s="50">
        <f t="shared" si="266"/>
        <v>0</v>
      </c>
      <c r="PXU104" s="50">
        <f t="shared" si="266"/>
        <v>0</v>
      </c>
      <c r="PXV104" s="50">
        <f t="shared" si="266"/>
        <v>0</v>
      </c>
      <c r="PXW104" s="50">
        <f t="shared" si="266"/>
        <v>0</v>
      </c>
      <c r="PXX104" s="50">
        <f t="shared" si="266"/>
        <v>0</v>
      </c>
      <c r="PXY104" s="50">
        <f t="shared" si="266"/>
        <v>0</v>
      </c>
      <c r="PXZ104" s="50">
        <f t="shared" si="266"/>
        <v>0</v>
      </c>
      <c r="PYA104" s="50">
        <f t="shared" si="266"/>
        <v>0</v>
      </c>
      <c r="PYB104" s="50">
        <f t="shared" si="266"/>
        <v>0</v>
      </c>
      <c r="PYC104" s="50">
        <f t="shared" si="266"/>
        <v>0</v>
      </c>
      <c r="PYD104" s="50">
        <f t="shared" si="266"/>
        <v>0</v>
      </c>
      <c r="PYE104" s="50">
        <f t="shared" si="266"/>
        <v>0</v>
      </c>
      <c r="PYF104" s="50">
        <f t="shared" si="266"/>
        <v>0</v>
      </c>
      <c r="PYG104" s="50">
        <f t="shared" si="266"/>
        <v>0</v>
      </c>
      <c r="PYH104" s="50">
        <f t="shared" si="266"/>
        <v>0</v>
      </c>
      <c r="PYI104" s="50">
        <f t="shared" ref="PYI104:QAT104" si="267">PYI122</f>
        <v>0</v>
      </c>
      <c r="PYJ104" s="50">
        <f t="shared" si="267"/>
        <v>0</v>
      </c>
      <c r="PYK104" s="50">
        <f t="shared" si="267"/>
        <v>0</v>
      </c>
      <c r="PYL104" s="50">
        <f t="shared" si="267"/>
        <v>0</v>
      </c>
      <c r="PYM104" s="50">
        <f t="shared" si="267"/>
        <v>0</v>
      </c>
      <c r="PYN104" s="50">
        <f t="shared" si="267"/>
        <v>0</v>
      </c>
      <c r="PYO104" s="50">
        <f t="shared" si="267"/>
        <v>0</v>
      </c>
      <c r="PYP104" s="50">
        <f t="shared" si="267"/>
        <v>0</v>
      </c>
      <c r="PYQ104" s="50">
        <f t="shared" si="267"/>
        <v>0</v>
      </c>
      <c r="PYR104" s="50">
        <f t="shared" si="267"/>
        <v>0</v>
      </c>
      <c r="PYS104" s="50">
        <f t="shared" si="267"/>
        <v>0</v>
      </c>
      <c r="PYT104" s="50">
        <f t="shared" si="267"/>
        <v>0</v>
      </c>
      <c r="PYU104" s="50">
        <f t="shared" si="267"/>
        <v>0</v>
      </c>
      <c r="PYV104" s="50">
        <f t="shared" si="267"/>
        <v>0</v>
      </c>
      <c r="PYW104" s="50">
        <f t="shared" si="267"/>
        <v>0</v>
      </c>
      <c r="PYX104" s="50">
        <f t="shared" si="267"/>
        <v>0</v>
      </c>
      <c r="PYY104" s="50">
        <f t="shared" si="267"/>
        <v>0</v>
      </c>
      <c r="PYZ104" s="50">
        <f t="shared" si="267"/>
        <v>0</v>
      </c>
      <c r="PZA104" s="50">
        <f t="shared" si="267"/>
        <v>0</v>
      </c>
      <c r="PZB104" s="50">
        <f t="shared" si="267"/>
        <v>0</v>
      </c>
      <c r="PZC104" s="50">
        <f t="shared" si="267"/>
        <v>0</v>
      </c>
      <c r="PZD104" s="50">
        <f t="shared" si="267"/>
        <v>0</v>
      </c>
      <c r="PZE104" s="50">
        <f t="shared" si="267"/>
        <v>0</v>
      </c>
      <c r="PZF104" s="50">
        <f t="shared" si="267"/>
        <v>0</v>
      </c>
      <c r="PZG104" s="50">
        <f t="shared" si="267"/>
        <v>0</v>
      </c>
      <c r="PZH104" s="50">
        <f t="shared" si="267"/>
        <v>0</v>
      </c>
      <c r="PZI104" s="50">
        <f t="shared" si="267"/>
        <v>0</v>
      </c>
      <c r="PZJ104" s="50">
        <f t="shared" si="267"/>
        <v>0</v>
      </c>
      <c r="PZK104" s="50">
        <f t="shared" si="267"/>
        <v>0</v>
      </c>
      <c r="PZL104" s="50">
        <f t="shared" si="267"/>
        <v>0</v>
      </c>
      <c r="PZM104" s="50">
        <f t="shared" si="267"/>
        <v>0</v>
      </c>
      <c r="PZN104" s="50">
        <f t="shared" si="267"/>
        <v>0</v>
      </c>
      <c r="PZO104" s="50">
        <f t="shared" si="267"/>
        <v>0</v>
      </c>
      <c r="PZP104" s="50">
        <f t="shared" si="267"/>
        <v>0</v>
      </c>
      <c r="PZQ104" s="50">
        <f t="shared" si="267"/>
        <v>0</v>
      </c>
      <c r="PZR104" s="50">
        <f t="shared" si="267"/>
        <v>0</v>
      </c>
      <c r="PZS104" s="50">
        <f t="shared" si="267"/>
        <v>0</v>
      </c>
      <c r="PZT104" s="50">
        <f t="shared" si="267"/>
        <v>0</v>
      </c>
      <c r="PZU104" s="50">
        <f t="shared" si="267"/>
        <v>0</v>
      </c>
      <c r="PZV104" s="50">
        <f t="shared" si="267"/>
        <v>0</v>
      </c>
      <c r="PZW104" s="50">
        <f t="shared" si="267"/>
        <v>0</v>
      </c>
      <c r="PZX104" s="50">
        <f t="shared" si="267"/>
        <v>0</v>
      </c>
      <c r="PZY104" s="50">
        <f t="shared" si="267"/>
        <v>0</v>
      </c>
      <c r="PZZ104" s="50">
        <f t="shared" si="267"/>
        <v>0</v>
      </c>
      <c r="QAA104" s="50">
        <f t="shared" si="267"/>
        <v>0</v>
      </c>
      <c r="QAB104" s="50">
        <f t="shared" si="267"/>
        <v>0</v>
      </c>
      <c r="QAC104" s="50">
        <f t="shared" si="267"/>
        <v>0</v>
      </c>
      <c r="QAD104" s="50">
        <f t="shared" si="267"/>
        <v>0</v>
      </c>
      <c r="QAE104" s="50">
        <f t="shared" si="267"/>
        <v>0</v>
      </c>
      <c r="QAF104" s="50">
        <f t="shared" si="267"/>
        <v>0</v>
      </c>
      <c r="QAG104" s="50">
        <f t="shared" si="267"/>
        <v>0</v>
      </c>
      <c r="QAH104" s="50">
        <f t="shared" si="267"/>
        <v>0</v>
      </c>
      <c r="QAI104" s="50">
        <f t="shared" si="267"/>
        <v>0</v>
      </c>
      <c r="QAJ104" s="50">
        <f t="shared" si="267"/>
        <v>0</v>
      </c>
      <c r="QAK104" s="50">
        <f t="shared" si="267"/>
        <v>0</v>
      </c>
      <c r="QAL104" s="50">
        <f t="shared" si="267"/>
        <v>0</v>
      </c>
      <c r="QAM104" s="50">
        <f t="shared" si="267"/>
        <v>0</v>
      </c>
      <c r="QAN104" s="50">
        <f t="shared" si="267"/>
        <v>0</v>
      </c>
      <c r="QAO104" s="50">
        <f t="shared" si="267"/>
        <v>0</v>
      </c>
      <c r="QAP104" s="50">
        <f t="shared" si="267"/>
        <v>0</v>
      </c>
      <c r="QAQ104" s="50">
        <f t="shared" si="267"/>
        <v>0</v>
      </c>
      <c r="QAR104" s="50">
        <f t="shared" si="267"/>
        <v>0</v>
      </c>
      <c r="QAS104" s="50">
        <f t="shared" si="267"/>
        <v>0</v>
      </c>
      <c r="QAT104" s="50">
        <f t="shared" si="267"/>
        <v>0</v>
      </c>
      <c r="QAU104" s="50">
        <f t="shared" ref="QAU104:QDF104" si="268">QAU122</f>
        <v>0</v>
      </c>
      <c r="QAV104" s="50">
        <f t="shared" si="268"/>
        <v>0</v>
      </c>
      <c r="QAW104" s="50">
        <f t="shared" si="268"/>
        <v>0</v>
      </c>
      <c r="QAX104" s="50">
        <f t="shared" si="268"/>
        <v>0</v>
      </c>
      <c r="QAY104" s="50">
        <f t="shared" si="268"/>
        <v>0</v>
      </c>
      <c r="QAZ104" s="50">
        <f t="shared" si="268"/>
        <v>0</v>
      </c>
      <c r="QBA104" s="50">
        <f t="shared" si="268"/>
        <v>0</v>
      </c>
      <c r="QBB104" s="50">
        <f t="shared" si="268"/>
        <v>0</v>
      </c>
      <c r="QBC104" s="50">
        <f t="shared" si="268"/>
        <v>0</v>
      </c>
      <c r="QBD104" s="50">
        <f t="shared" si="268"/>
        <v>0</v>
      </c>
      <c r="QBE104" s="50">
        <f t="shared" si="268"/>
        <v>0</v>
      </c>
      <c r="QBF104" s="50">
        <f t="shared" si="268"/>
        <v>0</v>
      </c>
      <c r="QBG104" s="50">
        <f t="shared" si="268"/>
        <v>0</v>
      </c>
      <c r="QBH104" s="50">
        <f t="shared" si="268"/>
        <v>0</v>
      </c>
      <c r="QBI104" s="50">
        <f t="shared" si="268"/>
        <v>0</v>
      </c>
      <c r="QBJ104" s="50">
        <f t="shared" si="268"/>
        <v>0</v>
      </c>
      <c r="QBK104" s="50">
        <f t="shared" si="268"/>
        <v>0</v>
      </c>
      <c r="QBL104" s="50">
        <f t="shared" si="268"/>
        <v>0</v>
      </c>
      <c r="QBM104" s="50">
        <f t="shared" si="268"/>
        <v>0</v>
      </c>
      <c r="QBN104" s="50">
        <f t="shared" si="268"/>
        <v>0</v>
      </c>
      <c r="QBO104" s="50">
        <f t="shared" si="268"/>
        <v>0</v>
      </c>
      <c r="QBP104" s="50">
        <f t="shared" si="268"/>
        <v>0</v>
      </c>
      <c r="QBQ104" s="50">
        <f t="shared" si="268"/>
        <v>0</v>
      </c>
      <c r="QBR104" s="50">
        <f t="shared" si="268"/>
        <v>0</v>
      </c>
      <c r="QBS104" s="50">
        <f t="shared" si="268"/>
        <v>0</v>
      </c>
      <c r="QBT104" s="50">
        <f t="shared" si="268"/>
        <v>0</v>
      </c>
      <c r="QBU104" s="50">
        <f t="shared" si="268"/>
        <v>0</v>
      </c>
      <c r="QBV104" s="50">
        <f t="shared" si="268"/>
        <v>0</v>
      </c>
      <c r="QBW104" s="50">
        <f t="shared" si="268"/>
        <v>0</v>
      </c>
      <c r="QBX104" s="50">
        <f t="shared" si="268"/>
        <v>0</v>
      </c>
      <c r="QBY104" s="50">
        <f t="shared" si="268"/>
        <v>0</v>
      </c>
      <c r="QBZ104" s="50">
        <f t="shared" si="268"/>
        <v>0</v>
      </c>
      <c r="QCA104" s="50">
        <f t="shared" si="268"/>
        <v>0</v>
      </c>
      <c r="QCB104" s="50">
        <f t="shared" si="268"/>
        <v>0</v>
      </c>
      <c r="QCC104" s="50">
        <f t="shared" si="268"/>
        <v>0</v>
      </c>
      <c r="QCD104" s="50">
        <f t="shared" si="268"/>
        <v>0</v>
      </c>
      <c r="QCE104" s="50">
        <f t="shared" si="268"/>
        <v>0</v>
      </c>
      <c r="QCF104" s="50">
        <f t="shared" si="268"/>
        <v>0</v>
      </c>
      <c r="QCG104" s="50">
        <f t="shared" si="268"/>
        <v>0</v>
      </c>
      <c r="QCH104" s="50">
        <f t="shared" si="268"/>
        <v>0</v>
      </c>
      <c r="QCI104" s="50">
        <f t="shared" si="268"/>
        <v>0</v>
      </c>
      <c r="QCJ104" s="50">
        <f t="shared" si="268"/>
        <v>0</v>
      </c>
      <c r="QCK104" s="50">
        <f t="shared" si="268"/>
        <v>0</v>
      </c>
      <c r="QCL104" s="50">
        <f t="shared" si="268"/>
        <v>0</v>
      </c>
      <c r="QCM104" s="50">
        <f t="shared" si="268"/>
        <v>0</v>
      </c>
      <c r="QCN104" s="50">
        <f t="shared" si="268"/>
        <v>0</v>
      </c>
      <c r="QCO104" s="50">
        <f t="shared" si="268"/>
        <v>0</v>
      </c>
      <c r="QCP104" s="50">
        <f t="shared" si="268"/>
        <v>0</v>
      </c>
      <c r="QCQ104" s="50">
        <f t="shared" si="268"/>
        <v>0</v>
      </c>
      <c r="QCR104" s="50">
        <f t="shared" si="268"/>
        <v>0</v>
      </c>
      <c r="QCS104" s="50">
        <f t="shared" si="268"/>
        <v>0</v>
      </c>
      <c r="QCT104" s="50">
        <f t="shared" si="268"/>
        <v>0</v>
      </c>
      <c r="QCU104" s="50">
        <f t="shared" si="268"/>
        <v>0</v>
      </c>
      <c r="QCV104" s="50">
        <f t="shared" si="268"/>
        <v>0</v>
      </c>
      <c r="QCW104" s="50">
        <f t="shared" si="268"/>
        <v>0</v>
      </c>
      <c r="QCX104" s="50">
        <f t="shared" si="268"/>
        <v>0</v>
      </c>
      <c r="QCY104" s="50">
        <f t="shared" si="268"/>
        <v>0</v>
      </c>
      <c r="QCZ104" s="50">
        <f t="shared" si="268"/>
        <v>0</v>
      </c>
      <c r="QDA104" s="50">
        <f t="shared" si="268"/>
        <v>0</v>
      </c>
      <c r="QDB104" s="50">
        <f t="shared" si="268"/>
        <v>0</v>
      </c>
      <c r="QDC104" s="50">
        <f t="shared" si="268"/>
        <v>0</v>
      </c>
      <c r="QDD104" s="50">
        <f t="shared" si="268"/>
        <v>0</v>
      </c>
      <c r="QDE104" s="50">
        <f t="shared" si="268"/>
        <v>0</v>
      </c>
      <c r="QDF104" s="50">
        <f t="shared" si="268"/>
        <v>0</v>
      </c>
      <c r="QDG104" s="50">
        <f t="shared" ref="QDG104:QFR104" si="269">QDG122</f>
        <v>0</v>
      </c>
      <c r="QDH104" s="50">
        <f t="shared" si="269"/>
        <v>0</v>
      </c>
      <c r="QDI104" s="50">
        <f t="shared" si="269"/>
        <v>0</v>
      </c>
      <c r="QDJ104" s="50">
        <f t="shared" si="269"/>
        <v>0</v>
      </c>
      <c r="QDK104" s="50">
        <f t="shared" si="269"/>
        <v>0</v>
      </c>
      <c r="QDL104" s="50">
        <f t="shared" si="269"/>
        <v>0</v>
      </c>
      <c r="QDM104" s="50">
        <f t="shared" si="269"/>
        <v>0</v>
      </c>
      <c r="QDN104" s="50">
        <f t="shared" si="269"/>
        <v>0</v>
      </c>
      <c r="QDO104" s="50">
        <f t="shared" si="269"/>
        <v>0</v>
      </c>
      <c r="QDP104" s="50">
        <f t="shared" si="269"/>
        <v>0</v>
      </c>
      <c r="QDQ104" s="50">
        <f t="shared" si="269"/>
        <v>0</v>
      </c>
      <c r="QDR104" s="50">
        <f t="shared" si="269"/>
        <v>0</v>
      </c>
      <c r="QDS104" s="50">
        <f t="shared" si="269"/>
        <v>0</v>
      </c>
      <c r="QDT104" s="50">
        <f t="shared" si="269"/>
        <v>0</v>
      </c>
      <c r="QDU104" s="50">
        <f t="shared" si="269"/>
        <v>0</v>
      </c>
      <c r="QDV104" s="50">
        <f t="shared" si="269"/>
        <v>0</v>
      </c>
      <c r="QDW104" s="50">
        <f t="shared" si="269"/>
        <v>0</v>
      </c>
      <c r="QDX104" s="50">
        <f t="shared" si="269"/>
        <v>0</v>
      </c>
      <c r="QDY104" s="50">
        <f t="shared" si="269"/>
        <v>0</v>
      </c>
      <c r="QDZ104" s="50">
        <f t="shared" si="269"/>
        <v>0</v>
      </c>
      <c r="QEA104" s="50">
        <f t="shared" si="269"/>
        <v>0</v>
      </c>
      <c r="QEB104" s="50">
        <f t="shared" si="269"/>
        <v>0</v>
      </c>
      <c r="QEC104" s="50">
        <f t="shared" si="269"/>
        <v>0</v>
      </c>
      <c r="QED104" s="50">
        <f t="shared" si="269"/>
        <v>0</v>
      </c>
      <c r="QEE104" s="50">
        <f t="shared" si="269"/>
        <v>0</v>
      </c>
      <c r="QEF104" s="50">
        <f t="shared" si="269"/>
        <v>0</v>
      </c>
      <c r="QEG104" s="50">
        <f t="shared" si="269"/>
        <v>0</v>
      </c>
      <c r="QEH104" s="50">
        <f t="shared" si="269"/>
        <v>0</v>
      </c>
      <c r="QEI104" s="50">
        <f t="shared" si="269"/>
        <v>0</v>
      </c>
      <c r="QEJ104" s="50">
        <f t="shared" si="269"/>
        <v>0</v>
      </c>
      <c r="QEK104" s="50">
        <f t="shared" si="269"/>
        <v>0</v>
      </c>
      <c r="QEL104" s="50">
        <f t="shared" si="269"/>
        <v>0</v>
      </c>
      <c r="QEM104" s="50">
        <f t="shared" si="269"/>
        <v>0</v>
      </c>
      <c r="QEN104" s="50">
        <f t="shared" si="269"/>
        <v>0</v>
      </c>
      <c r="QEO104" s="50">
        <f t="shared" si="269"/>
        <v>0</v>
      </c>
      <c r="QEP104" s="50">
        <f t="shared" si="269"/>
        <v>0</v>
      </c>
      <c r="QEQ104" s="50">
        <f t="shared" si="269"/>
        <v>0</v>
      </c>
      <c r="QER104" s="50">
        <f t="shared" si="269"/>
        <v>0</v>
      </c>
      <c r="QES104" s="50">
        <f t="shared" si="269"/>
        <v>0</v>
      </c>
      <c r="QET104" s="50">
        <f t="shared" si="269"/>
        <v>0</v>
      </c>
      <c r="QEU104" s="50">
        <f t="shared" si="269"/>
        <v>0</v>
      </c>
      <c r="QEV104" s="50">
        <f t="shared" si="269"/>
        <v>0</v>
      </c>
      <c r="QEW104" s="50">
        <f t="shared" si="269"/>
        <v>0</v>
      </c>
      <c r="QEX104" s="50">
        <f t="shared" si="269"/>
        <v>0</v>
      </c>
      <c r="QEY104" s="50">
        <f t="shared" si="269"/>
        <v>0</v>
      </c>
      <c r="QEZ104" s="50">
        <f t="shared" si="269"/>
        <v>0</v>
      </c>
      <c r="QFA104" s="50">
        <f t="shared" si="269"/>
        <v>0</v>
      </c>
      <c r="QFB104" s="50">
        <f t="shared" si="269"/>
        <v>0</v>
      </c>
      <c r="QFC104" s="50">
        <f t="shared" si="269"/>
        <v>0</v>
      </c>
      <c r="QFD104" s="50">
        <f t="shared" si="269"/>
        <v>0</v>
      </c>
      <c r="QFE104" s="50">
        <f t="shared" si="269"/>
        <v>0</v>
      </c>
      <c r="QFF104" s="50">
        <f t="shared" si="269"/>
        <v>0</v>
      </c>
      <c r="QFG104" s="50">
        <f t="shared" si="269"/>
        <v>0</v>
      </c>
      <c r="QFH104" s="50">
        <f t="shared" si="269"/>
        <v>0</v>
      </c>
      <c r="QFI104" s="50">
        <f t="shared" si="269"/>
        <v>0</v>
      </c>
      <c r="QFJ104" s="50">
        <f t="shared" si="269"/>
        <v>0</v>
      </c>
      <c r="QFK104" s="50">
        <f t="shared" si="269"/>
        <v>0</v>
      </c>
      <c r="QFL104" s="50">
        <f t="shared" si="269"/>
        <v>0</v>
      </c>
      <c r="QFM104" s="50">
        <f t="shared" si="269"/>
        <v>0</v>
      </c>
      <c r="QFN104" s="50">
        <f t="shared" si="269"/>
        <v>0</v>
      </c>
      <c r="QFO104" s="50">
        <f t="shared" si="269"/>
        <v>0</v>
      </c>
      <c r="QFP104" s="50">
        <f t="shared" si="269"/>
        <v>0</v>
      </c>
      <c r="QFQ104" s="50">
        <f t="shared" si="269"/>
        <v>0</v>
      </c>
      <c r="QFR104" s="50">
        <f t="shared" si="269"/>
        <v>0</v>
      </c>
      <c r="QFS104" s="50">
        <f t="shared" ref="QFS104:QID104" si="270">QFS122</f>
        <v>0</v>
      </c>
      <c r="QFT104" s="50">
        <f t="shared" si="270"/>
        <v>0</v>
      </c>
      <c r="QFU104" s="50">
        <f t="shared" si="270"/>
        <v>0</v>
      </c>
      <c r="QFV104" s="50">
        <f t="shared" si="270"/>
        <v>0</v>
      </c>
      <c r="QFW104" s="50">
        <f t="shared" si="270"/>
        <v>0</v>
      </c>
      <c r="QFX104" s="50">
        <f t="shared" si="270"/>
        <v>0</v>
      </c>
      <c r="QFY104" s="50">
        <f t="shared" si="270"/>
        <v>0</v>
      </c>
      <c r="QFZ104" s="50">
        <f t="shared" si="270"/>
        <v>0</v>
      </c>
      <c r="QGA104" s="50">
        <f t="shared" si="270"/>
        <v>0</v>
      </c>
      <c r="QGB104" s="50">
        <f t="shared" si="270"/>
        <v>0</v>
      </c>
      <c r="QGC104" s="50">
        <f t="shared" si="270"/>
        <v>0</v>
      </c>
      <c r="QGD104" s="50">
        <f t="shared" si="270"/>
        <v>0</v>
      </c>
      <c r="QGE104" s="50">
        <f t="shared" si="270"/>
        <v>0</v>
      </c>
      <c r="QGF104" s="50">
        <f t="shared" si="270"/>
        <v>0</v>
      </c>
      <c r="QGG104" s="50">
        <f t="shared" si="270"/>
        <v>0</v>
      </c>
      <c r="QGH104" s="50">
        <f t="shared" si="270"/>
        <v>0</v>
      </c>
      <c r="QGI104" s="50">
        <f t="shared" si="270"/>
        <v>0</v>
      </c>
      <c r="QGJ104" s="50">
        <f t="shared" si="270"/>
        <v>0</v>
      </c>
      <c r="QGK104" s="50">
        <f t="shared" si="270"/>
        <v>0</v>
      </c>
      <c r="QGL104" s="50">
        <f t="shared" si="270"/>
        <v>0</v>
      </c>
      <c r="QGM104" s="50">
        <f t="shared" si="270"/>
        <v>0</v>
      </c>
      <c r="QGN104" s="50">
        <f t="shared" si="270"/>
        <v>0</v>
      </c>
      <c r="QGO104" s="50">
        <f t="shared" si="270"/>
        <v>0</v>
      </c>
      <c r="QGP104" s="50">
        <f t="shared" si="270"/>
        <v>0</v>
      </c>
      <c r="QGQ104" s="50">
        <f t="shared" si="270"/>
        <v>0</v>
      </c>
      <c r="QGR104" s="50">
        <f t="shared" si="270"/>
        <v>0</v>
      </c>
      <c r="QGS104" s="50">
        <f t="shared" si="270"/>
        <v>0</v>
      </c>
      <c r="QGT104" s="50">
        <f t="shared" si="270"/>
        <v>0</v>
      </c>
      <c r="QGU104" s="50">
        <f t="shared" si="270"/>
        <v>0</v>
      </c>
      <c r="QGV104" s="50">
        <f t="shared" si="270"/>
        <v>0</v>
      </c>
      <c r="QGW104" s="50">
        <f t="shared" si="270"/>
        <v>0</v>
      </c>
      <c r="QGX104" s="50">
        <f t="shared" si="270"/>
        <v>0</v>
      </c>
      <c r="QGY104" s="50">
        <f t="shared" si="270"/>
        <v>0</v>
      </c>
      <c r="QGZ104" s="50">
        <f t="shared" si="270"/>
        <v>0</v>
      </c>
      <c r="QHA104" s="50">
        <f t="shared" si="270"/>
        <v>0</v>
      </c>
      <c r="QHB104" s="50">
        <f t="shared" si="270"/>
        <v>0</v>
      </c>
      <c r="QHC104" s="50">
        <f t="shared" si="270"/>
        <v>0</v>
      </c>
      <c r="QHD104" s="50">
        <f t="shared" si="270"/>
        <v>0</v>
      </c>
      <c r="QHE104" s="50">
        <f t="shared" si="270"/>
        <v>0</v>
      </c>
      <c r="QHF104" s="50">
        <f t="shared" si="270"/>
        <v>0</v>
      </c>
      <c r="QHG104" s="50">
        <f t="shared" si="270"/>
        <v>0</v>
      </c>
      <c r="QHH104" s="50">
        <f t="shared" si="270"/>
        <v>0</v>
      </c>
      <c r="QHI104" s="50">
        <f t="shared" si="270"/>
        <v>0</v>
      </c>
      <c r="QHJ104" s="50">
        <f t="shared" si="270"/>
        <v>0</v>
      </c>
      <c r="QHK104" s="50">
        <f t="shared" si="270"/>
        <v>0</v>
      </c>
      <c r="QHL104" s="50">
        <f t="shared" si="270"/>
        <v>0</v>
      </c>
      <c r="QHM104" s="50">
        <f t="shared" si="270"/>
        <v>0</v>
      </c>
      <c r="QHN104" s="50">
        <f t="shared" si="270"/>
        <v>0</v>
      </c>
      <c r="QHO104" s="50">
        <f t="shared" si="270"/>
        <v>0</v>
      </c>
      <c r="QHP104" s="50">
        <f t="shared" si="270"/>
        <v>0</v>
      </c>
      <c r="QHQ104" s="50">
        <f t="shared" si="270"/>
        <v>0</v>
      </c>
      <c r="QHR104" s="50">
        <f t="shared" si="270"/>
        <v>0</v>
      </c>
      <c r="QHS104" s="50">
        <f t="shared" si="270"/>
        <v>0</v>
      </c>
      <c r="QHT104" s="50">
        <f t="shared" si="270"/>
        <v>0</v>
      </c>
      <c r="QHU104" s="50">
        <f t="shared" si="270"/>
        <v>0</v>
      </c>
      <c r="QHV104" s="50">
        <f t="shared" si="270"/>
        <v>0</v>
      </c>
      <c r="QHW104" s="50">
        <f t="shared" si="270"/>
        <v>0</v>
      </c>
      <c r="QHX104" s="50">
        <f t="shared" si="270"/>
        <v>0</v>
      </c>
      <c r="QHY104" s="50">
        <f t="shared" si="270"/>
        <v>0</v>
      </c>
      <c r="QHZ104" s="50">
        <f t="shared" si="270"/>
        <v>0</v>
      </c>
      <c r="QIA104" s="50">
        <f t="shared" si="270"/>
        <v>0</v>
      </c>
      <c r="QIB104" s="50">
        <f t="shared" si="270"/>
        <v>0</v>
      </c>
      <c r="QIC104" s="50">
        <f t="shared" si="270"/>
        <v>0</v>
      </c>
      <c r="QID104" s="50">
        <f t="shared" si="270"/>
        <v>0</v>
      </c>
      <c r="QIE104" s="50">
        <f t="shared" ref="QIE104:QKP104" si="271">QIE122</f>
        <v>0</v>
      </c>
      <c r="QIF104" s="50">
        <f t="shared" si="271"/>
        <v>0</v>
      </c>
      <c r="QIG104" s="50">
        <f t="shared" si="271"/>
        <v>0</v>
      </c>
      <c r="QIH104" s="50">
        <f t="shared" si="271"/>
        <v>0</v>
      </c>
      <c r="QII104" s="50">
        <f t="shared" si="271"/>
        <v>0</v>
      </c>
      <c r="QIJ104" s="50">
        <f t="shared" si="271"/>
        <v>0</v>
      </c>
      <c r="QIK104" s="50">
        <f t="shared" si="271"/>
        <v>0</v>
      </c>
      <c r="QIL104" s="50">
        <f t="shared" si="271"/>
        <v>0</v>
      </c>
      <c r="QIM104" s="50">
        <f t="shared" si="271"/>
        <v>0</v>
      </c>
      <c r="QIN104" s="50">
        <f t="shared" si="271"/>
        <v>0</v>
      </c>
      <c r="QIO104" s="50">
        <f t="shared" si="271"/>
        <v>0</v>
      </c>
      <c r="QIP104" s="50">
        <f t="shared" si="271"/>
        <v>0</v>
      </c>
      <c r="QIQ104" s="50">
        <f t="shared" si="271"/>
        <v>0</v>
      </c>
      <c r="QIR104" s="50">
        <f t="shared" si="271"/>
        <v>0</v>
      </c>
      <c r="QIS104" s="50">
        <f t="shared" si="271"/>
        <v>0</v>
      </c>
      <c r="QIT104" s="50">
        <f t="shared" si="271"/>
        <v>0</v>
      </c>
      <c r="QIU104" s="50">
        <f t="shared" si="271"/>
        <v>0</v>
      </c>
      <c r="QIV104" s="50">
        <f t="shared" si="271"/>
        <v>0</v>
      </c>
      <c r="QIW104" s="50">
        <f t="shared" si="271"/>
        <v>0</v>
      </c>
      <c r="QIX104" s="50">
        <f t="shared" si="271"/>
        <v>0</v>
      </c>
      <c r="QIY104" s="50">
        <f t="shared" si="271"/>
        <v>0</v>
      </c>
      <c r="QIZ104" s="50">
        <f t="shared" si="271"/>
        <v>0</v>
      </c>
      <c r="QJA104" s="50">
        <f t="shared" si="271"/>
        <v>0</v>
      </c>
      <c r="QJB104" s="50">
        <f t="shared" si="271"/>
        <v>0</v>
      </c>
      <c r="QJC104" s="50">
        <f t="shared" si="271"/>
        <v>0</v>
      </c>
      <c r="QJD104" s="50">
        <f t="shared" si="271"/>
        <v>0</v>
      </c>
      <c r="QJE104" s="50">
        <f t="shared" si="271"/>
        <v>0</v>
      </c>
      <c r="QJF104" s="50">
        <f t="shared" si="271"/>
        <v>0</v>
      </c>
      <c r="QJG104" s="50">
        <f t="shared" si="271"/>
        <v>0</v>
      </c>
      <c r="QJH104" s="50">
        <f t="shared" si="271"/>
        <v>0</v>
      </c>
      <c r="QJI104" s="50">
        <f t="shared" si="271"/>
        <v>0</v>
      </c>
      <c r="QJJ104" s="50">
        <f t="shared" si="271"/>
        <v>0</v>
      </c>
      <c r="QJK104" s="50">
        <f t="shared" si="271"/>
        <v>0</v>
      </c>
      <c r="QJL104" s="50">
        <f t="shared" si="271"/>
        <v>0</v>
      </c>
      <c r="QJM104" s="50">
        <f t="shared" si="271"/>
        <v>0</v>
      </c>
      <c r="QJN104" s="50">
        <f t="shared" si="271"/>
        <v>0</v>
      </c>
      <c r="QJO104" s="50">
        <f t="shared" si="271"/>
        <v>0</v>
      </c>
      <c r="QJP104" s="50">
        <f t="shared" si="271"/>
        <v>0</v>
      </c>
      <c r="QJQ104" s="50">
        <f t="shared" si="271"/>
        <v>0</v>
      </c>
      <c r="QJR104" s="50">
        <f t="shared" si="271"/>
        <v>0</v>
      </c>
      <c r="QJS104" s="50">
        <f t="shared" si="271"/>
        <v>0</v>
      </c>
      <c r="QJT104" s="50">
        <f t="shared" si="271"/>
        <v>0</v>
      </c>
      <c r="QJU104" s="50">
        <f t="shared" si="271"/>
        <v>0</v>
      </c>
      <c r="QJV104" s="50">
        <f t="shared" si="271"/>
        <v>0</v>
      </c>
      <c r="QJW104" s="50">
        <f t="shared" si="271"/>
        <v>0</v>
      </c>
      <c r="QJX104" s="50">
        <f t="shared" si="271"/>
        <v>0</v>
      </c>
      <c r="QJY104" s="50">
        <f t="shared" si="271"/>
        <v>0</v>
      </c>
      <c r="QJZ104" s="50">
        <f t="shared" si="271"/>
        <v>0</v>
      </c>
      <c r="QKA104" s="50">
        <f t="shared" si="271"/>
        <v>0</v>
      </c>
      <c r="QKB104" s="50">
        <f t="shared" si="271"/>
        <v>0</v>
      </c>
      <c r="QKC104" s="50">
        <f t="shared" si="271"/>
        <v>0</v>
      </c>
      <c r="QKD104" s="50">
        <f t="shared" si="271"/>
        <v>0</v>
      </c>
      <c r="QKE104" s="50">
        <f t="shared" si="271"/>
        <v>0</v>
      </c>
      <c r="QKF104" s="50">
        <f t="shared" si="271"/>
        <v>0</v>
      </c>
      <c r="QKG104" s="50">
        <f t="shared" si="271"/>
        <v>0</v>
      </c>
      <c r="QKH104" s="50">
        <f t="shared" si="271"/>
        <v>0</v>
      </c>
      <c r="QKI104" s="50">
        <f t="shared" si="271"/>
        <v>0</v>
      </c>
      <c r="QKJ104" s="50">
        <f t="shared" si="271"/>
        <v>0</v>
      </c>
      <c r="QKK104" s="50">
        <f t="shared" si="271"/>
        <v>0</v>
      </c>
      <c r="QKL104" s="50">
        <f t="shared" si="271"/>
        <v>0</v>
      </c>
      <c r="QKM104" s="50">
        <f t="shared" si="271"/>
        <v>0</v>
      </c>
      <c r="QKN104" s="50">
        <f t="shared" si="271"/>
        <v>0</v>
      </c>
      <c r="QKO104" s="50">
        <f t="shared" si="271"/>
        <v>0</v>
      </c>
      <c r="QKP104" s="50">
        <f t="shared" si="271"/>
        <v>0</v>
      </c>
      <c r="QKQ104" s="50">
        <f t="shared" ref="QKQ104:QNB104" si="272">QKQ122</f>
        <v>0</v>
      </c>
      <c r="QKR104" s="50">
        <f t="shared" si="272"/>
        <v>0</v>
      </c>
      <c r="QKS104" s="50">
        <f t="shared" si="272"/>
        <v>0</v>
      </c>
      <c r="QKT104" s="50">
        <f t="shared" si="272"/>
        <v>0</v>
      </c>
      <c r="QKU104" s="50">
        <f t="shared" si="272"/>
        <v>0</v>
      </c>
      <c r="QKV104" s="50">
        <f t="shared" si="272"/>
        <v>0</v>
      </c>
      <c r="QKW104" s="50">
        <f t="shared" si="272"/>
        <v>0</v>
      </c>
      <c r="QKX104" s="50">
        <f t="shared" si="272"/>
        <v>0</v>
      </c>
      <c r="QKY104" s="50">
        <f t="shared" si="272"/>
        <v>0</v>
      </c>
      <c r="QKZ104" s="50">
        <f t="shared" si="272"/>
        <v>0</v>
      </c>
      <c r="QLA104" s="50">
        <f t="shared" si="272"/>
        <v>0</v>
      </c>
      <c r="QLB104" s="50">
        <f t="shared" si="272"/>
        <v>0</v>
      </c>
      <c r="QLC104" s="50">
        <f t="shared" si="272"/>
        <v>0</v>
      </c>
      <c r="QLD104" s="50">
        <f t="shared" si="272"/>
        <v>0</v>
      </c>
      <c r="QLE104" s="50">
        <f t="shared" si="272"/>
        <v>0</v>
      </c>
      <c r="QLF104" s="50">
        <f t="shared" si="272"/>
        <v>0</v>
      </c>
      <c r="QLG104" s="50">
        <f t="shared" si="272"/>
        <v>0</v>
      </c>
      <c r="QLH104" s="50">
        <f t="shared" si="272"/>
        <v>0</v>
      </c>
      <c r="QLI104" s="50">
        <f t="shared" si="272"/>
        <v>0</v>
      </c>
      <c r="QLJ104" s="50">
        <f t="shared" si="272"/>
        <v>0</v>
      </c>
      <c r="QLK104" s="50">
        <f t="shared" si="272"/>
        <v>0</v>
      </c>
      <c r="QLL104" s="50">
        <f t="shared" si="272"/>
        <v>0</v>
      </c>
      <c r="QLM104" s="50">
        <f t="shared" si="272"/>
        <v>0</v>
      </c>
      <c r="QLN104" s="50">
        <f t="shared" si="272"/>
        <v>0</v>
      </c>
      <c r="QLO104" s="50">
        <f t="shared" si="272"/>
        <v>0</v>
      </c>
      <c r="QLP104" s="50">
        <f t="shared" si="272"/>
        <v>0</v>
      </c>
      <c r="QLQ104" s="50">
        <f t="shared" si="272"/>
        <v>0</v>
      </c>
      <c r="QLR104" s="50">
        <f t="shared" si="272"/>
        <v>0</v>
      </c>
      <c r="QLS104" s="50">
        <f t="shared" si="272"/>
        <v>0</v>
      </c>
      <c r="QLT104" s="50">
        <f t="shared" si="272"/>
        <v>0</v>
      </c>
      <c r="QLU104" s="50">
        <f t="shared" si="272"/>
        <v>0</v>
      </c>
      <c r="QLV104" s="50">
        <f t="shared" si="272"/>
        <v>0</v>
      </c>
      <c r="QLW104" s="50">
        <f t="shared" si="272"/>
        <v>0</v>
      </c>
      <c r="QLX104" s="50">
        <f t="shared" si="272"/>
        <v>0</v>
      </c>
      <c r="QLY104" s="50">
        <f t="shared" si="272"/>
        <v>0</v>
      </c>
      <c r="QLZ104" s="50">
        <f t="shared" si="272"/>
        <v>0</v>
      </c>
      <c r="QMA104" s="50">
        <f t="shared" si="272"/>
        <v>0</v>
      </c>
      <c r="QMB104" s="50">
        <f t="shared" si="272"/>
        <v>0</v>
      </c>
      <c r="QMC104" s="50">
        <f t="shared" si="272"/>
        <v>0</v>
      </c>
      <c r="QMD104" s="50">
        <f t="shared" si="272"/>
        <v>0</v>
      </c>
      <c r="QME104" s="50">
        <f t="shared" si="272"/>
        <v>0</v>
      </c>
      <c r="QMF104" s="50">
        <f t="shared" si="272"/>
        <v>0</v>
      </c>
      <c r="QMG104" s="50">
        <f t="shared" si="272"/>
        <v>0</v>
      </c>
      <c r="QMH104" s="50">
        <f t="shared" si="272"/>
        <v>0</v>
      </c>
      <c r="QMI104" s="50">
        <f t="shared" si="272"/>
        <v>0</v>
      </c>
      <c r="QMJ104" s="50">
        <f t="shared" si="272"/>
        <v>0</v>
      </c>
      <c r="QMK104" s="50">
        <f t="shared" si="272"/>
        <v>0</v>
      </c>
      <c r="QML104" s="50">
        <f t="shared" si="272"/>
        <v>0</v>
      </c>
      <c r="QMM104" s="50">
        <f t="shared" si="272"/>
        <v>0</v>
      </c>
      <c r="QMN104" s="50">
        <f t="shared" si="272"/>
        <v>0</v>
      </c>
      <c r="QMO104" s="50">
        <f t="shared" si="272"/>
        <v>0</v>
      </c>
      <c r="QMP104" s="50">
        <f t="shared" si="272"/>
        <v>0</v>
      </c>
      <c r="QMQ104" s="50">
        <f t="shared" si="272"/>
        <v>0</v>
      </c>
      <c r="QMR104" s="50">
        <f t="shared" si="272"/>
        <v>0</v>
      </c>
      <c r="QMS104" s="50">
        <f t="shared" si="272"/>
        <v>0</v>
      </c>
      <c r="QMT104" s="50">
        <f t="shared" si="272"/>
        <v>0</v>
      </c>
      <c r="QMU104" s="50">
        <f t="shared" si="272"/>
        <v>0</v>
      </c>
      <c r="QMV104" s="50">
        <f t="shared" si="272"/>
        <v>0</v>
      </c>
      <c r="QMW104" s="50">
        <f t="shared" si="272"/>
        <v>0</v>
      </c>
      <c r="QMX104" s="50">
        <f t="shared" si="272"/>
        <v>0</v>
      </c>
      <c r="QMY104" s="50">
        <f t="shared" si="272"/>
        <v>0</v>
      </c>
      <c r="QMZ104" s="50">
        <f t="shared" si="272"/>
        <v>0</v>
      </c>
      <c r="QNA104" s="50">
        <f t="shared" si="272"/>
        <v>0</v>
      </c>
      <c r="QNB104" s="50">
        <f t="shared" si="272"/>
        <v>0</v>
      </c>
      <c r="QNC104" s="50">
        <f t="shared" ref="QNC104:QPN104" si="273">QNC122</f>
        <v>0</v>
      </c>
      <c r="QND104" s="50">
        <f t="shared" si="273"/>
        <v>0</v>
      </c>
      <c r="QNE104" s="50">
        <f t="shared" si="273"/>
        <v>0</v>
      </c>
      <c r="QNF104" s="50">
        <f t="shared" si="273"/>
        <v>0</v>
      </c>
      <c r="QNG104" s="50">
        <f t="shared" si="273"/>
        <v>0</v>
      </c>
      <c r="QNH104" s="50">
        <f t="shared" si="273"/>
        <v>0</v>
      </c>
      <c r="QNI104" s="50">
        <f t="shared" si="273"/>
        <v>0</v>
      </c>
      <c r="QNJ104" s="50">
        <f t="shared" si="273"/>
        <v>0</v>
      </c>
      <c r="QNK104" s="50">
        <f t="shared" si="273"/>
        <v>0</v>
      </c>
      <c r="QNL104" s="50">
        <f t="shared" si="273"/>
        <v>0</v>
      </c>
      <c r="QNM104" s="50">
        <f t="shared" si="273"/>
        <v>0</v>
      </c>
      <c r="QNN104" s="50">
        <f t="shared" si="273"/>
        <v>0</v>
      </c>
      <c r="QNO104" s="50">
        <f t="shared" si="273"/>
        <v>0</v>
      </c>
      <c r="QNP104" s="50">
        <f t="shared" si="273"/>
        <v>0</v>
      </c>
      <c r="QNQ104" s="50">
        <f t="shared" si="273"/>
        <v>0</v>
      </c>
      <c r="QNR104" s="50">
        <f t="shared" si="273"/>
        <v>0</v>
      </c>
      <c r="QNS104" s="50">
        <f t="shared" si="273"/>
        <v>0</v>
      </c>
      <c r="QNT104" s="50">
        <f t="shared" si="273"/>
        <v>0</v>
      </c>
      <c r="QNU104" s="50">
        <f t="shared" si="273"/>
        <v>0</v>
      </c>
      <c r="QNV104" s="50">
        <f t="shared" si="273"/>
        <v>0</v>
      </c>
      <c r="QNW104" s="50">
        <f t="shared" si="273"/>
        <v>0</v>
      </c>
      <c r="QNX104" s="50">
        <f t="shared" si="273"/>
        <v>0</v>
      </c>
      <c r="QNY104" s="50">
        <f t="shared" si="273"/>
        <v>0</v>
      </c>
      <c r="QNZ104" s="50">
        <f t="shared" si="273"/>
        <v>0</v>
      </c>
      <c r="QOA104" s="50">
        <f t="shared" si="273"/>
        <v>0</v>
      </c>
      <c r="QOB104" s="50">
        <f t="shared" si="273"/>
        <v>0</v>
      </c>
      <c r="QOC104" s="50">
        <f t="shared" si="273"/>
        <v>0</v>
      </c>
      <c r="QOD104" s="50">
        <f t="shared" si="273"/>
        <v>0</v>
      </c>
      <c r="QOE104" s="50">
        <f t="shared" si="273"/>
        <v>0</v>
      </c>
      <c r="QOF104" s="50">
        <f t="shared" si="273"/>
        <v>0</v>
      </c>
      <c r="QOG104" s="50">
        <f t="shared" si="273"/>
        <v>0</v>
      </c>
      <c r="QOH104" s="50">
        <f t="shared" si="273"/>
        <v>0</v>
      </c>
      <c r="QOI104" s="50">
        <f t="shared" si="273"/>
        <v>0</v>
      </c>
      <c r="QOJ104" s="50">
        <f t="shared" si="273"/>
        <v>0</v>
      </c>
      <c r="QOK104" s="50">
        <f t="shared" si="273"/>
        <v>0</v>
      </c>
      <c r="QOL104" s="50">
        <f t="shared" si="273"/>
        <v>0</v>
      </c>
      <c r="QOM104" s="50">
        <f t="shared" si="273"/>
        <v>0</v>
      </c>
      <c r="QON104" s="50">
        <f t="shared" si="273"/>
        <v>0</v>
      </c>
      <c r="QOO104" s="50">
        <f t="shared" si="273"/>
        <v>0</v>
      </c>
      <c r="QOP104" s="50">
        <f t="shared" si="273"/>
        <v>0</v>
      </c>
      <c r="QOQ104" s="50">
        <f t="shared" si="273"/>
        <v>0</v>
      </c>
      <c r="QOR104" s="50">
        <f t="shared" si="273"/>
        <v>0</v>
      </c>
      <c r="QOS104" s="50">
        <f t="shared" si="273"/>
        <v>0</v>
      </c>
      <c r="QOT104" s="50">
        <f t="shared" si="273"/>
        <v>0</v>
      </c>
      <c r="QOU104" s="50">
        <f t="shared" si="273"/>
        <v>0</v>
      </c>
      <c r="QOV104" s="50">
        <f t="shared" si="273"/>
        <v>0</v>
      </c>
      <c r="QOW104" s="50">
        <f t="shared" si="273"/>
        <v>0</v>
      </c>
      <c r="QOX104" s="50">
        <f t="shared" si="273"/>
        <v>0</v>
      </c>
      <c r="QOY104" s="50">
        <f t="shared" si="273"/>
        <v>0</v>
      </c>
      <c r="QOZ104" s="50">
        <f t="shared" si="273"/>
        <v>0</v>
      </c>
      <c r="QPA104" s="50">
        <f t="shared" si="273"/>
        <v>0</v>
      </c>
      <c r="QPB104" s="50">
        <f t="shared" si="273"/>
        <v>0</v>
      </c>
      <c r="QPC104" s="50">
        <f t="shared" si="273"/>
        <v>0</v>
      </c>
      <c r="QPD104" s="50">
        <f t="shared" si="273"/>
        <v>0</v>
      </c>
      <c r="QPE104" s="50">
        <f t="shared" si="273"/>
        <v>0</v>
      </c>
      <c r="QPF104" s="50">
        <f t="shared" si="273"/>
        <v>0</v>
      </c>
      <c r="QPG104" s="50">
        <f t="shared" si="273"/>
        <v>0</v>
      </c>
      <c r="QPH104" s="50">
        <f t="shared" si="273"/>
        <v>0</v>
      </c>
      <c r="QPI104" s="50">
        <f t="shared" si="273"/>
        <v>0</v>
      </c>
      <c r="QPJ104" s="50">
        <f t="shared" si="273"/>
        <v>0</v>
      </c>
      <c r="QPK104" s="50">
        <f t="shared" si="273"/>
        <v>0</v>
      </c>
      <c r="QPL104" s="50">
        <f t="shared" si="273"/>
        <v>0</v>
      </c>
      <c r="QPM104" s="50">
        <f t="shared" si="273"/>
        <v>0</v>
      </c>
      <c r="QPN104" s="50">
        <f t="shared" si="273"/>
        <v>0</v>
      </c>
      <c r="QPO104" s="50">
        <f t="shared" ref="QPO104:QRZ104" si="274">QPO122</f>
        <v>0</v>
      </c>
      <c r="QPP104" s="50">
        <f t="shared" si="274"/>
        <v>0</v>
      </c>
      <c r="QPQ104" s="50">
        <f t="shared" si="274"/>
        <v>0</v>
      </c>
      <c r="QPR104" s="50">
        <f t="shared" si="274"/>
        <v>0</v>
      </c>
      <c r="QPS104" s="50">
        <f t="shared" si="274"/>
        <v>0</v>
      </c>
      <c r="QPT104" s="50">
        <f t="shared" si="274"/>
        <v>0</v>
      </c>
      <c r="QPU104" s="50">
        <f t="shared" si="274"/>
        <v>0</v>
      </c>
      <c r="QPV104" s="50">
        <f t="shared" si="274"/>
        <v>0</v>
      </c>
      <c r="QPW104" s="50">
        <f t="shared" si="274"/>
        <v>0</v>
      </c>
      <c r="QPX104" s="50">
        <f t="shared" si="274"/>
        <v>0</v>
      </c>
      <c r="QPY104" s="50">
        <f t="shared" si="274"/>
        <v>0</v>
      </c>
      <c r="QPZ104" s="50">
        <f t="shared" si="274"/>
        <v>0</v>
      </c>
      <c r="QQA104" s="50">
        <f t="shared" si="274"/>
        <v>0</v>
      </c>
      <c r="QQB104" s="50">
        <f t="shared" si="274"/>
        <v>0</v>
      </c>
      <c r="QQC104" s="50">
        <f t="shared" si="274"/>
        <v>0</v>
      </c>
      <c r="QQD104" s="50">
        <f t="shared" si="274"/>
        <v>0</v>
      </c>
      <c r="QQE104" s="50">
        <f t="shared" si="274"/>
        <v>0</v>
      </c>
      <c r="QQF104" s="50">
        <f t="shared" si="274"/>
        <v>0</v>
      </c>
      <c r="QQG104" s="50">
        <f t="shared" si="274"/>
        <v>0</v>
      </c>
      <c r="QQH104" s="50">
        <f t="shared" si="274"/>
        <v>0</v>
      </c>
      <c r="QQI104" s="50">
        <f t="shared" si="274"/>
        <v>0</v>
      </c>
      <c r="QQJ104" s="50">
        <f t="shared" si="274"/>
        <v>0</v>
      </c>
      <c r="QQK104" s="50">
        <f t="shared" si="274"/>
        <v>0</v>
      </c>
      <c r="QQL104" s="50">
        <f t="shared" si="274"/>
        <v>0</v>
      </c>
      <c r="QQM104" s="50">
        <f t="shared" si="274"/>
        <v>0</v>
      </c>
      <c r="QQN104" s="50">
        <f t="shared" si="274"/>
        <v>0</v>
      </c>
      <c r="QQO104" s="50">
        <f t="shared" si="274"/>
        <v>0</v>
      </c>
      <c r="QQP104" s="50">
        <f t="shared" si="274"/>
        <v>0</v>
      </c>
      <c r="QQQ104" s="50">
        <f t="shared" si="274"/>
        <v>0</v>
      </c>
      <c r="QQR104" s="50">
        <f t="shared" si="274"/>
        <v>0</v>
      </c>
      <c r="QQS104" s="50">
        <f t="shared" si="274"/>
        <v>0</v>
      </c>
      <c r="QQT104" s="50">
        <f t="shared" si="274"/>
        <v>0</v>
      </c>
      <c r="QQU104" s="50">
        <f t="shared" si="274"/>
        <v>0</v>
      </c>
      <c r="QQV104" s="50">
        <f t="shared" si="274"/>
        <v>0</v>
      </c>
      <c r="QQW104" s="50">
        <f t="shared" si="274"/>
        <v>0</v>
      </c>
      <c r="QQX104" s="50">
        <f t="shared" si="274"/>
        <v>0</v>
      </c>
      <c r="QQY104" s="50">
        <f t="shared" si="274"/>
        <v>0</v>
      </c>
      <c r="QQZ104" s="50">
        <f t="shared" si="274"/>
        <v>0</v>
      </c>
      <c r="QRA104" s="50">
        <f t="shared" si="274"/>
        <v>0</v>
      </c>
      <c r="QRB104" s="50">
        <f t="shared" si="274"/>
        <v>0</v>
      </c>
      <c r="QRC104" s="50">
        <f t="shared" si="274"/>
        <v>0</v>
      </c>
      <c r="QRD104" s="50">
        <f t="shared" si="274"/>
        <v>0</v>
      </c>
      <c r="QRE104" s="50">
        <f t="shared" si="274"/>
        <v>0</v>
      </c>
      <c r="QRF104" s="50">
        <f t="shared" si="274"/>
        <v>0</v>
      </c>
      <c r="QRG104" s="50">
        <f t="shared" si="274"/>
        <v>0</v>
      </c>
      <c r="QRH104" s="50">
        <f t="shared" si="274"/>
        <v>0</v>
      </c>
      <c r="QRI104" s="50">
        <f t="shared" si="274"/>
        <v>0</v>
      </c>
      <c r="QRJ104" s="50">
        <f t="shared" si="274"/>
        <v>0</v>
      </c>
      <c r="QRK104" s="50">
        <f t="shared" si="274"/>
        <v>0</v>
      </c>
      <c r="QRL104" s="50">
        <f t="shared" si="274"/>
        <v>0</v>
      </c>
      <c r="QRM104" s="50">
        <f t="shared" si="274"/>
        <v>0</v>
      </c>
      <c r="QRN104" s="50">
        <f t="shared" si="274"/>
        <v>0</v>
      </c>
      <c r="QRO104" s="50">
        <f t="shared" si="274"/>
        <v>0</v>
      </c>
      <c r="QRP104" s="50">
        <f t="shared" si="274"/>
        <v>0</v>
      </c>
      <c r="QRQ104" s="50">
        <f t="shared" si="274"/>
        <v>0</v>
      </c>
      <c r="QRR104" s="50">
        <f t="shared" si="274"/>
        <v>0</v>
      </c>
      <c r="QRS104" s="50">
        <f t="shared" si="274"/>
        <v>0</v>
      </c>
      <c r="QRT104" s="50">
        <f t="shared" si="274"/>
        <v>0</v>
      </c>
      <c r="QRU104" s="50">
        <f t="shared" si="274"/>
        <v>0</v>
      </c>
      <c r="QRV104" s="50">
        <f t="shared" si="274"/>
        <v>0</v>
      </c>
      <c r="QRW104" s="50">
        <f t="shared" si="274"/>
        <v>0</v>
      </c>
      <c r="QRX104" s="50">
        <f t="shared" si="274"/>
        <v>0</v>
      </c>
      <c r="QRY104" s="50">
        <f t="shared" si="274"/>
        <v>0</v>
      </c>
      <c r="QRZ104" s="50">
        <f t="shared" si="274"/>
        <v>0</v>
      </c>
      <c r="QSA104" s="50">
        <f t="shared" ref="QSA104:QUL104" si="275">QSA122</f>
        <v>0</v>
      </c>
      <c r="QSB104" s="50">
        <f t="shared" si="275"/>
        <v>0</v>
      </c>
      <c r="QSC104" s="50">
        <f t="shared" si="275"/>
        <v>0</v>
      </c>
      <c r="QSD104" s="50">
        <f t="shared" si="275"/>
        <v>0</v>
      </c>
      <c r="QSE104" s="50">
        <f t="shared" si="275"/>
        <v>0</v>
      </c>
      <c r="QSF104" s="50">
        <f t="shared" si="275"/>
        <v>0</v>
      </c>
      <c r="QSG104" s="50">
        <f t="shared" si="275"/>
        <v>0</v>
      </c>
      <c r="QSH104" s="50">
        <f t="shared" si="275"/>
        <v>0</v>
      </c>
      <c r="QSI104" s="50">
        <f t="shared" si="275"/>
        <v>0</v>
      </c>
      <c r="QSJ104" s="50">
        <f t="shared" si="275"/>
        <v>0</v>
      </c>
      <c r="QSK104" s="50">
        <f t="shared" si="275"/>
        <v>0</v>
      </c>
      <c r="QSL104" s="50">
        <f t="shared" si="275"/>
        <v>0</v>
      </c>
      <c r="QSM104" s="50">
        <f t="shared" si="275"/>
        <v>0</v>
      </c>
      <c r="QSN104" s="50">
        <f t="shared" si="275"/>
        <v>0</v>
      </c>
      <c r="QSO104" s="50">
        <f t="shared" si="275"/>
        <v>0</v>
      </c>
      <c r="QSP104" s="50">
        <f t="shared" si="275"/>
        <v>0</v>
      </c>
      <c r="QSQ104" s="50">
        <f t="shared" si="275"/>
        <v>0</v>
      </c>
      <c r="QSR104" s="50">
        <f t="shared" si="275"/>
        <v>0</v>
      </c>
      <c r="QSS104" s="50">
        <f t="shared" si="275"/>
        <v>0</v>
      </c>
      <c r="QST104" s="50">
        <f t="shared" si="275"/>
        <v>0</v>
      </c>
      <c r="QSU104" s="50">
        <f t="shared" si="275"/>
        <v>0</v>
      </c>
      <c r="QSV104" s="50">
        <f t="shared" si="275"/>
        <v>0</v>
      </c>
      <c r="QSW104" s="50">
        <f t="shared" si="275"/>
        <v>0</v>
      </c>
      <c r="QSX104" s="50">
        <f t="shared" si="275"/>
        <v>0</v>
      </c>
      <c r="QSY104" s="50">
        <f t="shared" si="275"/>
        <v>0</v>
      </c>
      <c r="QSZ104" s="50">
        <f t="shared" si="275"/>
        <v>0</v>
      </c>
      <c r="QTA104" s="50">
        <f t="shared" si="275"/>
        <v>0</v>
      </c>
      <c r="QTB104" s="50">
        <f t="shared" si="275"/>
        <v>0</v>
      </c>
      <c r="QTC104" s="50">
        <f t="shared" si="275"/>
        <v>0</v>
      </c>
      <c r="QTD104" s="50">
        <f t="shared" si="275"/>
        <v>0</v>
      </c>
      <c r="QTE104" s="50">
        <f t="shared" si="275"/>
        <v>0</v>
      </c>
      <c r="QTF104" s="50">
        <f t="shared" si="275"/>
        <v>0</v>
      </c>
      <c r="QTG104" s="50">
        <f t="shared" si="275"/>
        <v>0</v>
      </c>
      <c r="QTH104" s="50">
        <f t="shared" si="275"/>
        <v>0</v>
      </c>
      <c r="QTI104" s="50">
        <f t="shared" si="275"/>
        <v>0</v>
      </c>
      <c r="QTJ104" s="50">
        <f t="shared" si="275"/>
        <v>0</v>
      </c>
      <c r="QTK104" s="50">
        <f t="shared" si="275"/>
        <v>0</v>
      </c>
      <c r="QTL104" s="50">
        <f t="shared" si="275"/>
        <v>0</v>
      </c>
      <c r="QTM104" s="50">
        <f t="shared" si="275"/>
        <v>0</v>
      </c>
      <c r="QTN104" s="50">
        <f t="shared" si="275"/>
        <v>0</v>
      </c>
      <c r="QTO104" s="50">
        <f t="shared" si="275"/>
        <v>0</v>
      </c>
      <c r="QTP104" s="50">
        <f t="shared" si="275"/>
        <v>0</v>
      </c>
      <c r="QTQ104" s="50">
        <f t="shared" si="275"/>
        <v>0</v>
      </c>
      <c r="QTR104" s="50">
        <f t="shared" si="275"/>
        <v>0</v>
      </c>
      <c r="QTS104" s="50">
        <f t="shared" si="275"/>
        <v>0</v>
      </c>
      <c r="QTT104" s="50">
        <f t="shared" si="275"/>
        <v>0</v>
      </c>
      <c r="QTU104" s="50">
        <f t="shared" si="275"/>
        <v>0</v>
      </c>
      <c r="QTV104" s="50">
        <f t="shared" si="275"/>
        <v>0</v>
      </c>
      <c r="QTW104" s="50">
        <f t="shared" si="275"/>
        <v>0</v>
      </c>
      <c r="QTX104" s="50">
        <f t="shared" si="275"/>
        <v>0</v>
      </c>
      <c r="QTY104" s="50">
        <f t="shared" si="275"/>
        <v>0</v>
      </c>
      <c r="QTZ104" s="50">
        <f t="shared" si="275"/>
        <v>0</v>
      </c>
      <c r="QUA104" s="50">
        <f t="shared" si="275"/>
        <v>0</v>
      </c>
      <c r="QUB104" s="50">
        <f t="shared" si="275"/>
        <v>0</v>
      </c>
      <c r="QUC104" s="50">
        <f t="shared" si="275"/>
        <v>0</v>
      </c>
      <c r="QUD104" s="50">
        <f t="shared" si="275"/>
        <v>0</v>
      </c>
      <c r="QUE104" s="50">
        <f t="shared" si="275"/>
        <v>0</v>
      </c>
      <c r="QUF104" s="50">
        <f t="shared" si="275"/>
        <v>0</v>
      </c>
      <c r="QUG104" s="50">
        <f t="shared" si="275"/>
        <v>0</v>
      </c>
      <c r="QUH104" s="50">
        <f t="shared" si="275"/>
        <v>0</v>
      </c>
      <c r="QUI104" s="50">
        <f t="shared" si="275"/>
        <v>0</v>
      </c>
      <c r="QUJ104" s="50">
        <f t="shared" si="275"/>
        <v>0</v>
      </c>
      <c r="QUK104" s="50">
        <f t="shared" si="275"/>
        <v>0</v>
      </c>
      <c r="QUL104" s="50">
        <f t="shared" si="275"/>
        <v>0</v>
      </c>
      <c r="QUM104" s="50">
        <f t="shared" ref="QUM104:QWX104" si="276">QUM122</f>
        <v>0</v>
      </c>
      <c r="QUN104" s="50">
        <f t="shared" si="276"/>
        <v>0</v>
      </c>
      <c r="QUO104" s="50">
        <f t="shared" si="276"/>
        <v>0</v>
      </c>
      <c r="QUP104" s="50">
        <f t="shared" si="276"/>
        <v>0</v>
      </c>
      <c r="QUQ104" s="50">
        <f t="shared" si="276"/>
        <v>0</v>
      </c>
      <c r="QUR104" s="50">
        <f t="shared" si="276"/>
        <v>0</v>
      </c>
      <c r="QUS104" s="50">
        <f t="shared" si="276"/>
        <v>0</v>
      </c>
      <c r="QUT104" s="50">
        <f t="shared" si="276"/>
        <v>0</v>
      </c>
      <c r="QUU104" s="50">
        <f t="shared" si="276"/>
        <v>0</v>
      </c>
      <c r="QUV104" s="50">
        <f t="shared" si="276"/>
        <v>0</v>
      </c>
      <c r="QUW104" s="50">
        <f t="shared" si="276"/>
        <v>0</v>
      </c>
      <c r="QUX104" s="50">
        <f t="shared" si="276"/>
        <v>0</v>
      </c>
      <c r="QUY104" s="50">
        <f t="shared" si="276"/>
        <v>0</v>
      </c>
      <c r="QUZ104" s="50">
        <f t="shared" si="276"/>
        <v>0</v>
      </c>
      <c r="QVA104" s="50">
        <f t="shared" si="276"/>
        <v>0</v>
      </c>
      <c r="QVB104" s="50">
        <f t="shared" si="276"/>
        <v>0</v>
      </c>
      <c r="QVC104" s="50">
        <f t="shared" si="276"/>
        <v>0</v>
      </c>
      <c r="QVD104" s="50">
        <f t="shared" si="276"/>
        <v>0</v>
      </c>
      <c r="QVE104" s="50">
        <f t="shared" si="276"/>
        <v>0</v>
      </c>
      <c r="QVF104" s="50">
        <f t="shared" si="276"/>
        <v>0</v>
      </c>
      <c r="QVG104" s="50">
        <f t="shared" si="276"/>
        <v>0</v>
      </c>
      <c r="QVH104" s="50">
        <f t="shared" si="276"/>
        <v>0</v>
      </c>
      <c r="QVI104" s="50">
        <f t="shared" si="276"/>
        <v>0</v>
      </c>
      <c r="QVJ104" s="50">
        <f t="shared" si="276"/>
        <v>0</v>
      </c>
      <c r="QVK104" s="50">
        <f t="shared" si="276"/>
        <v>0</v>
      </c>
      <c r="QVL104" s="50">
        <f t="shared" si="276"/>
        <v>0</v>
      </c>
      <c r="QVM104" s="50">
        <f t="shared" si="276"/>
        <v>0</v>
      </c>
      <c r="QVN104" s="50">
        <f t="shared" si="276"/>
        <v>0</v>
      </c>
      <c r="QVO104" s="50">
        <f t="shared" si="276"/>
        <v>0</v>
      </c>
      <c r="QVP104" s="50">
        <f t="shared" si="276"/>
        <v>0</v>
      </c>
      <c r="QVQ104" s="50">
        <f t="shared" si="276"/>
        <v>0</v>
      </c>
      <c r="QVR104" s="50">
        <f t="shared" si="276"/>
        <v>0</v>
      </c>
      <c r="QVS104" s="50">
        <f t="shared" si="276"/>
        <v>0</v>
      </c>
      <c r="QVT104" s="50">
        <f t="shared" si="276"/>
        <v>0</v>
      </c>
      <c r="QVU104" s="50">
        <f t="shared" si="276"/>
        <v>0</v>
      </c>
      <c r="QVV104" s="50">
        <f t="shared" si="276"/>
        <v>0</v>
      </c>
      <c r="QVW104" s="50">
        <f t="shared" si="276"/>
        <v>0</v>
      </c>
      <c r="QVX104" s="50">
        <f t="shared" si="276"/>
        <v>0</v>
      </c>
      <c r="QVY104" s="50">
        <f t="shared" si="276"/>
        <v>0</v>
      </c>
      <c r="QVZ104" s="50">
        <f t="shared" si="276"/>
        <v>0</v>
      </c>
      <c r="QWA104" s="50">
        <f t="shared" si="276"/>
        <v>0</v>
      </c>
      <c r="QWB104" s="50">
        <f t="shared" si="276"/>
        <v>0</v>
      </c>
      <c r="QWC104" s="50">
        <f t="shared" si="276"/>
        <v>0</v>
      </c>
      <c r="QWD104" s="50">
        <f t="shared" si="276"/>
        <v>0</v>
      </c>
      <c r="QWE104" s="50">
        <f t="shared" si="276"/>
        <v>0</v>
      </c>
      <c r="QWF104" s="50">
        <f t="shared" si="276"/>
        <v>0</v>
      </c>
      <c r="QWG104" s="50">
        <f t="shared" si="276"/>
        <v>0</v>
      </c>
      <c r="QWH104" s="50">
        <f t="shared" si="276"/>
        <v>0</v>
      </c>
      <c r="QWI104" s="50">
        <f t="shared" si="276"/>
        <v>0</v>
      </c>
      <c r="QWJ104" s="50">
        <f t="shared" si="276"/>
        <v>0</v>
      </c>
      <c r="QWK104" s="50">
        <f t="shared" si="276"/>
        <v>0</v>
      </c>
      <c r="QWL104" s="50">
        <f t="shared" si="276"/>
        <v>0</v>
      </c>
      <c r="QWM104" s="50">
        <f t="shared" si="276"/>
        <v>0</v>
      </c>
      <c r="QWN104" s="50">
        <f t="shared" si="276"/>
        <v>0</v>
      </c>
      <c r="QWO104" s="50">
        <f t="shared" si="276"/>
        <v>0</v>
      </c>
      <c r="QWP104" s="50">
        <f t="shared" si="276"/>
        <v>0</v>
      </c>
      <c r="QWQ104" s="50">
        <f t="shared" si="276"/>
        <v>0</v>
      </c>
      <c r="QWR104" s="50">
        <f t="shared" si="276"/>
        <v>0</v>
      </c>
      <c r="QWS104" s="50">
        <f t="shared" si="276"/>
        <v>0</v>
      </c>
      <c r="QWT104" s="50">
        <f t="shared" si="276"/>
        <v>0</v>
      </c>
      <c r="QWU104" s="50">
        <f t="shared" si="276"/>
        <v>0</v>
      </c>
      <c r="QWV104" s="50">
        <f t="shared" si="276"/>
        <v>0</v>
      </c>
      <c r="QWW104" s="50">
        <f t="shared" si="276"/>
        <v>0</v>
      </c>
      <c r="QWX104" s="50">
        <f t="shared" si="276"/>
        <v>0</v>
      </c>
      <c r="QWY104" s="50">
        <f t="shared" ref="QWY104:QZJ104" si="277">QWY122</f>
        <v>0</v>
      </c>
      <c r="QWZ104" s="50">
        <f t="shared" si="277"/>
        <v>0</v>
      </c>
      <c r="QXA104" s="50">
        <f t="shared" si="277"/>
        <v>0</v>
      </c>
      <c r="QXB104" s="50">
        <f t="shared" si="277"/>
        <v>0</v>
      </c>
      <c r="QXC104" s="50">
        <f t="shared" si="277"/>
        <v>0</v>
      </c>
      <c r="QXD104" s="50">
        <f t="shared" si="277"/>
        <v>0</v>
      </c>
      <c r="QXE104" s="50">
        <f t="shared" si="277"/>
        <v>0</v>
      </c>
      <c r="QXF104" s="50">
        <f t="shared" si="277"/>
        <v>0</v>
      </c>
      <c r="QXG104" s="50">
        <f t="shared" si="277"/>
        <v>0</v>
      </c>
      <c r="QXH104" s="50">
        <f t="shared" si="277"/>
        <v>0</v>
      </c>
      <c r="QXI104" s="50">
        <f t="shared" si="277"/>
        <v>0</v>
      </c>
      <c r="QXJ104" s="50">
        <f t="shared" si="277"/>
        <v>0</v>
      </c>
      <c r="QXK104" s="50">
        <f t="shared" si="277"/>
        <v>0</v>
      </c>
      <c r="QXL104" s="50">
        <f t="shared" si="277"/>
        <v>0</v>
      </c>
      <c r="QXM104" s="50">
        <f t="shared" si="277"/>
        <v>0</v>
      </c>
      <c r="QXN104" s="50">
        <f t="shared" si="277"/>
        <v>0</v>
      </c>
      <c r="QXO104" s="50">
        <f t="shared" si="277"/>
        <v>0</v>
      </c>
      <c r="QXP104" s="50">
        <f t="shared" si="277"/>
        <v>0</v>
      </c>
      <c r="QXQ104" s="50">
        <f t="shared" si="277"/>
        <v>0</v>
      </c>
      <c r="QXR104" s="50">
        <f t="shared" si="277"/>
        <v>0</v>
      </c>
      <c r="QXS104" s="50">
        <f t="shared" si="277"/>
        <v>0</v>
      </c>
      <c r="QXT104" s="50">
        <f t="shared" si="277"/>
        <v>0</v>
      </c>
      <c r="QXU104" s="50">
        <f t="shared" si="277"/>
        <v>0</v>
      </c>
      <c r="QXV104" s="50">
        <f t="shared" si="277"/>
        <v>0</v>
      </c>
      <c r="QXW104" s="50">
        <f t="shared" si="277"/>
        <v>0</v>
      </c>
      <c r="QXX104" s="50">
        <f t="shared" si="277"/>
        <v>0</v>
      </c>
      <c r="QXY104" s="50">
        <f t="shared" si="277"/>
        <v>0</v>
      </c>
      <c r="QXZ104" s="50">
        <f t="shared" si="277"/>
        <v>0</v>
      </c>
      <c r="QYA104" s="50">
        <f t="shared" si="277"/>
        <v>0</v>
      </c>
      <c r="QYB104" s="50">
        <f t="shared" si="277"/>
        <v>0</v>
      </c>
      <c r="QYC104" s="50">
        <f t="shared" si="277"/>
        <v>0</v>
      </c>
      <c r="QYD104" s="50">
        <f t="shared" si="277"/>
        <v>0</v>
      </c>
      <c r="QYE104" s="50">
        <f t="shared" si="277"/>
        <v>0</v>
      </c>
      <c r="QYF104" s="50">
        <f t="shared" si="277"/>
        <v>0</v>
      </c>
      <c r="QYG104" s="50">
        <f t="shared" si="277"/>
        <v>0</v>
      </c>
      <c r="QYH104" s="50">
        <f t="shared" si="277"/>
        <v>0</v>
      </c>
      <c r="QYI104" s="50">
        <f t="shared" si="277"/>
        <v>0</v>
      </c>
      <c r="QYJ104" s="50">
        <f t="shared" si="277"/>
        <v>0</v>
      </c>
      <c r="QYK104" s="50">
        <f t="shared" si="277"/>
        <v>0</v>
      </c>
      <c r="QYL104" s="50">
        <f t="shared" si="277"/>
        <v>0</v>
      </c>
      <c r="QYM104" s="50">
        <f t="shared" si="277"/>
        <v>0</v>
      </c>
      <c r="QYN104" s="50">
        <f t="shared" si="277"/>
        <v>0</v>
      </c>
      <c r="QYO104" s="50">
        <f t="shared" si="277"/>
        <v>0</v>
      </c>
      <c r="QYP104" s="50">
        <f t="shared" si="277"/>
        <v>0</v>
      </c>
      <c r="QYQ104" s="50">
        <f t="shared" si="277"/>
        <v>0</v>
      </c>
      <c r="QYR104" s="50">
        <f t="shared" si="277"/>
        <v>0</v>
      </c>
      <c r="QYS104" s="50">
        <f t="shared" si="277"/>
        <v>0</v>
      </c>
      <c r="QYT104" s="50">
        <f t="shared" si="277"/>
        <v>0</v>
      </c>
      <c r="QYU104" s="50">
        <f t="shared" si="277"/>
        <v>0</v>
      </c>
      <c r="QYV104" s="50">
        <f t="shared" si="277"/>
        <v>0</v>
      </c>
      <c r="QYW104" s="50">
        <f t="shared" si="277"/>
        <v>0</v>
      </c>
      <c r="QYX104" s="50">
        <f t="shared" si="277"/>
        <v>0</v>
      </c>
      <c r="QYY104" s="50">
        <f t="shared" si="277"/>
        <v>0</v>
      </c>
      <c r="QYZ104" s="50">
        <f t="shared" si="277"/>
        <v>0</v>
      </c>
      <c r="QZA104" s="50">
        <f t="shared" si="277"/>
        <v>0</v>
      </c>
      <c r="QZB104" s="50">
        <f t="shared" si="277"/>
        <v>0</v>
      </c>
      <c r="QZC104" s="50">
        <f t="shared" si="277"/>
        <v>0</v>
      </c>
      <c r="QZD104" s="50">
        <f t="shared" si="277"/>
        <v>0</v>
      </c>
      <c r="QZE104" s="50">
        <f t="shared" si="277"/>
        <v>0</v>
      </c>
      <c r="QZF104" s="50">
        <f t="shared" si="277"/>
        <v>0</v>
      </c>
      <c r="QZG104" s="50">
        <f t="shared" si="277"/>
        <v>0</v>
      </c>
      <c r="QZH104" s="50">
        <f t="shared" si="277"/>
        <v>0</v>
      </c>
      <c r="QZI104" s="50">
        <f t="shared" si="277"/>
        <v>0</v>
      </c>
      <c r="QZJ104" s="50">
        <f t="shared" si="277"/>
        <v>0</v>
      </c>
      <c r="QZK104" s="50">
        <f t="shared" ref="QZK104:RBV104" si="278">QZK122</f>
        <v>0</v>
      </c>
      <c r="QZL104" s="50">
        <f t="shared" si="278"/>
        <v>0</v>
      </c>
      <c r="QZM104" s="50">
        <f t="shared" si="278"/>
        <v>0</v>
      </c>
      <c r="QZN104" s="50">
        <f t="shared" si="278"/>
        <v>0</v>
      </c>
      <c r="QZO104" s="50">
        <f t="shared" si="278"/>
        <v>0</v>
      </c>
      <c r="QZP104" s="50">
        <f t="shared" si="278"/>
        <v>0</v>
      </c>
      <c r="QZQ104" s="50">
        <f t="shared" si="278"/>
        <v>0</v>
      </c>
      <c r="QZR104" s="50">
        <f t="shared" si="278"/>
        <v>0</v>
      </c>
      <c r="QZS104" s="50">
        <f t="shared" si="278"/>
        <v>0</v>
      </c>
      <c r="QZT104" s="50">
        <f t="shared" si="278"/>
        <v>0</v>
      </c>
      <c r="QZU104" s="50">
        <f t="shared" si="278"/>
        <v>0</v>
      </c>
      <c r="QZV104" s="50">
        <f t="shared" si="278"/>
        <v>0</v>
      </c>
      <c r="QZW104" s="50">
        <f t="shared" si="278"/>
        <v>0</v>
      </c>
      <c r="QZX104" s="50">
        <f t="shared" si="278"/>
        <v>0</v>
      </c>
      <c r="QZY104" s="50">
        <f t="shared" si="278"/>
        <v>0</v>
      </c>
      <c r="QZZ104" s="50">
        <f t="shared" si="278"/>
        <v>0</v>
      </c>
      <c r="RAA104" s="50">
        <f t="shared" si="278"/>
        <v>0</v>
      </c>
      <c r="RAB104" s="50">
        <f t="shared" si="278"/>
        <v>0</v>
      </c>
      <c r="RAC104" s="50">
        <f t="shared" si="278"/>
        <v>0</v>
      </c>
      <c r="RAD104" s="50">
        <f t="shared" si="278"/>
        <v>0</v>
      </c>
      <c r="RAE104" s="50">
        <f t="shared" si="278"/>
        <v>0</v>
      </c>
      <c r="RAF104" s="50">
        <f t="shared" si="278"/>
        <v>0</v>
      </c>
      <c r="RAG104" s="50">
        <f t="shared" si="278"/>
        <v>0</v>
      </c>
      <c r="RAH104" s="50">
        <f t="shared" si="278"/>
        <v>0</v>
      </c>
      <c r="RAI104" s="50">
        <f t="shared" si="278"/>
        <v>0</v>
      </c>
      <c r="RAJ104" s="50">
        <f t="shared" si="278"/>
        <v>0</v>
      </c>
      <c r="RAK104" s="50">
        <f t="shared" si="278"/>
        <v>0</v>
      </c>
      <c r="RAL104" s="50">
        <f t="shared" si="278"/>
        <v>0</v>
      </c>
      <c r="RAM104" s="50">
        <f t="shared" si="278"/>
        <v>0</v>
      </c>
      <c r="RAN104" s="50">
        <f t="shared" si="278"/>
        <v>0</v>
      </c>
      <c r="RAO104" s="50">
        <f t="shared" si="278"/>
        <v>0</v>
      </c>
      <c r="RAP104" s="50">
        <f t="shared" si="278"/>
        <v>0</v>
      </c>
      <c r="RAQ104" s="50">
        <f t="shared" si="278"/>
        <v>0</v>
      </c>
      <c r="RAR104" s="50">
        <f t="shared" si="278"/>
        <v>0</v>
      </c>
      <c r="RAS104" s="50">
        <f t="shared" si="278"/>
        <v>0</v>
      </c>
      <c r="RAT104" s="50">
        <f t="shared" si="278"/>
        <v>0</v>
      </c>
      <c r="RAU104" s="50">
        <f t="shared" si="278"/>
        <v>0</v>
      </c>
      <c r="RAV104" s="50">
        <f t="shared" si="278"/>
        <v>0</v>
      </c>
      <c r="RAW104" s="50">
        <f t="shared" si="278"/>
        <v>0</v>
      </c>
      <c r="RAX104" s="50">
        <f t="shared" si="278"/>
        <v>0</v>
      </c>
      <c r="RAY104" s="50">
        <f t="shared" si="278"/>
        <v>0</v>
      </c>
      <c r="RAZ104" s="50">
        <f t="shared" si="278"/>
        <v>0</v>
      </c>
      <c r="RBA104" s="50">
        <f t="shared" si="278"/>
        <v>0</v>
      </c>
      <c r="RBB104" s="50">
        <f t="shared" si="278"/>
        <v>0</v>
      </c>
      <c r="RBC104" s="50">
        <f t="shared" si="278"/>
        <v>0</v>
      </c>
      <c r="RBD104" s="50">
        <f t="shared" si="278"/>
        <v>0</v>
      </c>
      <c r="RBE104" s="50">
        <f t="shared" si="278"/>
        <v>0</v>
      </c>
      <c r="RBF104" s="50">
        <f t="shared" si="278"/>
        <v>0</v>
      </c>
      <c r="RBG104" s="50">
        <f t="shared" si="278"/>
        <v>0</v>
      </c>
      <c r="RBH104" s="50">
        <f t="shared" si="278"/>
        <v>0</v>
      </c>
      <c r="RBI104" s="50">
        <f t="shared" si="278"/>
        <v>0</v>
      </c>
      <c r="RBJ104" s="50">
        <f t="shared" si="278"/>
        <v>0</v>
      </c>
      <c r="RBK104" s="50">
        <f t="shared" si="278"/>
        <v>0</v>
      </c>
      <c r="RBL104" s="50">
        <f t="shared" si="278"/>
        <v>0</v>
      </c>
      <c r="RBM104" s="50">
        <f t="shared" si="278"/>
        <v>0</v>
      </c>
      <c r="RBN104" s="50">
        <f t="shared" si="278"/>
        <v>0</v>
      </c>
      <c r="RBO104" s="50">
        <f t="shared" si="278"/>
        <v>0</v>
      </c>
      <c r="RBP104" s="50">
        <f t="shared" si="278"/>
        <v>0</v>
      </c>
      <c r="RBQ104" s="50">
        <f t="shared" si="278"/>
        <v>0</v>
      </c>
      <c r="RBR104" s="50">
        <f t="shared" si="278"/>
        <v>0</v>
      </c>
      <c r="RBS104" s="50">
        <f t="shared" si="278"/>
        <v>0</v>
      </c>
      <c r="RBT104" s="50">
        <f t="shared" si="278"/>
        <v>0</v>
      </c>
      <c r="RBU104" s="50">
        <f t="shared" si="278"/>
        <v>0</v>
      </c>
      <c r="RBV104" s="50">
        <f t="shared" si="278"/>
        <v>0</v>
      </c>
      <c r="RBW104" s="50">
        <f t="shared" ref="RBW104:REH104" si="279">RBW122</f>
        <v>0</v>
      </c>
      <c r="RBX104" s="50">
        <f t="shared" si="279"/>
        <v>0</v>
      </c>
      <c r="RBY104" s="50">
        <f t="shared" si="279"/>
        <v>0</v>
      </c>
      <c r="RBZ104" s="50">
        <f t="shared" si="279"/>
        <v>0</v>
      </c>
      <c r="RCA104" s="50">
        <f t="shared" si="279"/>
        <v>0</v>
      </c>
      <c r="RCB104" s="50">
        <f t="shared" si="279"/>
        <v>0</v>
      </c>
      <c r="RCC104" s="50">
        <f t="shared" si="279"/>
        <v>0</v>
      </c>
      <c r="RCD104" s="50">
        <f t="shared" si="279"/>
        <v>0</v>
      </c>
      <c r="RCE104" s="50">
        <f t="shared" si="279"/>
        <v>0</v>
      </c>
      <c r="RCF104" s="50">
        <f t="shared" si="279"/>
        <v>0</v>
      </c>
      <c r="RCG104" s="50">
        <f t="shared" si="279"/>
        <v>0</v>
      </c>
      <c r="RCH104" s="50">
        <f t="shared" si="279"/>
        <v>0</v>
      </c>
      <c r="RCI104" s="50">
        <f t="shared" si="279"/>
        <v>0</v>
      </c>
      <c r="RCJ104" s="50">
        <f t="shared" si="279"/>
        <v>0</v>
      </c>
      <c r="RCK104" s="50">
        <f t="shared" si="279"/>
        <v>0</v>
      </c>
      <c r="RCL104" s="50">
        <f t="shared" si="279"/>
        <v>0</v>
      </c>
      <c r="RCM104" s="50">
        <f t="shared" si="279"/>
        <v>0</v>
      </c>
      <c r="RCN104" s="50">
        <f t="shared" si="279"/>
        <v>0</v>
      </c>
      <c r="RCO104" s="50">
        <f t="shared" si="279"/>
        <v>0</v>
      </c>
      <c r="RCP104" s="50">
        <f t="shared" si="279"/>
        <v>0</v>
      </c>
      <c r="RCQ104" s="50">
        <f t="shared" si="279"/>
        <v>0</v>
      </c>
      <c r="RCR104" s="50">
        <f t="shared" si="279"/>
        <v>0</v>
      </c>
      <c r="RCS104" s="50">
        <f t="shared" si="279"/>
        <v>0</v>
      </c>
      <c r="RCT104" s="50">
        <f t="shared" si="279"/>
        <v>0</v>
      </c>
      <c r="RCU104" s="50">
        <f t="shared" si="279"/>
        <v>0</v>
      </c>
      <c r="RCV104" s="50">
        <f t="shared" si="279"/>
        <v>0</v>
      </c>
      <c r="RCW104" s="50">
        <f t="shared" si="279"/>
        <v>0</v>
      </c>
      <c r="RCX104" s="50">
        <f t="shared" si="279"/>
        <v>0</v>
      </c>
      <c r="RCY104" s="50">
        <f t="shared" si="279"/>
        <v>0</v>
      </c>
      <c r="RCZ104" s="50">
        <f t="shared" si="279"/>
        <v>0</v>
      </c>
      <c r="RDA104" s="50">
        <f t="shared" si="279"/>
        <v>0</v>
      </c>
      <c r="RDB104" s="50">
        <f t="shared" si="279"/>
        <v>0</v>
      </c>
      <c r="RDC104" s="50">
        <f t="shared" si="279"/>
        <v>0</v>
      </c>
      <c r="RDD104" s="50">
        <f t="shared" si="279"/>
        <v>0</v>
      </c>
      <c r="RDE104" s="50">
        <f t="shared" si="279"/>
        <v>0</v>
      </c>
      <c r="RDF104" s="50">
        <f t="shared" si="279"/>
        <v>0</v>
      </c>
      <c r="RDG104" s="50">
        <f t="shared" si="279"/>
        <v>0</v>
      </c>
      <c r="RDH104" s="50">
        <f t="shared" si="279"/>
        <v>0</v>
      </c>
      <c r="RDI104" s="50">
        <f t="shared" si="279"/>
        <v>0</v>
      </c>
      <c r="RDJ104" s="50">
        <f t="shared" si="279"/>
        <v>0</v>
      </c>
      <c r="RDK104" s="50">
        <f t="shared" si="279"/>
        <v>0</v>
      </c>
      <c r="RDL104" s="50">
        <f t="shared" si="279"/>
        <v>0</v>
      </c>
      <c r="RDM104" s="50">
        <f t="shared" si="279"/>
        <v>0</v>
      </c>
      <c r="RDN104" s="50">
        <f t="shared" si="279"/>
        <v>0</v>
      </c>
      <c r="RDO104" s="50">
        <f t="shared" si="279"/>
        <v>0</v>
      </c>
      <c r="RDP104" s="50">
        <f t="shared" si="279"/>
        <v>0</v>
      </c>
      <c r="RDQ104" s="50">
        <f t="shared" si="279"/>
        <v>0</v>
      </c>
      <c r="RDR104" s="50">
        <f t="shared" si="279"/>
        <v>0</v>
      </c>
      <c r="RDS104" s="50">
        <f t="shared" si="279"/>
        <v>0</v>
      </c>
      <c r="RDT104" s="50">
        <f t="shared" si="279"/>
        <v>0</v>
      </c>
      <c r="RDU104" s="50">
        <f t="shared" si="279"/>
        <v>0</v>
      </c>
      <c r="RDV104" s="50">
        <f t="shared" si="279"/>
        <v>0</v>
      </c>
      <c r="RDW104" s="50">
        <f t="shared" si="279"/>
        <v>0</v>
      </c>
      <c r="RDX104" s="50">
        <f t="shared" si="279"/>
        <v>0</v>
      </c>
      <c r="RDY104" s="50">
        <f t="shared" si="279"/>
        <v>0</v>
      </c>
      <c r="RDZ104" s="50">
        <f t="shared" si="279"/>
        <v>0</v>
      </c>
      <c r="REA104" s="50">
        <f t="shared" si="279"/>
        <v>0</v>
      </c>
      <c r="REB104" s="50">
        <f t="shared" si="279"/>
        <v>0</v>
      </c>
      <c r="REC104" s="50">
        <f t="shared" si="279"/>
        <v>0</v>
      </c>
      <c r="RED104" s="50">
        <f t="shared" si="279"/>
        <v>0</v>
      </c>
      <c r="REE104" s="50">
        <f t="shared" si="279"/>
        <v>0</v>
      </c>
      <c r="REF104" s="50">
        <f t="shared" si="279"/>
        <v>0</v>
      </c>
      <c r="REG104" s="50">
        <f t="shared" si="279"/>
        <v>0</v>
      </c>
      <c r="REH104" s="50">
        <f t="shared" si="279"/>
        <v>0</v>
      </c>
      <c r="REI104" s="50">
        <f t="shared" ref="REI104:RGT104" si="280">REI122</f>
        <v>0</v>
      </c>
      <c r="REJ104" s="50">
        <f t="shared" si="280"/>
        <v>0</v>
      </c>
      <c r="REK104" s="50">
        <f t="shared" si="280"/>
        <v>0</v>
      </c>
      <c r="REL104" s="50">
        <f t="shared" si="280"/>
        <v>0</v>
      </c>
      <c r="REM104" s="50">
        <f t="shared" si="280"/>
        <v>0</v>
      </c>
      <c r="REN104" s="50">
        <f t="shared" si="280"/>
        <v>0</v>
      </c>
      <c r="REO104" s="50">
        <f t="shared" si="280"/>
        <v>0</v>
      </c>
      <c r="REP104" s="50">
        <f t="shared" si="280"/>
        <v>0</v>
      </c>
      <c r="REQ104" s="50">
        <f t="shared" si="280"/>
        <v>0</v>
      </c>
      <c r="RER104" s="50">
        <f t="shared" si="280"/>
        <v>0</v>
      </c>
      <c r="RES104" s="50">
        <f t="shared" si="280"/>
        <v>0</v>
      </c>
      <c r="RET104" s="50">
        <f t="shared" si="280"/>
        <v>0</v>
      </c>
      <c r="REU104" s="50">
        <f t="shared" si="280"/>
        <v>0</v>
      </c>
      <c r="REV104" s="50">
        <f t="shared" si="280"/>
        <v>0</v>
      </c>
      <c r="REW104" s="50">
        <f t="shared" si="280"/>
        <v>0</v>
      </c>
      <c r="REX104" s="50">
        <f t="shared" si="280"/>
        <v>0</v>
      </c>
      <c r="REY104" s="50">
        <f t="shared" si="280"/>
        <v>0</v>
      </c>
      <c r="REZ104" s="50">
        <f t="shared" si="280"/>
        <v>0</v>
      </c>
      <c r="RFA104" s="50">
        <f t="shared" si="280"/>
        <v>0</v>
      </c>
      <c r="RFB104" s="50">
        <f t="shared" si="280"/>
        <v>0</v>
      </c>
      <c r="RFC104" s="50">
        <f t="shared" si="280"/>
        <v>0</v>
      </c>
      <c r="RFD104" s="50">
        <f t="shared" si="280"/>
        <v>0</v>
      </c>
      <c r="RFE104" s="50">
        <f t="shared" si="280"/>
        <v>0</v>
      </c>
      <c r="RFF104" s="50">
        <f t="shared" si="280"/>
        <v>0</v>
      </c>
      <c r="RFG104" s="50">
        <f t="shared" si="280"/>
        <v>0</v>
      </c>
      <c r="RFH104" s="50">
        <f t="shared" si="280"/>
        <v>0</v>
      </c>
      <c r="RFI104" s="50">
        <f t="shared" si="280"/>
        <v>0</v>
      </c>
      <c r="RFJ104" s="50">
        <f t="shared" si="280"/>
        <v>0</v>
      </c>
      <c r="RFK104" s="50">
        <f t="shared" si="280"/>
        <v>0</v>
      </c>
      <c r="RFL104" s="50">
        <f t="shared" si="280"/>
        <v>0</v>
      </c>
      <c r="RFM104" s="50">
        <f t="shared" si="280"/>
        <v>0</v>
      </c>
      <c r="RFN104" s="50">
        <f t="shared" si="280"/>
        <v>0</v>
      </c>
      <c r="RFO104" s="50">
        <f t="shared" si="280"/>
        <v>0</v>
      </c>
      <c r="RFP104" s="50">
        <f t="shared" si="280"/>
        <v>0</v>
      </c>
      <c r="RFQ104" s="50">
        <f t="shared" si="280"/>
        <v>0</v>
      </c>
      <c r="RFR104" s="50">
        <f t="shared" si="280"/>
        <v>0</v>
      </c>
      <c r="RFS104" s="50">
        <f t="shared" si="280"/>
        <v>0</v>
      </c>
      <c r="RFT104" s="50">
        <f t="shared" si="280"/>
        <v>0</v>
      </c>
      <c r="RFU104" s="50">
        <f t="shared" si="280"/>
        <v>0</v>
      </c>
      <c r="RFV104" s="50">
        <f t="shared" si="280"/>
        <v>0</v>
      </c>
      <c r="RFW104" s="50">
        <f t="shared" si="280"/>
        <v>0</v>
      </c>
      <c r="RFX104" s="50">
        <f t="shared" si="280"/>
        <v>0</v>
      </c>
      <c r="RFY104" s="50">
        <f t="shared" si="280"/>
        <v>0</v>
      </c>
      <c r="RFZ104" s="50">
        <f t="shared" si="280"/>
        <v>0</v>
      </c>
      <c r="RGA104" s="50">
        <f t="shared" si="280"/>
        <v>0</v>
      </c>
      <c r="RGB104" s="50">
        <f t="shared" si="280"/>
        <v>0</v>
      </c>
      <c r="RGC104" s="50">
        <f t="shared" si="280"/>
        <v>0</v>
      </c>
      <c r="RGD104" s="50">
        <f t="shared" si="280"/>
        <v>0</v>
      </c>
      <c r="RGE104" s="50">
        <f t="shared" si="280"/>
        <v>0</v>
      </c>
      <c r="RGF104" s="50">
        <f t="shared" si="280"/>
        <v>0</v>
      </c>
      <c r="RGG104" s="50">
        <f t="shared" si="280"/>
        <v>0</v>
      </c>
      <c r="RGH104" s="50">
        <f t="shared" si="280"/>
        <v>0</v>
      </c>
      <c r="RGI104" s="50">
        <f t="shared" si="280"/>
        <v>0</v>
      </c>
      <c r="RGJ104" s="50">
        <f t="shared" si="280"/>
        <v>0</v>
      </c>
      <c r="RGK104" s="50">
        <f t="shared" si="280"/>
        <v>0</v>
      </c>
      <c r="RGL104" s="50">
        <f t="shared" si="280"/>
        <v>0</v>
      </c>
      <c r="RGM104" s="50">
        <f t="shared" si="280"/>
        <v>0</v>
      </c>
      <c r="RGN104" s="50">
        <f t="shared" si="280"/>
        <v>0</v>
      </c>
      <c r="RGO104" s="50">
        <f t="shared" si="280"/>
        <v>0</v>
      </c>
      <c r="RGP104" s="50">
        <f t="shared" si="280"/>
        <v>0</v>
      </c>
      <c r="RGQ104" s="50">
        <f t="shared" si="280"/>
        <v>0</v>
      </c>
      <c r="RGR104" s="50">
        <f t="shared" si="280"/>
        <v>0</v>
      </c>
      <c r="RGS104" s="50">
        <f t="shared" si="280"/>
        <v>0</v>
      </c>
      <c r="RGT104" s="50">
        <f t="shared" si="280"/>
        <v>0</v>
      </c>
      <c r="RGU104" s="50">
        <f t="shared" ref="RGU104:RJF104" si="281">RGU122</f>
        <v>0</v>
      </c>
      <c r="RGV104" s="50">
        <f t="shared" si="281"/>
        <v>0</v>
      </c>
      <c r="RGW104" s="50">
        <f t="shared" si="281"/>
        <v>0</v>
      </c>
      <c r="RGX104" s="50">
        <f t="shared" si="281"/>
        <v>0</v>
      </c>
      <c r="RGY104" s="50">
        <f t="shared" si="281"/>
        <v>0</v>
      </c>
      <c r="RGZ104" s="50">
        <f t="shared" si="281"/>
        <v>0</v>
      </c>
      <c r="RHA104" s="50">
        <f t="shared" si="281"/>
        <v>0</v>
      </c>
      <c r="RHB104" s="50">
        <f t="shared" si="281"/>
        <v>0</v>
      </c>
      <c r="RHC104" s="50">
        <f t="shared" si="281"/>
        <v>0</v>
      </c>
      <c r="RHD104" s="50">
        <f t="shared" si="281"/>
        <v>0</v>
      </c>
      <c r="RHE104" s="50">
        <f t="shared" si="281"/>
        <v>0</v>
      </c>
      <c r="RHF104" s="50">
        <f t="shared" si="281"/>
        <v>0</v>
      </c>
      <c r="RHG104" s="50">
        <f t="shared" si="281"/>
        <v>0</v>
      </c>
      <c r="RHH104" s="50">
        <f t="shared" si="281"/>
        <v>0</v>
      </c>
      <c r="RHI104" s="50">
        <f t="shared" si="281"/>
        <v>0</v>
      </c>
      <c r="RHJ104" s="50">
        <f t="shared" si="281"/>
        <v>0</v>
      </c>
      <c r="RHK104" s="50">
        <f t="shared" si="281"/>
        <v>0</v>
      </c>
      <c r="RHL104" s="50">
        <f t="shared" si="281"/>
        <v>0</v>
      </c>
      <c r="RHM104" s="50">
        <f t="shared" si="281"/>
        <v>0</v>
      </c>
      <c r="RHN104" s="50">
        <f t="shared" si="281"/>
        <v>0</v>
      </c>
      <c r="RHO104" s="50">
        <f t="shared" si="281"/>
        <v>0</v>
      </c>
      <c r="RHP104" s="50">
        <f t="shared" si="281"/>
        <v>0</v>
      </c>
      <c r="RHQ104" s="50">
        <f t="shared" si="281"/>
        <v>0</v>
      </c>
      <c r="RHR104" s="50">
        <f t="shared" si="281"/>
        <v>0</v>
      </c>
      <c r="RHS104" s="50">
        <f t="shared" si="281"/>
        <v>0</v>
      </c>
      <c r="RHT104" s="50">
        <f t="shared" si="281"/>
        <v>0</v>
      </c>
      <c r="RHU104" s="50">
        <f t="shared" si="281"/>
        <v>0</v>
      </c>
      <c r="RHV104" s="50">
        <f t="shared" si="281"/>
        <v>0</v>
      </c>
      <c r="RHW104" s="50">
        <f t="shared" si="281"/>
        <v>0</v>
      </c>
      <c r="RHX104" s="50">
        <f t="shared" si="281"/>
        <v>0</v>
      </c>
      <c r="RHY104" s="50">
        <f t="shared" si="281"/>
        <v>0</v>
      </c>
      <c r="RHZ104" s="50">
        <f t="shared" si="281"/>
        <v>0</v>
      </c>
      <c r="RIA104" s="50">
        <f t="shared" si="281"/>
        <v>0</v>
      </c>
      <c r="RIB104" s="50">
        <f t="shared" si="281"/>
        <v>0</v>
      </c>
      <c r="RIC104" s="50">
        <f t="shared" si="281"/>
        <v>0</v>
      </c>
      <c r="RID104" s="50">
        <f t="shared" si="281"/>
        <v>0</v>
      </c>
      <c r="RIE104" s="50">
        <f t="shared" si="281"/>
        <v>0</v>
      </c>
      <c r="RIF104" s="50">
        <f t="shared" si="281"/>
        <v>0</v>
      </c>
      <c r="RIG104" s="50">
        <f t="shared" si="281"/>
        <v>0</v>
      </c>
      <c r="RIH104" s="50">
        <f t="shared" si="281"/>
        <v>0</v>
      </c>
      <c r="RII104" s="50">
        <f t="shared" si="281"/>
        <v>0</v>
      </c>
      <c r="RIJ104" s="50">
        <f t="shared" si="281"/>
        <v>0</v>
      </c>
      <c r="RIK104" s="50">
        <f t="shared" si="281"/>
        <v>0</v>
      </c>
      <c r="RIL104" s="50">
        <f t="shared" si="281"/>
        <v>0</v>
      </c>
      <c r="RIM104" s="50">
        <f t="shared" si="281"/>
        <v>0</v>
      </c>
      <c r="RIN104" s="50">
        <f t="shared" si="281"/>
        <v>0</v>
      </c>
      <c r="RIO104" s="50">
        <f t="shared" si="281"/>
        <v>0</v>
      </c>
      <c r="RIP104" s="50">
        <f t="shared" si="281"/>
        <v>0</v>
      </c>
      <c r="RIQ104" s="50">
        <f t="shared" si="281"/>
        <v>0</v>
      </c>
      <c r="RIR104" s="50">
        <f t="shared" si="281"/>
        <v>0</v>
      </c>
      <c r="RIS104" s="50">
        <f t="shared" si="281"/>
        <v>0</v>
      </c>
      <c r="RIT104" s="50">
        <f t="shared" si="281"/>
        <v>0</v>
      </c>
      <c r="RIU104" s="50">
        <f t="shared" si="281"/>
        <v>0</v>
      </c>
      <c r="RIV104" s="50">
        <f t="shared" si="281"/>
        <v>0</v>
      </c>
      <c r="RIW104" s="50">
        <f t="shared" si="281"/>
        <v>0</v>
      </c>
      <c r="RIX104" s="50">
        <f t="shared" si="281"/>
        <v>0</v>
      </c>
      <c r="RIY104" s="50">
        <f t="shared" si="281"/>
        <v>0</v>
      </c>
      <c r="RIZ104" s="50">
        <f t="shared" si="281"/>
        <v>0</v>
      </c>
      <c r="RJA104" s="50">
        <f t="shared" si="281"/>
        <v>0</v>
      </c>
      <c r="RJB104" s="50">
        <f t="shared" si="281"/>
        <v>0</v>
      </c>
      <c r="RJC104" s="50">
        <f t="shared" si="281"/>
        <v>0</v>
      </c>
      <c r="RJD104" s="50">
        <f t="shared" si="281"/>
        <v>0</v>
      </c>
      <c r="RJE104" s="50">
        <f t="shared" si="281"/>
        <v>0</v>
      </c>
      <c r="RJF104" s="50">
        <f t="shared" si="281"/>
        <v>0</v>
      </c>
      <c r="RJG104" s="50">
        <f t="shared" ref="RJG104:RLR104" si="282">RJG122</f>
        <v>0</v>
      </c>
      <c r="RJH104" s="50">
        <f t="shared" si="282"/>
        <v>0</v>
      </c>
      <c r="RJI104" s="50">
        <f t="shared" si="282"/>
        <v>0</v>
      </c>
      <c r="RJJ104" s="50">
        <f t="shared" si="282"/>
        <v>0</v>
      </c>
      <c r="RJK104" s="50">
        <f t="shared" si="282"/>
        <v>0</v>
      </c>
      <c r="RJL104" s="50">
        <f t="shared" si="282"/>
        <v>0</v>
      </c>
      <c r="RJM104" s="50">
        <f t="shared" si="282"/>
        <v>0</v>
      </c>
      <c r="RJN104" s="50">
        <f t="shared" si="282"/>
        <v>0</v>
      </c>
      <c r="RJO104" s="50">
        <f t="shared" si="282"/>
        <v>0</v>
      </c>
      <c r="RJP104" s="50">
        <f t="shared" si="282"/>
        <v>0</v>
      </c>
      <c r="RJQ104" s="50">
        <f t="shared" si="282"/>
        <v>0</v>
      </c>
      <c r="RJR104" s="50">
        <f t="shared" si="282"/>
        <v>0</v>
      </c>
      <c r="RJS104" s="50">
        <f t="shared" si="282"/>
        <v>0</v>
      </c>
      <c r="RJT104" s="50">
        <f t="shared" si="282"/>
        <v>0</v>
      </c>
      <c r="RJU104" s="50">
        <f t="shared" si="282"/>
        <v>0</v>
      </c>
      <c r="RJV104" s="50">
        <f t="shared" si="282"/>
        <v>0</v>
      </c>
      <c r="RJW104" s="50">
        <f t="shared" si="282"/>
        <v>0</v>
      </c>
      <c r="RJX104" s="50">
        <f t="shared" si="282"/>
        <v>0</v>
      </c>
      <c r="RJY104" s="50">
        <f t="shared" si="282"/>
        <v>0</v>
      </c>
      <c r="RJZ104" s="50">
        <f t="shared" si="282"/>
        <v>0</v>
      </c>
      <c r="RKA104" s="50">
        <f t="shared" si="282"/>
        <v>0</v>
      </c>
      <c r="RKB104" s="50">
        <f t="shared" si="282"/>
        <v>0</v>
      </c>
      <c r="RKC104" s="50">
        <f t="shared" si="282"/>
        <v>0</v>
      </c>
      <c r="RKD104" s="50">
        <f t="shared" si="282"/>
        <v>0</v>
      </c>
      <c r="RKE104" s="50">
        <f t="shared" si="282"/>
        <v>0</v>
      </c>
      <c r="RKF104" s="50">
        <f t="shared" si="282"/>
        <v>0</v>
      </c>
      <c r="RKG104" s="50">
        <f t="shared" si="282"/>
        <v>0</v>
      </c>
      <c r="RKH104" s="50">
        <f t="shared" si="282"/>
        <v>0</v>
      </c>
      <c r="RKI104" s="50">
        <f t="shared" si="282"/>
        <v>0</v>
      </c>
      <c r="RKJ104" s="50">
        <f t="shared" si="282"/>
        <v>0</v>
      </c>
      <c r="RKK104" s="50">
        <f t="shared" si="282"/>
        <v>0</v>
      </c>
      <c r="RKL104" s="50">
        <f t="shared" si="282"/>
        <v>0</v>
      </c>
      <c r="RKM104" s="50">
        <f t="shared" si="282"/>
        <v>0</v>
      </c>
      <c r="RKN104" s="50">
        <f t="shared" si="282"/>
        <v>0</v>
      </c>
      <c r="RKO104" s="50">
        <f t="shared" si="282"/>
        <v>0</v>
      </c>
      <c r="RKP104" s="50">
        <f t="shared" si="282"/>
        <v>0</v>
      </c>
      <c r="RKQ104" s="50">
        <f t="shared" si="282"/>
        <v>0</v>
      </c>
      <c r="RKR104" s="50">
        <f t="shared" si="282"/>
        <v>0</v>
      </c>
      <c r="RKS104" s="50">
        <f t="shared" si="282"/>
        <v>0</v>
      </c>
      <c r="RKT104" s="50">
        <f t="shared" si="282"/>
        <v>0</v>
      </c>
      <c r="RKU104" s="50">
        <f t="shared" si="282"/>
        <v>0</v>
      </c>
      <c r="RKV104" s="50">
        <f t="shared" si="282"/>
        <v>0</v>
      </c>
      <c r="RKW104" s="50">
        <f t="shared" si="282"/>
        <v>0</v>
      </c>
      <c r="RKX104" s="50">
        <f t="shared" si="282"/>
        <v>0</v>
      </c>
      <c r="RKY104" s="50">
        <f t="shared" si="282"/>
        <v>0</v>
      </c>
      <c r="RKZ104" s="50">
        <f t="shared" si="282"/>
        <v>0</v>
      </c>
      <c r="RLA104" s="50">
        <f t="shared" si="282"/>
        <v>0</v>
      </c>
      <c r="RLB104" s="50">
        <f t="shared" si="282"/>
        <v>0</v>
      </c>
      <c r="RLC104" s="50">
        <f t="shared" si="282"/>
        <v>0</v>
      </c>
      <c r="RLD104" s="50">
        <f t="shared" si="282"/>
        <v>0</v>
      </c>
      <c r="RLE104" s="50">
        <f t="shared" si="282"/>
        <v>0</v>
      </c>
      <c r="RLF104" s="50">
        <f t="shared" si="282"/>
        <v>0</v>
      </c>
      <c r="RLG104" s="50">
        <f t="shared" si="282"/>
        <v>0</v>
      </c>
      <c r="RLH104" s="50">
        <f t="shared" si="282"/>
        <v>0</v>
      </c>
      <c r="RLI104" s="50">
        <f t="shared" si="282"/>
        <v>0</v>
      </c>
      <c r="RLJ104" s="50">
        <f t="shared" si="282"/>
        <v>0</v>
      </c>
      <c r="RLK104" s="50">
        <f t="shared" si="282"/>
        <v>0</v>
      </c>
      <c r="RLL104" s="50">
        <f t="shared" si="282"/>
        <v>0</v>
      </c>
      <c r="RLM104" s="50">
        <f t="shared" si="282"/>
        <v>0</v>
      </c>
      <c r="RLN104" s="50">
        <f t="shared" si="282"/>
        <v>0</v>
      </c>
      <c r="RLO104" s="50">
        <f t="shared" si="282"/>
        <v>0</v>
      </c>
      <c r="RLP104" s="50">
        <f t="shared" si="282"/>
        <v>0</v>
      </c>
      <c r="RLQ104" s="50">
        <f t="shared" si="282"/>
        <v>0</v>
      </c>
      <c r="RLR104" s="50">
        <f t="shared" si="282"/>
        <v>0</v>
      </c>
      <c r="RLS104" s="50">
        <f t="shared" ref="RLS104:ROD104" si="283">RLS122</f>
        <v>0</v>
      </c>
      <c r="RLT104" s="50">
        <f t="shared" si="283"/>
        <v>0</v>
      </c>
      <c r="RLU104" s="50">
        <f t="shared" si="283"/>
        <v>0</v>
      </c>
      <c r="RLV104" s="50">
        <f t="shared" si="283"/>
        <v>0</v>
      </c>
      <c r="RLW104" s="50">
        <f t="shared" si="283"/>
        <v>0</v>
      </c>
      <c r="RLX104" s="50">
        <f t="shared" si="283"/>
        <v>0</v>
      </c>
      <c r="RLY104" s="50">
        <f t="shared" si="283"/>
        <v>0</v>
      </c>
      <c r="RLZ104" s="50">
        <f t="shared" si="283"/>
        <v>0</v>
      </c>
      <c r="RMA104" s="50">
        <f t="shared" si="283"/>
        <v>0</v>
      </c>
      <c r="RMB104" s="50">
        <f t="shared" si="283"/>
        <v>0</v>
      </c>
      <c r="RMC104" s="50">
        <f t="shared" si="283"/>
        <v>0</v>
      </c>
      <c r="RMD104" s="50">
        <f t="shared" si="283"/>
        <v>0</v>
      </c>
      <c r="RME104" s="50">
        <f t="shared" si="283"/>
        <v>0</v>
      </c>
      <c r="RMF104" s="50">
        <f t="shared" si="283"/>
        <v>0</v>
      </c>
      <c r="RMG104" s="50">
        <f t="shared" si="283"/>
        <v>0</v>
      </c>
      <c r="RMH104" s="50">
        <f t="shared" si="283"/>
        <v>0</v>
      </c>
      <c r="RMI104" s="50">
        <f t="shared" si="283"/>
        <v>0</v>
      </c>
      <c r="RMJ104" s="50">
        <f t="shared" si="283"/>
        <v>0</v>
      </c>
      <c r="RMK104" s="50">
        <f t="shared" si="283"/>
        <v>0</v>
      </c>
      <c r="RML104" s="50">
        <f t="shared" si="283"/>
        <v>0</v>
      </c>
      <c r="RMM104" s="50">
        <f t="shared" si="283"/>
        <v>0</v>
      </c>
      <c r="RMN104" s="50">
        <f t="shared" si="283"/>
        <v>0</v>
      </c>
      <c r="RMO104" s="50">
        <f t="shared" si="283"/>
        <v>0</v>
      </c>
      <c r="RMP104" s="50">
        <f t="shared" si="283"/>
        <v>0</v>
      </c>
      <c r="RMQ104" s="50">
        <f t="shared" si="283"/>
        <v>0</v>
      </c>
      <c r="RMR104" s="50">
        <f t="shared" si="283"/>
        <v>0</v>
      </c>
      <c r="RMS104" s="50">
        <f t="shared" si="283"/>
        <v>0</v>
      </c>
      <c r="RMT104" s="50">
        <f t="shared" si="283"/>
        <v>0</v>
      </c>
      <c r="RMU104" s="50">
        <f t="shared" si="283"/>
        <v>0</v>
      </c>
      <c r="RMV104" s="50">
        <f t="shared" si="283"/>
        <v>0</v>
      </c>
      <c r="RMW104" s="50">
        <f t="shared" si="283"/>
        <v>0</v>
      </c>
      <c r="RMX104" s="50">
        <f t="shared" si="283"/>
        <v>0</v>
      </c>
      <c r="RMY104" s="50">
        <f t="shared" si="283"/>
        <v>0</v>
      </c>
      <c r="RMZ104" s="50">
        <f t="shared" si="283"/>
        <v>0</v>
      </c>
      <c r="RNA104" s="50">
        <f t="shared" si="283"/>
        <v>0</v>
      </c>
      <c r="RNB104" s="50">
        <f t="shared" si="283"/>
        <v>0</v>
      </c>
      <c r="RNC104" s="50">
        <f t="shared" si="283"/>
        <v>0</v>
      </c>
      <c r="RND104" s="50">
        <f t="shared" si="283"/>
        <v>0</v>
      </c>
      <c r="RNE104" s="50">
        <f t="shared" si="283"/>
        <v>0</v>
      </c>
      <c r="RNF104" s="50">
        <f t="shared" si="283"/>
        <v>0</v>
      </c>
      <c r="RNG104" s="50">
        <f t="shared" si="283"/>
        <v>0</v>
      </c>
      <c r="RNH104" s="50">
        <f t="shared" si="283"/>
        <v>0</v>
      </c>
      <c r="RNI104" s="50">
        <f t="shared" si="283"/>
        <v>0</v>
      </c>
      <c r="RNJ104" s="50">
        <f t="shared" si="283"/>
        <v>0</v>
      </c>
      <c r="RNK104" s="50">
        <f t="shared" si="283"/>
        <v>0</v>
      </c>
      <c r="RNL104" s="50">
        <f t="shared" si="283"/>
        <v>0</v>
      </c>
      <c r="RNM104" s="50">
        <f t="shared" si="283"/>
        <v>0</v>
      </c>
      <c r="RNN104" s="50">
        <f t="shared" si="283"/>
        <v>0</v>
      </c>
      <c r="RNO104" s="50">
        <f t="shared" si="283"/>
        <v>0</v>
      </c>
      <c r="RNP104" s="50">
        <f t="shared" si="283"/>
        <v>0</v>
      </c>
      <c r="RNQ104" s="50">
        <f t="shared" si="283"/>
        <v>0</v>
      </c>
      <c r="RNR104" s="50">
        <f t="shared" si="283"/>
        <v>0</v>
      </c>
      <c r="RNS104" s="50">
        <f t="shared" si="283"/>
        <v>0</v>
      </c>
      <c r="RNT104" s="50">
        <f t="shared" si="283"/>
        <v>0</v>
      </c>
      <c r="RNU104" s="50">
        <f t="shared" si="283"/>
        <v>0</v>
      </c>
      <c r="RNV104" s="50">
        <f t="shared" si="283"/>
        <v>0</v>
      </c>
      <c r="RNW104" s="50">
        <f t="shared" si="283"/>
        <v>0</v>
      </c>
      <c r="RNX104" s="50">
        <f t="shared" si="283"/>
        <v>0</v>
      </c>
      <c r="RNY104" s="50">
        <f t="shared" si="283"/>
        <v>0</v>
      </c>
      <c r="RNZ104" s="50">
        <f t="shared" si="283"/>
        <v>0</v>
      </c>
      <c r="ROA104" s="50">
        <f t="shared" si="283"/>
        <v>0</v>
      </c>
      <c r="ROB104" s="50">
        <f t="shared" si="283"/>
        <v>0</v>
      </c>
      <c r="ROC104" s="50">
        <f t="shared" si="283"/>
        <v>0</v>
      </c>
      <c r="ROD104" s="50">
        <f t="shared" si="283"/>
        <v>0</v>
      </c>
      <c r="ROE104" s="50">
        <f t="shared" ref="ROE104:RQP104" si="284">ROE122</f>
        <v>0</v>
      </c>
      <c r="ROF104" s="50">
        <f t="shared" si="284"/>
        <v>0</v>
      </c>
      <c r="ROG104" s="50">
        <f t="shared" si="284"/>
        <v>0</v>
      </c>
      <c r="ROH104" s="50">
        <f t="shared" si="284"/>
        <v>0</v>
      </c>
      <c r="ROI104" s="50">
        <f t="shared" si="284"/>
        <v>0</v>
      </c>
      <c r="ROJ104" s="50">
        <f t="shared" si="284"/>
        <v>0</v>
      </c>
      <c r="ROK104" s="50">
        <f t="shared" si="284"/>
        <v>0</v>
      </c>
      <c r="ROL104" s="50">
        <f t="shared" si="284"/>
        <v>0</v>
      </c>
      <c r="ROM104" s="50">
        <f t="shared" si="284"/>
        <v>0</v>
      </c>
      <c r="RON104" s="50">
        <f t="shared" si="284"/>
        <v>0</v>
      </c>
      <c r="ROO104" s="50">
        <f t="shared" si="284"/>
        <v>0</v>
      </c>
      <c r="ROP104" s="50">
        <f t="shared" si="284"/>
        <v>0</v>
      </c>
      <c r="ROQ104" s="50">
        <f t="shared" si="284"/>
        <v>0</v>
      </c>
      <c r="ROR104" s="50">
        <f t="shared" si="284"/>
        <v>0</v>
      </c>
      <c r="ROS104" s="50">
        <f t="shared" si="284"/>
        <v>0</v>
      </c>
      <c r="ROT104" s="50">
        <f t="shared" si="284"/>
        <v>0</v>
      </c>
      <c r="ROU104" s="50">
        <f t="shared" si="284"/>
        <v>0</v>
      </c>
      <c r="ROV104" s="50">
        <f t="shared" si="284"/>
        <v>0</v>
      </c>
      <c r="ROW104" s="50">
        <f t="shared" si="284"/>
        <v>0</v>
      </c>
      <c r="ROX104" s="50">
        <f t="shared" si="284"/>
        <v>0</v>
      </c>
      <c r="ROY104" s="50">
        <f t="shared" si="284"/>
        <v>0</v>
      </c>
      <c r="ROZ104" s="50">
        <f t="shared" si="284"/>
        <v>0</v>
      </c>
      <c r="RPA104" s="50">
        <f t="shared" si="284"/>
        <v>0</v>
      </c>
      <c r="RPB104" s="50">
        <f t="shared" si="284"/>
        <v>0</v>
      </c>
      <c r="RPC104" s="50">
        <f t="shared" si="284"/>
        <v>0</v>
      </c>
      <c r="RPD104" s="50">
        <f t="shared" si="284"/>
        <v>0</v>
      </c>
      <c r="RPE104" s="50">
        <f t="shared" si="284"/>
        <v>0</v>
      </c>
      <c r="RPF104" s="50">
        <f t="shared" si="284"/>
        <v>0</v>
      </c>
      <c r="RPG104" s="50">
        <f t="shared" si="284"/>
        <v>0</v>
      </c>
      <c r="RPH104" s="50">
        <f t="shared" si="284"/>
        <v>0</v>
      </c>
      <c r="RPI104" s="50">
        <f t="shared" si="284"/>
        <v>0</v>
      </c>
      <c r="RPJ104" s="50">
        <f t="shared" si="284"/>
        <v>0</v>
      </c>
      <c r="RPK104" s="50">
        <f t="shared" si="284"/>
        <v>0</v>
      </c>
      <c r="RPL104" s="50">
        <f t="shared" si="284"/>
        <v>0</v>
      </c>
      <c r="RPM104" s="50">
        <f t="shared" si="284"/>
        <v>0</v>
      </c>
      <c r="RPN104" s="50">
        <f t="shared" si="284"/>
        <v>0</v>
      </c>
      <c r="RPO104" s="50">
        <f t="shared" si="284"/>
        <v>0</v>
      </c>
      <c r="RPP104" s="50">
        <f t="shared" si="284"/>
        <v>0</v>
      </c>
      <c r="RPQ104" s="50">
        <f t="shared" si="284"/>
        <v>0</v>
      </c>
      <c r="RPR104" s="50">
        <f t="shared" si="284"/>
        <v>0</v>
      </c>
      <c r="RPS104" s="50">
        <f t="shared" si="284"/>
        <v>0</v>
      </c>
      <c r="RPT104" s="50">
        <f t="shared" si="284"/>
        <v>0</v>
      </c>
      <c r="RPU104" s="50">
        <f t="shared" si="284"/>
        <v>0</v>
      </c>
      <c r="RPV104" s="50">
        <f t="shared" si="284"/>
        <v>0</v>
      </c>
      <c r="RPW104" s="50">
        <f t="shared" si="284"/>
        <v>0</v>
      </c>
      <c r="RPX104" s="50">
        <f t="shared" si="284"/>
        <v>0</v>
      </c>
      <c r="RPY104" s="50">
        <f t="shared" si="284"/>
        <v>0</v>
      </c>
      <c r="RPZ104" s="50">
        <f t="shared" si="284"/>
        <v>0</v>
      </c>
      <c r="RQA104" s="50">
        <f t="shared" si="284"/>
        <v>0</v>
      </c>
      <c r="RQB104" s="50">
        <f t="shared" si="284"/>
        <v>0</v>
      </c>
      <c r="RQC104" s="50">
        <f t="shared" si="284"/>
        <v>0</v>
      </c>
      <c r="RQD104" s="50">
        <f t="shared" si="284"/>
        <v>0</v>
      </c>
      <c r="RQE104" s="50">
        <f t="shared" si="284"/>
        <v>0</v>
      </c>
      <c r="RQF104" s="50">
        <f t="shared" si="284"/>
        <v>0</v>
      </c>
      <c r="RQG104" s="50">
        <f t="shared" si="284"/>
        <v>0</v>
      </c>
      <c r="RQH104" s="50">
        <f t="shared" si="284"/>
        <v>0</v>
      </c>
      <c r="RQI104" s="50">
        <f t="shared" si="284"/>
        <v>0</v>
      </c>
      <c r="RQJ104" s="50">
        <f t="shared" si="284"/>
        <v>0</v>
      </c>
      <c r="RQK104" s="50">
        <f t="shared" si="284"/>
        <v>0</v>
      </c>
      <c r="RQL104" s="50">
        <f t="shared" si="284"/>
        <v>0</v>
      </c>
      <c r="RQM104" s="50">
        <f t="shared" si="284"/>
        <v>0</v>
      </c>
      <c r="RQN104" s="50">
        <f t="shared" si="284"/>
        <v>0</v>
      </c>
      <c r="RQO104" s="50">
        <f t="shared" si="284"/>
        <v>0</v>
      </c>
      <c r="RQP104" s="50">
        <f t="shared" si="284"/>
        <v>0</v>
      </c>
      <c r="RQQ104" s="50">
        <f t="shared" ref="RQQ104:RTB104" si="285">RQQ122</f>
        <v>0</v>
      </c>
      <c r="RQR104" s="50">
        <f t="shared" si="285"/>
        <v>0</v>
      </c>
      <c r="RQS104" s="50">
        <f t="shared" si="285"/>
        <v>0</v>
      </c>
      <c r="RQT104" s="50">
        <f t="shared" si="285"/>
        <v>0</v>
      </c>
      <c r="RQU104" s="50">
        <f t="shared" si="285"/>
        <v>0</v>
      </c>
      <c r="RQV104" s="50">
        <f t="shared" si="285"/>
        <v>0</v>
      </c>
      <c r="RQW104" s="50">
        <f t="shared" si="285"/>
        <v>0</v>
      </c>
      <c r="RQX104" s="50">
        <f t="shared" si="285"/>
        <v>0</v>
      </c>
      <c r="RQY104" s="50">
        <f t="shared" si="285"/>
        <v>0</v>
      </c>
      <c r="RQZ104" s="50">
        <f t="shared" si="285"/>
        <v>0</v>
      </c>
      <c r="RRA104" s="50">
        <f t="shared" si="285"/>
        <v>0</v>
      </c>
      <c r="RRB104" s="50">
        <f t="shared" si="285"/>
        <v>0</v>
      </c>
      <c r="RRC104" s="50">
        <f t="shared" si="285"/>
        <v>0</v>
      </c>
      <c r="RRD104" s="50">
        <f t="shared" si="285"/>
        <v>0</v>
      </c>
      <c r="RRE104" s="50">
        <f t="shared" si="285"/>
        <v>0</v>
      </c>
      <c r="RRF104" s="50">
        <f t="shared" si="285"/>
        <v>0</v>
      </c>
      <c r="RRG104" s="50">
        <f t="shared" si="285"/>
        <v>0</v>
      </c>
      <c r="RRH104" s="50">
        <f t="shared" si="285"/>
        <v>0</v>
      </c>
      <c r="RRI104" s="50">
        <f t="shared" si="285"/>
        <v>0</v>
      </c>
      <c r="RRJ104" s="50">
        <f t="shared" si="285"/>
        <v>0</v>
      </c>
      <c r="RRK104" s="50">
        <f t="shared" si="285"/>
        <v>0</v>
      </c>
      <c r="RRL104" s="50">
        <f t="shared" si="285"/>
        <v>0</v>
      </c>
      <c r="RRM104" s="50">
        <f t="shared" si="285"/>
        <v>0</v>
      </c>
      <c r="RRN104" s="50">
        <f t="shared" si="285"/>
        <v>0</v>
      </c>
      <c r="RRO104" s="50">
        <f t="shared" si="285"/>
        <v>0</v>
      </c>
      <c r="RRP104" s="50">
        <f t="shared" si="285"/>
        <v>0</v>
      </c>
      <c r="RRQ104" s="50">
        <f t="shared" si="285"/>
        <v>0</v>
      </c>
      <c r="RRR104" s="50">
        <f t="shared" si="285"/>
        <v>0</v>
      </c>
      <c r="RRS104" s="50">
        <f t="shared" si="285"/>
        <v>0</v>
      </c>
      <c r="RRT104" s="50">
        <f t="shared" si="285"/>
        <v>0</v>
      </c>
      <c r="RRU104" s="50">
        <f t="shared" si="285"/>
        <v>0</v>
      </c>
      <c r="RRV104" s="50">
        <f t="shared" si="285"/>
        <v>0</v>
      </c>
      <c r="RRW104" s="50">
        <f t="shared" si="285"/>
        <v>0</v>
      </c>
      <c r="RRX104" s="50">
        <f t="shared" si="285"/>
        <v>0</v>
      </c>
      <c r="RRY104" s="50">
        <f t="shared" si="285"/>
        <v>0</v>
      </c>
      <c r="RRZ104" s="50">
        <f t="shared" si="285"/>
        <v>0</v>
      </c>
      <c r="RSA104" s="50">
        <f t="shared" si="285"/>
        <v>0</v>
      </c>
      <c r="RSB104" s="50">
        <f t="shared" si="285"/>
        <v>0</v>
      </c>
      <c r="RSC104" s="50">
        <f t="shared" si="285"/>
        <v>0</v>
      </c>
      <c r="RSD104" s="50">
        <f t="shared" si="285"/>
        <v>0</v>
      </c>
      <c r="RSE104" s="50">
        <f t="shared" si="285"/>
        <v>0</v>
      </c>
      <c r="RSF104" s="50">
        <f t="shared" si="285"/>
        <v>0</v>
      </c>
      <c r="RSG104" s="50">
        <f t="shared" si="285"/>
        <v>0</v>
      </c>
      <c r="RSH104" s="50">
        <f t="shared" si="285"/>
        <v>0</v>
      </c>
      <c r="RSI104" s="50">
        <f t="shared" si="285"/>
        <v>0</v>
      </c>
      <c r="RSJ104" s="50">
        <f t="shared" si="285"/>
        <v>0</v>
      </c>
      <c r="RSK104" s="50">
        <f t="shared" si="285"/>
        <v>0</v>
      </c>
      <c r="RSL104" s="50">
        <f t="shared" si="285"/>
        <v>0</v>
      </c>
      <c r="RSM104" s="50">
        <f t="shared" si="285"/>
        <v>0</v>
      </c>
      <c r="RSN104" s="50">
        <f t="shared" si="285"/>
        <v>0</v>
      </c>
      <c r="RSO104" s="50">
        <f t="shared" si="285"/>
        <v>0</v>
      </c>
      <c r="RSP104" s="50">
        <f t="shared" si="285"/>
        <v>0</v>
      </c>
      <c r="RSQ104" s="50">
        <f t="shared" si="285"/>
        <v>0</v>
      </c>
      <c r="RSR104" s="50">
        <f t="shared" si="285"/>
        <v>0</v>
      </c>
      <c r="RSS104" s="50">
        <f t="shared" si="285"/>
        <v>0</v>
      </c>
      <c r="RST104" s="50">
        <f t="shared" si="285"/>
        <v>0</v>
      </c>
      <c r="RSU104" s="50">
        <f t="shared" si="285"/>
        <v>0</v>
      </c>
      <c r="RSV104" s="50">
        <f t="shared" si="285"/>
        <v>0</v>
      </c>
      <c r="RSW104" s="50">
        <f t="shared" si="285"/>
        <v>0</v>
      </c>
      <c r="RSX104" s="50">
        <f t="shared" si="285"/>
        <v>0</v>
      </c>
      <c r="RSY104" s="50">
        <f t="shared" si="285"/>
        <v>0</v>
      </c>
      <c r="RSZ104" s="50">
        <f t="shared" si="285"/>
        <v>0</v>
      </c>
      <c r="RTA104" s="50">
        <f t="shared" si="285"/>
        <v>0</v>
      </c>
      <c r="RTB104" s="50">
        <f t="shared" si="285"/>
        <v>0</v>
      </c>
      <c r="RTC104" s="50">
        <f t="shared" ref="RTC104:RVN104" si="286">RTC122</f>
        <v>0</v>
      </c>
      <c r="RTD104" s="50">
        <f t="shared" si="286"/>
        <v>0</v>
      </c>
      <c r="RTE104" s="50">
        <f t="shared" si="286"/>
        <v>0</v>
      </c>
      <c r="RTF104" s="50">
        <f t="shared" si="286"/>
        <v>0</v>
      </c>
      <c r="RTG104" s="50">
        <f t="shared" si="286"/>
        <v>0</v>
      </c>
      <c r="RTH104" s="50">
        <f t="shared" si="286"/>
        <v>0</v>
      </c>
      <c r="RTI104" s="50">
        <f t="shared" si="286"/>
        <v>0</v>
      </c>
      <c r="RTJ104" s="50">
        <f t="shared" si="286"/>
        <v>0</v>
      </c>
      <c r="RTK104" s="50">
        <f t="shared" si="286"/>
        <v>0</v>
      </c>
      <c r="RTL104" s="50">
        <f t="shared" si="286"/>
        <v>0</v>
      </c>
      <c r="RTM104" s="50">
        <f t="shared" si="286"/>
        <v>0</v>
      </c>
      <c r="RTN104" s="50">
        <f t="shared" si="286"/>
        <v>0</v>
      </c>
      <c r="RTO104" s="50">
        <f t="shared" si="286"/>
        <v>0</v>
      </c>
      <c r="RTP104" s="50">
        <f t="shared" si="286"/>
        <v>0</v>
      </c>
      <c r="RTQ104" s="50">
        <f t="shared" si="286"/>
        <v>0</v>
      </c>
      <c r="RTR104" s="50">
        <f t="shared" si="286"/>
        <v>0</v>
      </c>
      <c r="RTS104" s="50">
        <f t="shared" si="286"/>
        <v>0</v>
      </c>
      <c r="RTT104" s="50">
        <f t="shared" si="286"/>
        <v>0</v>
      </c>
      <c r="RTU104" s="50">
        <f t="shared" si="286"/>
        <v>0</v>
      </c>
      <c r="RTV104" s="50">
        <f t="shared" si="286"/>
        <v>0</v>
      </c>
      <c r="RTW104" s="50">
        <f t="shared" si="286"/>
        <v>0</v>
      </c>
      <c r="RTX104" s="50">
        <f t="shared" si="286"/>
        <v>0</v>
      </c>
      <c r="RTY104" s="50">
        <f t="shared" si="286"/>
        <v>0</v>
      </c>
      <c r="RTZ104" s="50">
        <f t="shared" si="286"/>
        <v>0</v>
      </c>
      <c r="RUA104" s="50">
        <f t="shared" si="286"/>
        <v>0</v>
      </c>
      <c r="RUB104" s="50">
        <f t="shared" si="286"/>
        <v>0</v>
      </c>
      <c r="RUC104" s="50">
        <f t="shared" si="286"/>
        <v>0</v>
      </c>
      <c r="RUD104" s="50">
        <f t="shared" si="286"/>
        <v>0</v>
      </c>
      <c r="RUE104" s="50">
        <f t="shared" si="286"/>
        <v>0</v>
      </c>
      <c r="RUF104" s="50">
        <f t="shared" si="286"/>
        <v>0</v>
      </c>
      <c r="RUG104" s="50">
        <f t="shared" si="286"/>
        <v>0</v>
      </c>
      <c r="RUH104" s="50">
        <f t="shared" si="286"/>
        <v>0</v>
      </c>
      <c r="RUI104" s="50">
        <f t="shared" si="286"/>
        <v>0</v>
      </c>
      <c r="RUJ104" s="50">
        <f t="shared" si="286"/>
        <v>0</v>
      </c>
      <c r="RUK104" s="50">
        <f t="shared" si="286"/>
        <v>0</v>
      </c>
      <c r="RUL104" s="50">
        <f t="shared" si="286"/>
        <v>0</v>
      </c>
      <c r="RUM104" s="50">
        <f t="shared" si="286"/>
        <v>0</v>
      </c>
      <c r="RUN104" s="50">
        <f t="shared" si="286"/>
        <v>0</v>
      </c>
      <c r="RUO104" s="50">
        <f t="shared" si="286"/>
        <v>0</v>
      </c>
      <c r="RUP104" s="50">
        <f t="shared" si="286"/>
        <v>0</v>
      </c>
      <c r="RUQ104" s="50">
        <f t="shared" si="286"/>
        <v>0</v>
      </c>
      <c r="RUR104" s="50">
        <f t="shared" si="286"/>
        <v>0</v>
      </c>
      <c r="RUS104" s="50">
        <f t="shared" si="286"/>
        <v>0</v>
      </c>
      <c r="RUT104" s="50">
        <f t="shared" si="286"/>
        <v>0</v>
      </c>
      <c r="RUU104" s="50">
        <f t="shared" si="286"/>
        <v>0</v>
      </c>
      <c r="RUV104" s="50">
        <f t="shared" si="286"/>
        <v>0</v>
      </c>
      <c r="RUW104" s="50">
        <f t="shared" si="286"/>
        <v>0</v>
      </c>
      <c r="RUX104" s="50">
        <f t="shared" si="286"/>
        <v>0</v>
      </c>
      <c r="RUY104" s="50">
        <f t="shared" si="286"/>
        <v>0</v>
      </c>
      <c r="RUZ104" s="50">
        <f t="shared" si="286"/>
        <v>0</v>
      </c>
      <c r="RVA104" s="50">
        <f t="shared" si="286"/>
        <v>0</v>
      </c>
      <c r="RVB104" s="50">
        <f t="shared" si="286"/>
        <v>0</v>
      </c>
      <c r="RVC104" s="50">
        <f t="shared" si="286"/>
        <v>0</v>
      </c>
      <c r="RVD104" s="50">
        <f t="shared" si="286"/>
        <v>0</v>
      </c>
      <c r="RVE104" s="50">
        <f t="shared" si="286"/>
        <v>0</v>
      </c>
      <c r="RVF104" s="50">
        <f t="shared" si="286"/>
        <v>0</v>
      </c>
      <c r="RVG104" s="50">
        <f t="shared" si="286"/>
        <v>0</v>
      </c>
      <c r="RVH104" s="50">
        <f t="shared" si="286"/>
        <v>0</v>
      </c>
      <c r="RVI104" s="50">
        <f t="shared" si="286"/>
        <v>0</v>
      </c>
      <c r="RVJ104" s="50">
        <f t="shared" si="286"/>
        <v>0</v>
      </c>
      <c r="RVK104" s="50">
        <f t="shared" si="286"/>
        <v>0</v>
      </c>
      <c r="RVL104" s="50">
        <f t="shared" si="286"/>
        <v>0</v>
      </c>
      <c r="RVM104" s="50">
        <f t="shared" si="286"/>
        <v>0</v>
      </c>
      <c r="RVN104" s="50">
        <f t="shared" si="286"/>
        <v>0</v>
      </c>
      <c r="RVO104" s="50">
        <f t="shared" ref="RVO104:RXZ104" si="287">RVO122</f>
        <v>0</v>
      </c>
      <c r="RVP104" s="50">
        <f t="shared" si="287"/>
        <v>0</v>
      </c>
      <c r="RVQ104" s="50">
        <f t="shared" si="287"/>
        <v>0</v>
      </c>
      <c r="RVR104" s="50">
        <f t="shared" si="287"/>
        <v>0</v>
      </c>
      <c r="RVS104" s="50">
        <f t="shared" si="287"/>
        <v>0</v>
      </c>
      <c r="RVT104" s="50">
        <f t="shared" si="287"/>
        <v>0</v>
      </c>
      <c r="RVU104" s="50">
        <f t="shared" si="287"/>
        <v>0</v>
      </c>
      <c r="RVV104" s="50">
        <f t="shared" si="287"/>
        <v>0</v>
      </c>
      <c r="RVW104" s="50">
        <f t="shared" si="287"/>
        <v>0</v>
      </c>
      <c r="RVX104" s="50">
        <f t="shared" si="287"/>
        <v>0</v>
      </c>
      <c r="RVY104" s="50">
        <f t="shared" si="287"/>
        <v>0</v>
      </c>
      <c r="RVZ104" s="50">
        <f t="shared" si="287"/>
        <v>0</v>
      </c>
      <c r="RWA104" s="50">
        <f t="shared" si="287"/>
        <v>0</v>
      </c>
      <c r="RWB104" s="50">
        <f t="shared" si="287"/>
        <v>0</v>
      </c>
      <c r="RWC104" s="50">
        <f t="shared" si="287"/>
        <v>0</v>
      </c>
      <c r="RWD104" s="50">
        <f t="shared" si="287"/>
        <v>0</v>
      </c>
      <c r="RWE104" s="50">
        <f t="shared" si="287"/>
        <v>0</v>
      </c>
      <c r="RWF104" s="50">
        <f t="shared" si="287"/>
        <v>0</v>
      </c>
      <c r="RWG104" s="50">
        <f t="shared" si="287"/>
        <v>0</v>
      </c>
      <c r="RWH104" s="50">
        <f t="shared" si="287"/>
        <v>0</v>
      </c>
      <c r="RWI104" s="50">
        <f t="shared" si="287"/>
        <v>0</v>
      </c>
      <c r="RWJ104" s="50">
        <f t="shared" si="287"/>
        <v>0</v>
      </c>
      <c r="RWK104" s="50">
        <f t="shared" si="287"/>
        <v>0</v>
      </c>
      <c r="RWL104" s="50">
        <f t="shared" si="287"/>
        <v>0</v>
      </c>
      <c r="RWM104" s="50">
        <f t="shared" si="287"/>
        <v>0</v>
      </c>
      <c r="RWN104" s="50">
        <f t="shared" si="287"/>
        <v>0</v>
      </c>
      <c r="RWO104" s="50">
        <f t="shared" si="287"/>
        <v>0</v>
      </c>
      <c r="RWP104" s="50">
        <f t="shared" si="287"/>
        <v>0</v>
      </c>
      <c r="RWQ104" s="50">
        <f t="shared" si="287"/>
        <v>0</v>
      </c>
      <c r="RWR104" s="50">
        <f t="shared" si="287"/>
        <v>0</v>
      </c>
      <c r="RWS104" s="50">
        <f t="shared" si="287"/>
        <v>0</v>
      </c>
      <c r="RWT104" s="50">
        <f t="shared" si="287"/>
        <v>0</v>
      </c>
      <c r="RWU104" s="50">
        <f t="shared" si="287"/>
        <v>0</v>
      </c>
      <c r="RWV104" s="50">
        <f t="shared" si="287"/>
        <v>0</v>
      </c>
      <c r="RWW104" s="50">
        <f t="shared" si="287"/>
        <v>0</v>
      </c>
      <c r="RWX104" s="50">
        <f t="shared" si="287"/>
        <v>0</v>
      </c>
      <c r="RWY104" s="50">
        <f t="shared" si="287"/>
        <v>0</v>
      </c>
      <c r="RWZ104" s="50">
        <f t="shared" si="287"/>
        <v>0</v>
      </c>
      <c r="RXA104" s="50">
        <f t="shared" si="287"/>
        <v>0</v>
      </c>
      <c r="RXB104" s="50">
        <f t="shared" si="287"/>
        <v>0</v>
      </c>
      <c r="RXC104" s="50">
        <f t="shared" si="287"/>
        <v>0</v>
      </c>
      <c r="RXD104" s="50">
        <f t="shared" si="287"/>
        <v>0</v>
      </c>
      <c r="RXE104" s="50">
        <f t="shared" si="287"/>
        <v>0</v>
      </c>
      <c r="RXF104" s="50">
        <f t="shared" si="287"/>
        <v>0</v>
      </c>
      <c r="RXG104" s="50">
        <f t="shared" si="287"/>
        <v>0</v>
      </c>
      <c r="RXH104" s="50">
        <f t="shared" si="287"/>
        <v>0</v>
      </c>
      <c r="RXI104" s="50">
        <f t="shared" si="287"/>
        <v>0</v>
      </c>
      <c r="RXJ104" s="50">
        <f t="shared" si="287"/>
        <v>0</v>
      </c>
      <c r="RXK104" s="50">
        <f t="shared" si="287"/>
        <v>0</v>
      </c>
      <c r="RXL104" s="50">
        <f t="shared" si="287"/>
        <v>0</v>
      </c>
      <c r="RXM104" s="50">
        <f t="shared" si="287"/>
        <v>0</v>
      </c>
      <c r="RXN104" s="50">
        <f t="shared" si="287"/>
        <v>0</v>
      </c>
      <c r="RXO104" s="50">
        <f t="shared" si="287"/>
        <v>0</v>
      </c>
      <c r="RXP104" s="50">
        <f t="shared" si="287"/>
        <v>0</v>
      </c>
      <c r="RXQ104" s="50">
        <f t="shared" si="287"/>
        <v>0</v>
      </c>
      <c r="RXR104" s="50">
        <f t="shared" si="287"/>
        <v>0</v>
      </c>
      <c r="RXS104" s="50">
        <f t="shared" si="287"/>
        <v>0</v>
      </c>
      <c r="RXT104" s="50">
        <f t="shared" si="287"/>
        <v>0</v>
      </c>
      <c r="RXU104" s="50">
        <f t="shared" si="287"/>
        <v>0</v>
      </c>
      <c r="RXV104" s="50">
        <f t="shared" si="287"/>
        <v>0</v>
      </c>
      <c r="RXW104" s="50">
        <f t="shared" si="287"/>
        <v>0</v>
      </c>
      <c r="RXX104" s="50">
        <f t="shared" si="287"/>
        <v>0</v>
      </c>
      <c r="RXY104" s="50">
        <f t="shared" si="287"/>
        <v>0</v>
      </c>
      <c r="RXZ104" s="50">
        <f t="shared" si="287"/>
        <v>0</v>
      </c>
      <c r="RYA104" s="50">
        <f t="shared" ref="RYA104:SAL104" si="288">RYA122</f>
        <v>0</v>
      </c>
      <c r="RYB104" s="50">
        <f t="shared" si="288"/>
        <v>0</v>
      </c>
      <c r="RYC104" s="50">
        <f t="shared" si="288"/>
        <v>0</v>
      </c>
      <c r="RYD104" s="50">
        <f t="shared" si="288"/>
        <v>0</v>
      </c>
      <c r="RYE104" s="50">
        <f t="shared" si="288"/>
        <v>0</v>
      </c>
      <c r="RYF104" s="50">
        <f t="shared" si="288"/>
        <v>0</v>
      </c>
      <c r="RYG104" s="50">
        <f t="shared" si="288"/>
        <v>0</v>
      </c>
      <c r="RYH104" s="50">
        <f t="shared" si="288"/>
        <v>0</v>
      </c>
      <c r="RYI104" s="50">
        <f t="shared" si="288"/>
        <v>0</v>
      </c>
      <c r="RYJ104" s="50">
        <f t="shared" si="288"/>
        <v>0</v>
      </c>
      <c r="RYK104" s="50">
        <f t="shared" si="288"/>
        <v>0</v>
      </c>
      <c r="RYL104" s="50">
        <f t="shared" si="288"/>
        <v>0</v>
      </c>
      <c r="RYM104" s="50">
        <f t="shared" si="288"/>
        <v>0</v>
      </c>
      <c r="RYN104" s="50">
        <f t="shared" si="288"/>
        <v>0</v>
      </c>
      <c r="RYO104" s="50">
        <f t="shared" si="288"/>
        <v>0</v>
      </c>
      <c r="RYP104" s="50">
        <f t="shared" si="288"/>
        <v>0</v>
      </c>
      <c r="RYQ104" s="50">
        <f t="shared" si="288"/>
        <v>0</v>
      </c>
      <c r="RYR104" s="50">
        <f t="shared" si="288"/>
        <v>0</v>
      </c>
      <c r="RYS104" s="50">
        <f t="shared" si="288"/>
        <v>0</v>
      </c>
      <c r="RYT104" s="50">
        <f t="shared" si="288"/>
        <v>0</v>
      </c>
      <c r="RYU104" s="50">
        <f t="shared" si="288"/>
        <v>0</v>
      </c>
      <c r="RYV104" s="50">
        <f t="shared" si="288"/>
        <v>0</v>
      </c>
      <c r="RYW104" s="50">
        <f t="shared" si="288"/>
        <v>0</v>
      </c>
      <c r="RYX104" s="50">
        <f t="shared" si="288"/>
        <v>0</v>
      </c>
      <c r="RYY104" s="50">
        <f t="shared" si="288"/>
        <v>0</v>
      </c>
      <c r="RYZ104" s="50">
        <f t="shared" si="288"/>
        <v>0</v>
      </c>
      <c r="RZA104" s="50">
        <f t="shared" si="288"/>
        <v>0</v>
      </c>
      <c r="RZB104" s="50">
        <f t="shared" si="288"/>
        <v>0</v>
      </c>
      <c r="RZC104" s="50">
        <f t="shared" si="288"/>
        <v>0</v>
      </c>
      <c r="RZD104" s="50">
        <f t="shared" si="288"/>
        <v>0</v>
      </c>
      <c r="RZE104" s="50">
        <f t="shared" si="288"/>
        <v>0</v>
      </c>
      <c r="RZF104" s="50">
        <f t="shared" si="288"/>
        <v>0</v>
      </c>
      <c r="RZG104" s="50">
        <f t="shared" si="288"/>
        <v>0</v>
      </c>
      <c r="RZH104" s="50">
        <f t="shared" si="288"/>
        <v>0</v>
      </c>
      <c r="RZI104" s="50">
        <f t="shared" si="288"/>
        <v>0</v>
      </c>
      <c r="RZJ104" s="50">
        <f t="shared" si="288"/>
        <v>0</v>
      </c>
      <c r="RZK104" s="50">
        <f t="shared" si="288"/>
        <v>0</v>
      </c>
      <c r="RZL104" s="50">
        <f t="shared" si="288"/>
        <v>0</v>
      </c>
      <c r="RZM104" s="50">
        <f t="shared" si="288"/>
        <v>0</v>
      </c>
      <c r="RZN104" s="50">
        <f t="shared" si="288"/>
        <v>0</v>
      </c>
      <c r="RZO104" s="50">
        <f t="shared" si="288"/>
        <v>0</v>
      </c>
      <c r="RZP104" s="50">
        <f t="shared" si="288"/>
        <v>0</v>
      </c>
      <c r="RZQ104" s="50">
        <f t="shared" si="288"/>
        <v>0</v>
      </c>
      <c r="RZR104" s="50">
        <f t="shared" si="288"/>
        <v>0</v>
      </c>
      <c r="RZS104" s="50">
        <f t="shared" si="288"/>
        <v>0</v>
      </c>
      <c r="RZT104" s="50">
        <f t="shared" si="288"/>
        <v>0</v>
      </c>
      <c r="RZU104" s="50">
        <f t="shared" si="288"/>
        <v>0</v>
      </c>
      <c r="RZV104" s="50">
        <f t="shared" si="288"/>
        <v>0</v>
      </c>
      <c r="RZW104" s="50">
        <f t="shared" si="288"/>
        <v>0</v>
      </c>
      <c r="RZX104" s="50">
        <f t="shared" si="288"/>
        <v>0</v>
      </c>
      <c r="RZY104" s="50">
        <f t="shared" si="288"/>
        <v>0</v>
      </c>
      <c r="RZZ104" s="50">
        <f t="shared" si="288"/>
        <v>0</v>
      </c>
      <c r="SAA104" s="50">
        <f t="shared" si="288"/>
        <v>0</v>
      </c>
      <c r="SAB104" s="50">
        <f t="shared" si="288"/>
        <v>0</v>
      </c>
      <c r="SAC104" s="50">
        <f t="shared" si="288"/>
        <v>0</v>
      </c>
      <c r="SAD104" s="50">
        <f t="shared" si="288"/>
        <v>0</v>
      </c>
      <c r="SAE104" s="50">
        <f t="shared" si="288"/>
        <v>0</v>
      </c>
      <c r="SAF104" s="50">
        <f t="shared" si="288"/>
        <v>0</v>
      </c>
      <c r="SAG104" s="50">
        <f t="shared" si="288"/>
        <v>0</v>
      </c>
      <c r="SAH104" s="50">
        <f t="shared" si="288"/>
        <v>0</v>
      </c>
      <c r="SAI104" s="50">
        <f t="shared" si="288"/>
        <v>0</v>
      </c>
      <c r="SAJ104" s="50">
        <f t="shared" si="288"/>
        <v>0</v>
      </c>
      <c r="SAK104" s="50">
        <f t="shared" si="288"/>
        <v>0</v>
      </c>
      <c r="SAL104" s="50">
        <f t="shared" si="288"/>
        <v>0</v>
      </c>
      <c r="SAM104" s="50">
        <f t="shared" ref="SAM104:SCX104" si="289">SAM122</f>
        <v>0</v>
      </c>
      <c r="SAN104" s="50">
        <f t="shared" si="289"/>
        <v>0</v>
      </c>
      <c r="SAO104" s="50">
        <f t="shared" si="289"/>
        <v>0</v>
      </c>
      <c r="SAP104" s="50">
        <f t="shared" si="289"/>
        <v>0</v>
      </c>
      <c r="SAQ104" s="50">
        <f t="shared" si="289"/>
        <v>0</v>
      </c>
      <c r="SAR104" s="50">
        <f t="shared" si="289"/>
        <v>0</v>
      </c>
      <c r="SAS104" s="50">
        <f t="shared" si="289"/>
        <v>0</v>
      </c>
      <c r="SAT104" s="50">
        <f t="shared" si="289"/>
        <v>0</v>
      </c>
      <c r="SAU104" s="50">
        <f t="shared" si="289"/>
        <v>0</v>
      </c>
      <c r="SAV104" s="50">
        <f t="shared" si="289"/>
        <v>0</v>
      </c>
      <c r="SAW104" s="50">
        <f t="shared" si="289"/>
        <v>0</v>
      </c>
      <c r="SAX104" s="50">
        <f t="shared" si="289"/>
        <v>0</v>
      </c>
      <c r="SAY104" s="50">
        <f t="shared" si="289"/>
        <v>0</v>
      </c>
      <c r="SAZ104" s="50">
        <f t="shared" si="289"/>
        <v>0</v>
      </c>
      <c r="SBA104" s="50">
        <f t="shared" si="289"/>
        <v>0</v>
      </c>
      <c r="SBB104" s="50">
        <f t="shared" si="289"/>
        <v>0</v>
      </c>
      <c r="SBC104" s="50">
        <f t="shared" si="289"/>
        <v>0</v>
      </c>
      <c r="SBD104" s="50">
        <f t="shared" si="289"/>
        <v>0</v>
      </c>
      <c r="SBE104" s="50">
        <f t="shared" si="289"/>
        <v>0</v>
      </c>
      <c r="SBF104" s="50">
        <f t="shared" si="289"/>
        <v>0</v>
      </c>
      <c r="SBG104" s="50">
        <f t="shared" si="289"/>
        <v>0</v>
      </c>
      <c r="SBH104" s="50">
        <f t="shared" si="289"/>
        <v>0</v>
      </c>
      <c r="SBI104" s="50">
        <f t="shared" si="289"/>
        <v>0</v>
      </c>
      <c r="SBJ104" s="50">
        <f t="shared" si="289"/>
        <v>0</v>
      </c>
      <c r="SBK104" s="50">
        <f t="shared" si="289"/>
        <v>0</v>
      </c>
      <c r="SBL104" s="50">
        <f t="shared" si="289"/>
        <v>0</v>
      </c>
      <c r="SBM104" s="50">
        <f t="shared" si="289"/>
        <v>0</v>
      </c>
      <c r="SBN104" s="50">
        <f t="shared" si="289"/>
        <v>0</v>
      </c>
      <c r="SBO104" s="50">
        <f t="shared" si="289"/>
        <v>0</v>
      </c>
      <c r="SBP104" s="50">
        <f t="shared" si="289"/>
        <v>0</v>
      </c>
      <c r="SBQ104" s="50">
        <f t="shared" si="289"/>
        <v>0</v>
      </c>
      <c r="SBR104" s="50">
        <f t="shared" si="289"/>
        <v>0</v>
      </c>
      <c r="SBS104" s="50">
        <f t="shared" si="289"/>
        <v>0</v>
      </c>
      <c r="SBT104" s="50">
        <f t="shared" si="289"/>
        <v>0</v>
      </c>
      <c r="SBU104" s="50">
        <f t="shared" si="289"/>
        <v>0</v>
      </c>
      <c r="SBV104" s="50">
        <f t="shared" si="289"/>
        <v>0</v>
      </c>
      <c r="SBW104" s="50">
        <f t="shared" si="289"/>
        <v>0</v>
      </c>
      <c r="SBX104" s="50">
        <f t="shared" si="289"/>
        <v>0</v>
      </c>
      <c r="SBY104" s="50">
        <f t="shared" si="289"/>
        <v>0</v>
      </c>
      <c r="SBZ104" s="50">
        <f t="shared" si="289"/>
        <v>0</v>
      </c>
      <c r="SCA104" s="50">
        <f t="shared" si="289"/>
        <v>0</v>
      </c>
      <c r="SCB104" s="50">
        <f t="shared" si="289"/>
        <v>0</v>
      </c>
      <c r="SCC104" s="50">
        <f t="shared" si="289"/>
        <v>0</v>
      </c>
      <c r="SCD104" s="50">
        <f t="shared" si="289"/>
        <v>0</v>
      </c>
      <c r="SCE104" s="50">
        <f t="shared" si="289"/>
        <v>0</v>
      </c>
      <c r="SCF104" s="50">
        <f t="shared" si="289"/>
        <v>0</v>
      </c>
      <c r="SCG104" s="50">
        <f t="shared" si="289"/>
        <v>0</v>
      </c>
      <c r="SCH104" s="50">
        <f t="shared" si="289"/>
        <v>0</v>
      </c>
      <c r="SCI104" s="50">
        <f t="shared" si="289"/>
        <v>0</v>
      </c>
      <c r="SCJ104" s="50">
        <f t="shared" si="289"/>
        <v>0</v>
      </c>
      <c r="SCK104" s="50">
        <f t="shared" si="289"/>
        <v>0</v>
      </c>
      <c r="SCL104" s="50">
        <f t="shared" si="289"/>
        <v>0</v>
      </c>
      <c r="SCM104" s="50">
        <f t="shared" si="289"/>
        <v>0</v>
      </c>
      <c r="SCN104" s="50">
        <f t="shared" si="289"/>
        <v>0</v>
      </c>
      <c r="SCO104" s="50">
        <f t="shared" si="289"/>
        <v>0</v>
      </c>
      <c r="SCP104" s="50">
        <f t="shared" si="289"/>
        <v>0</v>
      </c>
      <c r="SCQ104" s="50">
        <f t="shared" si="289"/>
        <v>0</v>
      </c>
      <c r="SCR104" s="50">
        <f t="shared" si="289"/>
        <v>0</v>
      </c>
      <c r="SCS104" s="50">
        <f t="shared" si="289"/>
        <v>0</v>
      </c>
      <c r="SCT104" s="50">
        <f t="shared" si="289"/>
        <v>0</v>
      </c>
      <c r="SCU104" s="50">
        <f t="shared" si="289"/>
        <v>0</v>
      </c>
      <c r="SCV104" s="50">
        <f t="shared" si="289"/>
        <v>0</v>
      </c>
      <c r="SCW104" s="50">
        <f t="shared" si="289"/>
        <v>0</v>
      </c>
      <c r="SCX104" s="50">
        <f t="shared" si="289"/>
        <v>0</v>
      </c>
      <c r="SCY104" s="50">
        <f t="shared" ref="SCY104:SFJ104" si="290">SCY122</f>
        <v>0</v>
      </c>
      <c r="SCZ104" s="50">
        <f t="shared" si="290"/>
        <v>0</v>
      </c>
      <c r="SDA104" s="50">
        <f t="shared" si="290"/>
        <v>0</v>
      </c>
      <c r="SDB104" s="50">
        <f t="shared" si="290"/>
        <v>0</v>
      </c>
      <c r="SDC104" s="50">
        <f t="shared" si="290"/>
        <v>0</v>
      </c>
      <c r="SDD104" s="50">
        <f t="shared" si="290"/>
        <v>0</v>
      </c>
      <c r="SDE104" s="50">
        <f t="shared" si="290"/>
        <v>0</v>
      </c>
      <c r="SDF104" s="50">
        <f t="shared" si="290"/>
        <v>0</v>
      </c>
      <c r="SDG104" s="50">
        <f t="shared" si="290"/>
        <v>0</v>
      </c>
      <c r="SDH104" s="50">
        <f t="shared" si="290"/>
        <v>0</v>
      </c>
      <c r="SDI104" s="50">
        <f t="shared" si="290"/>
        <v>0</v>
      </c>
      <c r="SDJ104" s="50">
        <f t="shared" si="290"/>
        <v>0</v>
      </c>
      <c r="SDK104" s="50">
        <f t="shared" si="290"/>
        <v>0</v>
      </c>
      <c r="SDL104" s="50">
        <f t="shared" si="290"/>
        <v>0</v>
      </c>
      <c r="SDM104" s="50">
        <f t="shared" si="290"/>
        <v>0</v>
      </c>
      <c r="SDN104" s="50">
        <f t="shared" si="290"/>
        <v>0</v>
      </c>
      <c r="SDO104" s="50">
        <f t="shared" si="290"/>
        <v>0</v>
      </c>
      <c r="SDP104" s="50">
        <f t="shared" si="290"/>
        <v>0</v>
      </c>
      <c r="SDQ104" s="50">
        <f t="shared" si="290"/>
        <v>0</v>
      </c>
      <c r="SDR104" s="50">
        <f t="shared" si="290"/>
        <v>0</v>
      </c>
      <c r="SDS104" s="50">
        <f t="shared" si="290"/>
        <v>0</v>
      </c>
      <c r="SDT104" s="50">
        <f t="shared" si="290"/>
        <v>0</v>
      </c>
      <c r="SDU104" s="50">
        <f t="shared" si="290"/>
        <v>0</v>
      </c>
      <c r="SDV104" s="50">
        <f t="shared" si="290"/>
        <v>0</v>
      </c>
      <c r="SDW104" s="50">
        <f t="shared" si="290"/>
        <v>0</v>
      </c>
      <c r="SDX104" s="50">
        <f t="shared" si="290"/>
        <v>0</v>
      </c>
      <c r="SDY104" s="50">
        <f t="shared" si="290"/>
        <v>0</v>
      </c>
      <c r="SDZ104" s="50">
        <f t="shared" si="290"/>
        <v>0</v>
      </c>
      <c r="SEA104" s="50">
        <f t="shared" si="290"/>
        <v>0</v>
      </c>
      <c r="SEB104" s="50">
        <f t="shared" si="290"/>
        <v>0</v>
      </c>
      <c r="SEC104" s="50">
        <f t="shared" si="290"/>
        <v>0</v>
      </c>
      <c r="SED104" s="50">
        <f t="shared" si="290"/>
        <v>0</v>
      </c>
      <c r="SEE104" s="50">
        <f t="shared" si="290"/>
        <v>0</v>
      </c>
      <c r="SEF104" s="50">
        <f t="shared" si="290"/>
        <v>0</v>
      </c>
      <c r="SEG104" s="50">
        <f t="shared" si="290"/>
        <v>0</v>
      </c>
      <c r="SEH104" s="50">
        <f t="shared" si="290"/>
        <v>0</v>
      </c>
      <c r="SEI104" s="50">
        <f t="shared" si="290"/>
        <v>0</v>
      </c>
      <c r="SEJ104" s="50">
        <f t="shared" si="290"/>
        <v>0</v>
      </c>
      <c r="SEK104" s="50">
        <f t="shared" si="290"/>
        <v>0</v>
      </c>
      <c r="SEL104" s="50">
        <f t="shared" si="290"/>
        <v>0</v>
      </c>
      <c r="SEM104" s="50">
        <f t="shared" si="290"/>
        <v>0</v>
      </c>
      <c r="SEN104" s="50">
        <f t="shared" si="290"/>
        <v>0</v>
      </c>
      <c r="SEO104" s="50">
        <f t="shared" si="290"/>
        <v>0</v>
      </c>
      <c r="SEP104" s="50">
        <f t="shared" si="290"/>
        <v>0</v>
      </c>
      <c r="SEQ104" s="50">
        <f t="shared" si="290"/>
        <v>0</v>
      </c>
      <c r="SER104" s="50">
        <f t="shared" si="290"/>
        <v>0</v>
      </c>
      <c r="SES104" s="50">
        <f t="shared" si="290"/>
        <v>0</v>
      </c>
      <c r="SET104" s="50">
        <f t="shared" si="290"/>
        <v>0</v>
      </c>
      <c r="SEU104" s="50">
        <f t="shared" si="290"/>
        <v>0</v>
      </c>
      <c r="SEV104" s="50">
        <f t="shared" si="290"/>
        <v>0</v>
      </c>
      <c r="SEW104" s="50">
        <f t="shared" si="290"/>
        <v>0</v>
      </c>
      <c r="SEX104" s="50">
        <f t="shared" si="290"/>
        <v>0</v>
      </c>
      <c r="SEY104" s="50">
        <f t="shared" si="290"/>
        <v>0</v>
      </c>
      <c r="SEZ104" s="50">
        <f t="shared" si="290"/>
        <v>0</v>
      </c>
      <c r="SFA104" s="50">
        <f t="shared" si="290"/>
        <v>0</v>
      </c>
      <c r="SFB104" s="50">
        <f t="shared" si="290"/>
        <v>0</v>
      </c>
      <c r="SFC104" s="50">
        <f t="shared" si="290"/>
        <v>0</v>
      </c>
      <c r="SFD104" s="50">
        <f t="shared" si="290"/>
        <v>0</v>
      </c>
      <c r="SFE104" s="50">
        <f t="shared" si="290"/>
        <v>0</v>
      </c>
      <c r="SFF104" s="50">
        <f t="shared" si="290"/>
        <v>0</v>
      </c>
      <c r="SFG104" s="50">
        <f t="shared" si="290"/>
        <v>0</v>
      </c>
      <c r="SFH104" s="50">
        <f t="shared" si="290"/>
        <v>0</v>
      </c>
      <c r="SFI104" s="50">
        <f t="shared" si="290"/>
        <v>0</v>
      </c>
      <c r="SFJ104" s="50">
        <f t="shared" si="290"/>
        <v>0</v>
      </c>
      <c r="SFK104" s="50">
        <f t="shared" ref="SFK104:SHV104" si="291">SFK122</f>
        <v>0</v>
      </c>
      <c r="SFL104" s="50">
        <f t="shared" si="291"/>
        <v>0</v>
      </c>
      <c r="SFM104" s="50">
        <f t="shared" si="291"/>
        <v>0</v>
      </c>
      <c r="SFN104" s="50">
        <f t="shared" si="291"/>
        <v>0</v>
      </c>
      <c r="SFO104" s="50">
        <f t="shared" si="291"/>
        <v>0</v>
      </c>
      <c r="SFP104" s="50">
        <f t="shared" si="291"/>
        <v>0</v>
      </c>
      <c r="SFQ104" s="50">
        <f t="shared" si="291"/>
        <v>0</v>
      </c>
      <c r="SFR104" s="50">
        <f t="shared" si="291"/>
        <v>0</v>
      </c>
      <c r="SFS104" s="50">
        <f t="shared" si="291"/>
        <v>0</v>
      </c>
      <c r="SFT104" s="50">
        <f t="shared" si="291"/>
        <v>0</v>
      </c>
      <c r="SFU104" s="50">
        <f t="shared" si="291"/>
        <v>0</v>
      </c>
      <c r="SFV104" s="50">
        <f t="shared" si="291"/>
        <v>0</v>
      </c>
      <c r="SFW104" s="50">
        <f t="shared" si="291"/>
        <v>0</v>
      </c>
      <c r="SFX104" s="50">
        <f t="shared" si="291"/>
        <v>0</v>
      </c>
      <c r="SFY104" s="50">
        <f t="shared" si="291"/>
        <v>0</v>
      </c>
      <c r="SFZ104" s="50">
        <f t="shared" si="291"/>
        <v>0</v>
      </c>
      <c r="SGA104" s="50">
        <f t="shared" si="291"/>
        <v>0</v>
      </c>
      <c r="SGB104" s="50">
        <f t="shared" si="291"/>
        <v>0</v>
      </c>
      <c r="SGC104" s="50">
        <f t="shared" si="291"/>
        <v>0</v>
      </c>
      <c r="SGD104" s="50">
        <f t="shared" si="291"/>
        <v>0</v>
      </c>
      <c r="SGE104" s="50">
        <f t="shared" si="291"/>
        <v>0</v>
      </c>
      <c r="SGF104" s="50">
        <f t="shared" si="291"/>
        <v>0</v>
      </c>
      <c r="SGG104" s="50">
        <f t="shared" si="291"/>
        <v>0</v>
      </c>
      <c r="SGH104" s="50">
        <f t="shared" si="291"/>
        <v>0</v>
      </c>
      <c r="SGI104" s="50">
        <f t="shared" si="291"/>
        <v>0</v>
      </c>
      <c r="SGJ104" s="50">
        <f t="shared" si="291"/>
        <v>0</v>
      </c>
      <c r="SGK104" s="50">
        <f t="shared" si="291"/>
        <v>0</v>
      </c>
      <c r="SGL104" s="50">
        <f t="shared" si="291"/>
        <v>0</v>
      </c>
      <c r="SGM104" s="50">
        <f t="shared" si="291"/>
        <v>0</v>
      </c>
      <c r="SGN104" s="50">
        <f t="shared" si="291"/>
        <v>0</v>
      </c>
      <c r="SGO104" s="50">
        <f t="shared" si="291"/>
        <v>0</v>
      </c>
      <c r="SGP104" s="50">
        <f t="shared" si="291"/>
        <v>0</v>
      </c>
      <c r="SGQ104" s="50">
        <f t="shared" si="291"/>
        <v>0</v>
      </c>
      <c r="SGR104" s="50">
        <f t="shared" si="291"/>
        <v>0</v>
      </c>
      <c r="SGS104" s="50">
        <f t="shared" si="291"/>
        <v>0</v>
      </c>
      <c r="SGT104" s="50">
        <f t="shared" si="291"/>
        <v>0</v>
      </c>
      <c r="SGU104" s="50">
        <f t="shared" si="291"/>
        <v>0</v>
      </c>
      <c r="SGV104" s="50">
        <f t="shared" si="291"/>
        <v>0</v>
      </c>
      <c r="SGW104" s="50">
        <f t="shared" si="291"/>
        <v>0</v>
      </c>
      <c r="SGX104" s="50">
        <f t="shared" si="291"/>
        <v>0</v>
      </c>
      <c r="SGY104" s="50">
        <f t="shared" si="291"/>
        <v>0</v>
      </c>
      <c r="SGZ104" s="50">
        <f t="shared" si="291"/>
        <v>0</v>
      </c>
      <c r="SHA104" s="50">
        <f t="shared" si="291"/>
        <v>0</v>
      </c>
      <c r="SHB104" s="50">
        <f t="shared" si="291"/>
        <v>0</v>
      </c>
      <c r="SHC104" s="50">
        <f t="shared" si="291"/>
        <v>0</v>
      </c>
      <c r="SHD104" s="50">
        <f t="shared" si="291"/>
        <v>0</v>
      </c>
      <c r="SHE104" s="50">
        <f t="shared" si="291"/>
        <v>0</v>
      </c>
      <c r="SHF104" s="50">
        <f t="shared" si="291"/>
        <v>0</v>
      </c>
      <c r="SHG104" s="50">
        <f t="shared" si="291"/>
        <v>0</v>
      </c>
      <c r="SHH104" s="50">
        <f t="shared" si="291"/>
        <v>0</v>
      </c>
      <c r="SHI104" s="50">
        <f t="shared" si="291"/>
        <v>0</v>
      </c>
      <c r="SHJ104" s="50">
        <f t="shared" si="291"/>
        <v>0</v>
      </c>
      <c r="SHK104" s="50">
        <f t="shared" si="291"/>
        <v>0</v>
      </c>
      <c r="SHL104" s="50">
        <f t="shared" si="291"/>
        <v>0</v>
      </c>
      <c r="SHM104" s="50">
        <f t="shared" si="291"/>
        <v>0</v>
      </c>
      <c r="SHN104" s="50">
        <f t="shared" si="291"/>
        <v>0</v>
      </c>
      <c r="SHO104" s="50">
        <f t="shared" si="291"/>
        <v>0</v>
      </c>
      <c r="SHP104" s="50">
        <f t="shared" si="291"/>
        <v>0</v>
      </c>
      <c r="SHQ104" s="50">
        <f t="shared" si="291"/>
        <v>0</v>
      </c>
      <c r="SHR104" s="50">
        <f t="shared" si="291"/>
        <v>0</v>
      </c>
      <c r="SHS104" s="50">
        <f t="shared" si="291"/>
        <v>0</v>
      </c>
      <c r="SHT104" s="50">
        <f t="shared" si="291"/>
        <v>0</v>
      </c>
      <c r="SHU104" s="50">
        <f t="shared" si="291"/>
        <v>0</v>
      </c>
      <c r="SHV104" s="50">
        <f t="shared" si="291"/>
        <v>0</v>
      </c>
      <c r="SHW104" s="50">
        <f t="shared" ref="SHW104:SKH104" si="292">SHW122</f>
        <v>0</v>
      </c>
      <c r="SHX104" s="50">
        <f t="shared" si="292"/>
        <v>0</v>
      </c>
      <c r="SHY104" s="50">
        <f t="shared" si="292"/>
        <v>0</v>
      </c>
      <c r="SHZ104" s="50">
        <f t="shared" si="292"/>
        <v>0</v>
      </c>
      <c r="SIA104" s="50">
        <f t="shared" si="292"/>
        <v>0</v>
      </c>
      <c r="SIB104" s="50">
        <f t="shared" si="292"/>
        <v>0</v>
      </c>
      <c r="SIC104" s="50">
        <f t="shared" si="292"/>
        <v>0</v>
      </c>
      <c r="SID104" s="50">
        <f t="shared" si="292"/>
        <v>0</v>
      </c>
      <c r="SIE104" s="50">
        <f t="shared" si="292"/>
        <v>0</v>
      </c>
      <c r="SIF104" s="50">
        <f t="shared" si="292"/>
        <v>0</v>
      </c>
      <c r="SIG104" s="50">
        <f t="shared" si="292"/>
        <v>0</v>
      </c>
      <c r="SIH104" s="50">
        <f t="shared" si="292"/>
        <v>0</v>
      </c>
      <c r="SII104" s="50">
        <f t="shared" si="292"/>
        <v>0</v>
      </c>
      <c r="SIJ104" s="50">
        <f t="shared" si="292"/>
        <v>0</v>
      </c>
      <c r="SIK104" s="50">
        <f t="shared" si="292"/>
        <v>0</v>
      </c>
      <c r="SIL104" s="50">
        <f t="shared" si="292"/>
        <v>0</v>
      </c>
      <c r="SIM104" s="50">
        <f t="shared" si="292"/>
        <v>0</v>
      </c>
      <c r="SIN104" s="50">
        <f t="shared" si="292"/>
        <v>0</v>
      </c>
      <c r="SIO104" s="50">
        <f t="shared" si="292"/>
        <v>0</v>
      </c>
      <c r="SIP104" s="50">
        <f t="shared" si="292"/>
        <v>0</v>
      </c>
      <c r="SIQ104" s="50">
        <f t="shared" si="292"/>
        <v>0</v>
      </c>
      <c r="SIR104" s="50">
        <f t="shared" si="292"/>
        <v>0</v>
      </c>
      <c r="SIS104" s="50">
        <f t="shared" si="292"/>
        <v>0</v>
      </c>
      <c r="SIT104" s="50">
        <f t="shared" si="292"/>
        <v>0</v>
      </c>
      <c r="SIU104" s="50">
        <f t="shared" si="292"/>
        <v>0</v>
      </c>
      <c r="SIV104" s="50">
        <f t="shared" si="292"/>
        <v>0</v>
      </c>
      <c r="SIW104" s="50">
        <f t="shared" si="292"/>
        <v>0</v>
      </c>
      <c r="SIX104" s="50">
        <f t="shared" si="292"/>
        <v>0</v>
      </c>
      <c r="SIY104" s="50">
        <f t="shared" si="292"/>
        <v>0</v>
      </c>
      <c r="SIZ104" s="50">
        <f t="shared" si="292"/>
        <v>0</v>
      </c>
      <c r="SJA104" s="50">
        <f t="shared" si="292"/>
        <v>0</v>
      </c>
      <c r="SJB104" s="50">
        <f t="shared" si="292"/>
        <v>0</v>
      </c>
      <c r="SJC104" s="50">
        <f t="shared" si="292"/>
        <v>0</v>
      </c>
      <c r="SJD104" s="50">
        <f t="shared" si="292"/>
        <v>0</v>
      </c>
      <c r="SJE104" s="50">
        <f t="shared" si="292"/>
        <v>0</v>
      </c>
      <c r="SJF104" s="50">
        <f t="shared" si="292"/>
        <v>0</v>
      </c>
      <c r="SJG104" s="50">
        <f t="shared" si="292"/>
        <v>0</v>
      </c>
      <c r="SJH104" s="50">
        <f t="shared" si="292"/>
        <v>0</v>
      </c>
      <c r="SJI104" s="50">
        <f t="shared" si="292"/>
        <v>0</v>
      </c>
      <c r="SJJ104" s="50">
        <f t="shared" si="292"/>
        <v>0</v>
      </c>
      <c r="SJK104" s="50">
        <f t="shared" si="292"/>
        <v>0</v>
      </c>
      <c r="SJL104" s="50">
        <f t="shared" si="292"/>
        <v>0</v>
      </c>
      <c r="SJM104" s="50">
        <f t="shared" si="292"/>
        <v>0</v>
      </c>
      <c r="SJN104" s="50">
        <f t="shared" si="292"/>
        <v>0</v>
      </c>
      <c r="SJO104" s="50">
        <f t="shared" si="292"/>
        <v>0</v>
      </c>
      <c r="SJP104" s="50">
        <f t="shared" si="292"/>
        <v>0</v>
      </c>
      <c r="SJQ104" s="50">
        <f t="shared" si="292"/>
        <v>0</v>
      </c>
      <c r="SJR104" s="50">
        <f t="shared" si="292"/>
        <v>0</v>
      </c>
      <c r="SJS104" s="50">
        <f t="shared" si="292"/>
        <v>0</v>
      </c>
      <c r="SJT104" s="50">
        <f t="shared" si="292"/>
        <v>0</v>
      </c>
      <c r="SJU104" s="50">
        <f t="shared" si="292"/>
        <v>0</v>
      </c>
      <c r="SJV104" s="50">
        <f t="shared" si="292"/>
        <v>0</v>
      </c>
      <c r="SJW104" s="50">
        <f t="shared" si="292"/>
        <v>0</v>
      </c>
      <c r="SJX104" s="50">
        <f t="shared" si="292"/>
        <v>0</v>
      </c>
      <c r="SJY104" s="50">
        <f t="shared" si="292"/>
        <v>0</v>
      </c>
      <c r="SJZ104" s="50">
        <f t="shared" si="292"/>
        <v>0</v>
      </c>
      <c r="SKA104" s="50">
        <f t="shared" si="292"/>
        <v>0</v>
      </c>
      <c r="SKB104" s="50">
        <f t="shared" si="292"/>
        <v>0</v>
      </c>
      <c r="SKC104" s="50">
        <f t="shared" si="292"/>
        <v>0</v>
      </c>
      <c r="SKD104" s="50">
        <f t="shared" si="292"/>
        <v>0</v>
      </c>
      <c r="SKE104" s="50">
        <f t="shared" si="292"/>
        <v>0</v>
      </c>
      <c r="SKF104" s="50">
        <f t="shared" si="292"/>
        <v>0</v>
      </c>
      <c r="SKG104" s="50">
        <f t="shared" si="292"/>
        <v>0</v>
      </c>
      <c r="SKH104" s="50">
        <f t="shared" si="292"/>
        <v>0</v>
      </c>
      <c r="SKI104" s="50">
        <f t="shared" ref="SKI104:SMT104" si="293">SKI122</f>
        <v>0</v>
      </c>
      <c r="SKJ104" s="50">
        <f t="shared" si="293"/>
        <v>0</v>
      </c>
      <c r="SKK104" s="50">
        <f t="shared" si="293"/>
        <v>0</v>
      </c>
      <c r="SKL104" s="50">
        <f t="shared" si="293"/>
        <v>0</v>
      </c>
      <c r="SKM104" s="50">
        <f t="shared" si="293"/>
        <v>0</v>
      </c>
      <c r="SKN104" s="50">
        <f t="shared" si="293"/>
        <v>0</v>
      </c>
      <c r="SKO104" s="50">
        <f t="shared" si="293"/>
        <v>0</v>
      </c>
      <c r="SKP104" s="50">
        <f t="shared" si="293"/>
        <v>0</v>
      </c>
      <c r="SKQ104" s="50">
        <f t="shared" si="293"/>
        <v>0</v>
      </c>
      <c r="SKR104" s="50">
        <f t="shared" si="293"/>
        <v>0</v>
      </c>
      <c r="SKS104" s="50">
        <f t="shared" si="293"/>
        <v>0</v>
      </c>
      <c r="SKT104" s="50">
        <f t="shared" si="293"/>
        <v>0</v>
      </c>
      <c r="SKU104" s="50">
        <f t="shared" si="293"/>
        <v>0</v>
      </c>
      <c r="SKV104" s="50">
        <f t="shared" si="293"/>
        <v>0</v>
      </c>
      <c r="SKW104" s="50">
        <f t="shared" si="293"/>
        <v>0</v>
      </c>
      <c r="SKX104" s="50">
        <f t="shared" si="293"/>
        <v>0</v>
      </c>
      <c r="SKY104" s="50">
        <f t="shared" si="293"/>
        <v>0</v>
      </c>
      <c r="SKZ104" s="50">
        <f t="shared" si="293"/>
        <v>0</v>
      </c>
      <c r="SLA104" s="50">
        <f t="shared" si="293"/>
        <v>0</v>
      </c>
      <c r="SLB104" s="50">
        <f t="shared" si="293"/>
        <v>0</v>
      </c>
      <c r="SLC104" s="50">
        <f t="shared" si="293"/>
        <v>0</v>
      </c>
      <c r="SLD104" s="50">
        <f t="shared" si="293"/>
        <v>0</v>
      </c>
      <c r="SLE104" s="50">
        <f t="shared" si="293"/>
        <v>0</v>
      </c>
      <c r="SLF104" s="50">
        <f t="shared" si="293"/>
        <v>0</v>
      </c>
      <c r="SLG104" s="50">
        <f t="shared" si="293"/>
        <v>0</v>
      </c>
      <c r="SLH104" s="50">
        <f t="shared" si="293"/>
        <v>0</v>
      </c>
      <c r="SLI104" s="50">
        <f t="shared" si="293"/>
        <v>0</v>
      </c>
      <c r="SLJ104" s="50">
        <f t="shared" si="293"/>
        <v>0</v>
      </c>
      <c r="SLK104" s="50">
        <f t="shared" si="293"/>
        <v>0</v>
      </c>
      <c r="SLL104" s="50">
        <f t="shared" si="293"/>
        <v>0</v>
      </c>
      <c r="SLM104" s="50">
        <f t="shared" si="293"/>
        <v>0</v>
      </c>
      <c r="SLN104" s="50">
        <f t="shared" si="293"/>
        <v>0</v>
      </c>
      <c r="SLO104" s="50">
        <f t="shared" si="293"/>
        <v>0</v>
      </c>
      <c r="SLP104" s="50">
        <f t="shared" si="293"/>
        <v>0</v>
      </c>
      <c r="SLQ104" s="50">
        <f t="shared" si="293"/>
        <v>0</v>
      </c>
      <c r="SLR104" s="50">
        <f t="shared" si="293"/>
        <v>0</v>
      </c>
      <c r="SLS104" s="50">
        <f t="shared" si="293"/>
        <v>0</v>
      </c>
      <c r="SLT104" s="50">
        <f t="shared" si="293"/>
        <v>0</v>
      </c>
      <c r="SLU104" s="50">
        <f t="shared" si="293"/>
        <v>0</v>
      </c>
      <c r="SLV104" s="50">
        <f t="shared" si="293"/>
        <v>0</v>
      </c>
      <c r="SLW104" s="50">
        <f t="shared" si="293"/>
        <v>0</v>
      </c>
      <c r="SLX104" s="50">
        <f t="shared" si="293"/>
        <v>0</v>
      </c>
      <c r="SLY104" s="50">
        <f t="shared" si="293"/>
        <v>0</v>
      </c>
      <c r="SLZ104" s="50">
        <f t="shared" si="293"/>
        <v>0</v>
      </c>
      <c r="SMA104" s="50">
        <f t="shared" si="293"/>
        <v>0</v>
      </c>
      <c r="SMB104" s="50">
        <f t="shared" si="293"/>
        <v>0</v>
      </c>
      <c r="SMC104" s="50">
        <f t="shared" si="293"/>
        <v>0</v>
      </c>
      <c r="SMD104" s="50">
        <f t="shared" si="293"/>
        <v>0</v>
      </c>
      <c r="SME104" s="50">
        <f t="shared" si="293"/>
        <v>0</v>
      </c>
      <c r="SMF104" s="50">
        <f t="shared" si="293"/>
        <v>0</v>
      </c>
      <c r="SMG104" s="50">
        <f t="shared" si="293"/>
        <v>0</v>
      </c>
      <c r="SMH104" s="50">
        <f t="shared" si="293"/>
        <v>0</v>
      </c>
      <c r="SMI104" s="50">
        <f t="shared" si="293"/>
        <v>0</v>
      </c>
      <c r="SMJ104" s="50">
        <f t="shared" si="293"/>
        <v>0</v>
      </c>
      <c r="SMK104" s="50">
        <f t="shared" si="293"/>
        <v>0</v>
      </c>
      <c r="SML104" s="50">
        <f t="shared" si="293"/>
        <v>0</v>
      </c>
      <c r="SMM104" s="50">
        <f t="shared" si="293"/>
        <v>0</v>
      </c>
      <c r="SMN104" s="50">
        <f t="shared" si="293"/>
        <v>0</v>
      </c>
      <c r="SMO104" s="50">
        <f t="shared" si="293"/>
        <v>0</v>
      </c>
      <c r="SMP104" s="50">
        <f t="shared" si="293"/>
        <v>0</v>
      </c>
      <c r="SMQ104" s="50">
        <f t="shared" si="293"/>
        <v>0</v>
      </c>
      <c r="SMR104" s="50">
        <f t="shared" si="293"/>
        <v>0</v>
      </c>
      <c r="SMS104" s="50">
        <f t="shared" si="293"/>
        <v>0</v>
      </c>
      <c r="SMT104" s="50">
        <f t="shared" si="293"/>
        <v>0</v>
      </c>
      <c r="SMU104" s="50">
        <f t="shared" ref="SMU104:SPF104" si="294">SMU122</f>
        <v>0</v>
      </c>
      <c r="SMV104" s="50">
        <f t="shared" si="294"/>
        <v>0</v>
      </c>
      <c r="SMW104" s="50">
        <f t="shared" si="294"/>
        <v>0</v>
      </c>
      <c r="SMX104" s="50">
        <f t="shared" si="294"/>
        <v>0</v>
      </c>
      <c r="SMY104" s="50">
        <f t="shared" si="294"/>
        <v>0</v>
      </c>
      <c r="SMZ104" s="50">
        <f t="shared" si="294"/>
        <v>0</v>
      </c>
      <c r="SNA104" s="50">
        <f t="shared" si="294"/>
        <v>0</v>
      </c>
      <c r="SNB104" s="50">
        <f t="shared" si="294"/>
        <v>0</v>
      </c>
      <c r="SNC104" s="50">
        <f t="shared" si="294"/>
        <v>0</v>
      </c>
      <c r="SND104" s="50">
        <f t="shared" si="294"/>
        <v>0</v>
      </c>
      <c r="SNE104" s="50">
        <f t="shared" si="294"/>
        <v>0</v>
      </c>
      <c r="SNF104" s="50">
        <f t="shared" si="294"/>
        <v>0</v>
      </c>
      <c r="SNG104" s="50">
        <f t="shared" si="294"/>
        <v>0</v>
      </c>
      <c r="SNH104" s="50">
        <f t="shared" si="294"/>
        <v>0</v>
      </c>
      <c r="SNI104" s="50">
        <f t="shared" si="294"/>
        <v>0</v>
      </c>
      <c r="SNJ104" s="50">
        <f t="shared" si="294"/>
        <v>0</v>
      </c>
      <c r="SNK104" s="50">
        <f t="shared" si="294"/>
        <v>0</v>
      </c>
      <c r="SNL104" s="50">
        <f t="shared" si="294"/>
        <v>0</v>
      </c>
      <c r="SNM104" s="50">
        <f t="shared" si="294"/>
        <v>0</v>
      </c>
      <c r="SNN104" s="50">
        <f t="shared" si="294"/>
        <v>0</v>
      </c>
      <c r="SNO104" s="50">
        <f t="shared" si="294"/>
        <v>0</v>
      </c>
      <c r="SNP104" s="50">
        <f t="shared" si="294"/>
        <v>0</v>
      </c>
      <c r="SNQ104" s="50">
        <f t="shared" si="294"/>
        <v>0</v>
      </c>
      <c r="SNR104" s="50">
        <f t="shared" si="294"/>
        <v>0</v>
      </c>
      <c r="SNS104" s="50">
        <f t="shared" si="294"/>
        <v>0</v>
      </c>
      <c r="SNT104" s="50">
        <f t="shared" si="294"/>
        <v>0</v>
      </c>
      <c r="SNU104" s="50">
        <f t="shared" si="294"/>
        <v>0</v>
      </c>
      <c r="SNV104" s="50">
        <f t="shared" si="294"/>
        <v>0</v>
      </c>
      <c r="SNW104" s="50">
        <f t="shared" si="294"/>
        <v>0</v>
      </c>
      <c r="SNX104" s="50">
        <f t="shared" si="294"/>
        <v>0</v>
      </c>
      <c r="SNY104" s="50">
        <f t="shared" si="294"/>
        <v>0</v>
      </c>
      <c r="SNZ104" s="50">
        <f t="shared" si="294"/>
        <v>0</v>
      </c>
      <c r="SOA104" s="50">
        <f t="shared" si="294"/>
        <v>0</v>
      </c>
      <c r="SOB104" s="50">
        <f t="shared" si="294"/>
        <v>0</v>
      </c>
      <c r="SOC104" s="50">
        <f t="shared" si="294"/>
        <v>0</v>
      </c>
      <c r="SOD104" s="50">
        <f t="shared" si="294"/>
        <v>0</v>
      </c>
      <c r="SOE104" s="50">
        <f t="shared" si="294"/>
        <v>0</v>
      </c>
      <c r="SOF104" s="50">
        <f t="shared" si="294"/>
        <v>0</v>
      </c>
      <c r="SOG104" s="50">
        <f t="shared" si="294"/>
        <v>0</v>
      </c>
      <c r="SOH104" s="50">
        <f t="shared" si="294"/>
        <v>0</v>
      </c>
      <c r="SOI104" s="50">
        <f t="shared" si="294"/>
        <v>0</v>
      </c>
      <c r="SOJ104" s="50">
        <f t="shared" si="294"/>
        <v>0</v>
      </c>
      <c r="SOK104" s="50">
        <f t="shared" si="294"/>
        <v>0</v>
      </c>
      <c r="SOL104" s="50">
        <f t="shared" si="294"/>
        <v>0</v>
      </c>
      <c r="SOM104" s="50">
        <f t="shared" si="294"/>
        <v>0</v>
      </c>
      <c r="SON104" s="50">
        <f t="shared" si="294"/>
        <v>0</v>
      </c>
      <c r="SOO104" s="50">
        <f t="shared" si="294"/>
        <v>0</v>
      </c>
      <c r="SOP104" s="50">
        <f t="shared" si="294"/>
        <v>0</v>
      </c>
      <c r="SOQ104" s="50">
        <f t="shared" si="294"/>
        <v>0</v>
      </c>
      <c r="SOR104" s="50">
        <f t="shared" si="294"/>
        <v>0</v>
      </c>
      <c r="SOS104" s="50">
        <f t="shared" si="294"/>
        <v>0</v>
      </c>
      <c r="SOT104" s="50">
        <f t="shared" si="294"/>
        <v>0</v>
      </c>
      <c r="SOU104" s="50">
        <f t="shared" si="294"/>
        <v>0</v>
      </c>
      <c r="SOV104" s="50">
        <f t="shared" si="294"/>
        <v>0</v>
      </c>
      <c r="SOW104" s="50">
        <f t="shared" si="294"/>
        <v>0</v>
      </c>
      <c r="SOX104" s="50">
        <f t="shared" si="294"/>
        <v>0</v>
      </c>
      <c r="SOY104" s="50">
        <f t="shared" si="294"/>
        <v>0</v>
      </c>
      <c r="SOZ104" s="50">
        <f t="shared" si="294"/>
        <v>0</v>
      </c>
      <c r="SPA104" s="50">
        <f t="shared" si="294"/>
        <v>0</v>
      </c>
      <c r="SPB104" s="50">
        <f t="shared" si="294"/>
        <v>0</v>
      </c>
      <c r="SPC104" s="50">
        <f t="shared" si="294"/>
        <v>0</v>
      </c>
      <c r="SPD104" s="50">
        <f t="shared" si="294"/>
        <v>0</v>
      </c>
      <c r="SPE104" s="50">
        <f t="shared" si="294"/>
        <v>0</v>
      </c>
      <c r="SPF104" s="50">
        <f t="shared" si="294"/>
        <v>0</v>
      </c>
      <c r="SPG104" s="50">
        <f t="shared" ref="SPG104:SRR104" si="295">SPG122</f>
        <v>0</v>
      </c>
      <c r="SPH104" s="50">
        <f t="shared" si="295"/>
        <v>0</v>
      </c>
      <c r="SPI104" s="50">
        <f t="shared" si="295"/>
        <v>0</v>
      </c>
      <c r="SPJ104" s="50">
        <f t="shared" si="295"/>
        <v>0</v>
      </c>
      <c r="SPK104" s="50">
        <f t="shared" si="295"/>
        <v>0</v>
      </c>
      <c r="SPL104" s="50">
        <f t="shared" si="295"/>
        <v>0</v>
      </c>
      <c r="SPM104" s="50">
        <f t="shared" si="295"/>
        <v>0</v>
      </c>
      <c r="SPN104" s="50">
        <f t="shared" si="295"/>
        <v>0</v>
      </c>
      <c r="SPO104" s="50">
        <f t="shared" si="295"/>
        <v>0</v>
      </c>
      <c r="SPP104" s="50">
        <f t="shared" si="295"/>
        <v>0</v>
      </c>
      <c r="SPQ104" s="50">
        <f t="shared" si="295"/>
        <v>0</v>
      </c>
      <c r="SPR104" s="50">
        <f t="shared" si="295"/>
        <v>0</v>
      </c>
      <c r="SPS104" s="50">
        <f t="shared" si="295"/>
        <v>0</v>
      </c>
      <c r="SPT104" s="50">
        <f t="shared" si="295"/>
        <v>0</v>
      </c>
      <c r="SPU104" s="50">
        <f t="shared" si="295"/>
        <v>0</v>
      </c>
      <c r="SPV104" s="50">
        <f t="shared" si="295"/>
        <v>0</v>
      </c>
      <c r="SPW104" s="50">
        <f t="shared" si="295"/>
        <v>0</v>
      </c>
      <c r="SPX104" s="50">
        <f t="shared" si="295"/>
        <v>0</v>
      </c>
      <c r="SPY104" s="50">
        <f t="shared" si="295"/>
        <v>0</v>
      </c>
      <c r="SPZ104" s="50">
        <f t="shared" si="295"/>
        <v>0</v>
      </c>
      <c r="SQA104" s="50">
        <f t="shared" si="295"/>
        <v>0</v>
      </c>
      <c r="SQB104" s="50">
        <f t="shared" si="295"/>
        <v>0</v>
      </c>
      <c r="SQC104" s="50">
        <f t="shared" si="295"/>
        <v>0</v>
      </c>
      <c r="SQD104" s="50">
        <f t="shared" si="295"/>
        <v>0</v>
      </c>
      <c r="SQE104" s="50">
        <f t="shared" si="295"/>
        <v>0</v>
      </c>
      <c r="SQF104" s="50">
        <f t="shared" si="295"/>
        <v>0</v>
      </c>
      <c r="SQG104" s="50">
        <f t="shared" si="295"/>
        <v>0</v>
      </c>
      <c r="SQH104" s="50">
        <f t="shared" si="295"/>
        <v>0</v>
      </c>
      <c r="SQI104" s="50">
        <f t="shared" si="295"/>
        <v>0</v>
      </c>
      <c r="SQJ104" s="50">
        <f t="shared" si="295"/>
        <v>0</v>
      </c>
      <c r="SQK104" s="50">
        <f t="shared" si="295"/>
        <v>0</v>
      </c>
      <c r="SQL104" s="50">
        <f t="shared" si="295"/>
        <v>0</v>
      </c>
      <c r="SQM104" s="50">
        <f t="shared" si="295"/>
        <v>0</v>
      </c>
      <c r="SQN104" s="50">
        <f t="shared" si="295"/>
        <v>0</v>
      </c>
      <c r="SQO104" s="50">
        <f t="shared" si="295"/>
        <v>0</v>
      </c>
      <c r="SQP104" s="50">
        <f t="shared" si="295"/>
        <v>0</v>
      </c>
      <c r="SQQ104" s="50">
        <f t="shared" si="295"/>
        <v>0</v>
      </c>
      <c r="SQR104" s="50">
        <f t="shared" si="295"/>
        <v>0</v>
      </c>
      <c r="SQS104" s="50">
        <f t="shared" si="295"/>
        <v>0</v>
      </c>
      <c r="SQT104" s="50">
        <f t="shared" si="295"/>
        <v>0</v>
      </c>
      <c r="SQU104" s="50">
        <f t="shared" si="295"/>
        <v>0</v>
      </c>
      <c r="SQV104" s="50">
        <f t="shared" si="295"/>
        <v>0</v>
      </c>
      <c r="SQW104" s="50">
        <f t="shared" si="295"/>
        <v>0</v>
      </c>
      <c r="SQX104" s="50">
        <f t="shared" si="295"/>
        <v>0</v>
      </c>
      <c r="SQY104" s="50">
        <f t="shared" si="295"/>
        <v>0</v>
      </c>
      <c r="SQZ104" s="50">
        <f t="shared" si="295"/>
        <v>0</v>
      </c>
      <c r="SRA104" s="50">
        <f t="shared" si="295"/>
        <v>0</v>
      </c>
      <c r="SRB104" s="50">
        <f t="shared" si="295"/>
        <v>0</v>
      </c>
      <c r="SRC104" s="50">
        <f t="shared" si="295"/>
        <v>0</v>
      </c>
      <c r="SRD104" s="50">
        <f t="shared" si="295"/>
        <v>0</v>
      </c>
      <c r="SRE104" s="50">
        <f t="shared" si="295"/>
        <v>0</v>
      </c>
      <c r="SRF104" s="50">
        <f t="shared" si="295"/>
        <v>0</v>
      </c>
      <c r="SRG104" s="50">
        <f t="shared" si="295"/>
        <v>0</v>
      </c>
      <c r="SRH104" s="50">
        <f t="shared" si="295"/>
        <v>0</v>
      </c>
      <c r="SRI104" s="50">
        <f t="shared" si="295"/>
        <v>0</v>
      </c>
      <c r="SRJ104" s="50">
        <f t="shared" si="295"/>
        <v>0</v>
      </c>
      <c r="SRK104" s="50">
        <f t="shared" si="295"/>
        <v>0</v>
      </c>
      <c r="SRL104" s="50">
        <f t="shared" si="295"/>
        <v>0</v>
      </c>
      <c r="SRM104" s="50">
        <f t="shared" si="295"/>
        <v>0</v>
      </c>
      <c r="SRN104" s="50">
        <f t="shared" si="295"/>
        <v>0</v>
      </c>
      <c r="SRO104" s="50">
        <f t="shared" si="295"/>
        <v>0</v>
      </c>
      <c r="SRP104" s="50">
        <f t="shared" si="295"/>
        <v>0</v>
      </c>
      <c r="SRQ104" s="50">
        <f t="shared" si="295"/>
        <v>0</v>
      </c>
      <c r="SRR104" s="50">
        <f t="shared" si="295"/>
        <v>0</v>
      </c>
      <c r="SRS104" s="50">
        <f t="shared" ref="SRS104:SUD104" si="296">SRS122</f>
        <v>0</v>
      </c>
      <c r="SRT104" s="50">
        <f t="shared" si="296"/>
        <v>0</v>
      </c>
      <c r="SRU104" s="50">
        <f t="shared" si="296"/>
        <v>0</v>
      </c>
      <c r="SRV104" s="50">
        <f t="shared" si="296"/>
        <v>0</v>
      </c>
      <c r="SRW104" s="50">
        <f t="shared" si="296"/>
        <v>0</v>
      </c>
      <c r="SRX104" s="50">
        <f t="shared" si="296"/>
        <v>0</v>
      </c>
      <c r="SRY104" s="50">
        <f t="shared" si="296"/>
        <v>0</v>
      </c>
      <c r="SRZ104" s="50">
        <f t="shared" si="296"/>
        <v>0</v>
      </c>
      <c r="SSA104" s="50">
        <f t="shared" si="296"/>
        <v>0</v>
      </c>
      <c r="SSB104" s="50">
        <f t="shared" si="296"/>
        <v>0</v>
      </c>
      <c r="SSC104" s="50">
        <f t="shared" si="296"/>
        <v>0</v>
      </c>
      <c r="SSD104" s="50">
        <f t="shared" si="296"/>
        <v>0</v>
      </c>
      <c r="SSE104" s="50">
        <f t="shared" si="296"/>
        <v>0</v>
      </c>
      <c r="SSF104" s="50">
        <f t="shared" si="296"/>
        <v>0</v>
      </c>
      <c r="SSG104" s="50">
        <f t="shared" si="296"/>
        <v>0</v>
      </c>
      <c r="SSH104" s="50">
        <f t="shared" si="296"/>
        <v>0</v>
      </c>
      <c r="SSI104" s="50">
        <f t="shared" si="296"/>
        <v>0</v>
      </c>
      <c r="SSJ104" s="50">
        <f t="shared" si="296"/>
        <v>0</v>
      </c>
      <c r="SSK104" s="50">
        <f t="shared" si="296"/>
        <v>0</v>
      </c>
      <c r="SSL104" s="50">
        <f t="shared" si="296"/>
        <v>0</v>
      </c>
      <c r="SSM104" s="50">
        <f t="shared" si="296"/>
        <v>0</v>
      </c>
      <c r="SSN104" s="50">
        <f t="shared" si="296"/>
        <v>0</v>
      </c>
      <c r="SSO104" s="50">
        <f t="shared" si="296"/>
        <v>0</v>
      </c>
      <c r="SSP104" s="50">
        <f t="shared" si="296"/>
        <v>0</v>
      </c>
      <c r="SSQ104" s="50">
        <f t="shared" si="296"/>
        <v>0</v>
      </c>
      <c r="SSR104" s="50">
        <f t="shared" si="296"/>
        <v>0</v>
      </c>
      <c r="SSS104" s="50">
        <f t="shared" si="296"/>
        <v>0</v>
      </c>
      <c r="SST104" s="50">
        <f t="shared" si="296"/>
        <v>0</v>
      </c>
      <c r="SSU104" s="50">
        <f t="shared" si="296"/>
        <v>0</v>
      </c>
      <c r="SSV104" s="50">
        <f t="shared" si="296"/>
        <v>0</v>
      </c>
      <c r="SSW104" s="50">
        <f t="shared" si="296"/>
        <v>0</v>
      </c>
      <c r="SSX104" s="50">
        <f t="shared" si="296"/>
        <v>0</v>
      </c>
      <c r="SSY104" s="50">
        <f t="shared" si="296"/>
        <v>0</v>
      </c>
      <c r="SSZ104" s="50">
        <f t="shared" si="296"/>
        <v>0</v>
      </c>
      <c r="STA104" s="50">
        <f t="shared" si="296"/>
        <v>0</v>
      </c>
      <c r="STB104" s="50">
        <f t="shared" si="296"/>
        <v>0</v>
      </c>
      <c r="STC104" s="50">
        <f t="shared" si="296"/>
        <v>0</v>
      </c>
      <c r="STD104" s="50">
        <f t="shared" si="296"/>
        <v>0</v>
      </c>
      <c r="STE104" s="50">
        <f t="shared" si="296"/>
        <v>0</v>
      </c>
      <c r="STF104" s="50">
        <f t="shared" si="296"/>
        <v>0</v>
      </c>
      <c r="STG104" s="50">
        <f t="shared" si="296"/>
        <v>0</v>
      </c>
      <c r="STH104" s="50">
        <f t="shared" si="296"/>
        <v>0</v>
      </c>
      <c r="STI104" s="50">
        <f t="shared" si="296"/>
        <v>0</v>
      </c>
      <c r="STJ104" s="50">
        <f t="shared" si="296"/>
        <v>0</v>
      </c>
      <c r="STK104" s="50">
        <f t="shared" si="296"/>
        <v>0</v>
      </c>
      <c r="STL104" s="50">
        <f t="shared" si="296"/>
        <v>0</v>
      </c>
      <c r="STM104" s="50">
        <f t="shared" si="296"/>
        <v>0</v>
      </c>
      <c r="STN104" s="50">
        <f t="shared" si="296"/>
        <v>0</v>
      </c>
      <c r="STO104" s="50">
        <f t="shared" si="296"/>
        <v>0</v>
      </c>
      <c r="STP104" s="50">
        <f t="shared" si="296"/>
        <v>0</v>
      </c>
      <c r="STQ104" s="50">
        <f t="shared" si="296"/>
        <v>0</v>
      </c>
      <c r="STR104" s="50">
        <f t="shared" si="296"/>
        <v>0</v>
      </c>
      <c r="STS104" s="50">
        <f t="shared" si="296"/>
        <v>0</v>
      </c>
      <c r="STT104" s="50">
        <f t="shared" si="296"/>
        <v>0</v>
      </c>
      <c r="STU104" s="50">
        <f t="shared" si="296"/>
        <v>0</v>
      </c>
      <c r="STV104" s="50">
        <f t="shared" si="296"/>
        <v>0</v>
      </c>
      <c r="STW104" s="50">
        <f t="shared" si="296"/>
        <v>0</v>
      </c>
      <c r="STX104" s="50">
        <f t="shared" si="296"/>
        <v>0</v>
      </c>
      <c r="STY104" s="50">
        <f t="shared" si="296"/>
        <v>0</v>
      </c>
      <c r="STZ104" s="50">
        <f t="shared" si="296"/>
        <v>0</v>
      </c>
      <c r="SUA104" s="50">
        <f t="shared" si="296"/>
        <v>0</v>
      </c>
      <c r="SUB104" s="50">
        <f t="shared" si="296"/>
        <v>0</v>
      </c>
      <c r="SUC104" s="50">
        <f t="shared" si="296"/>
        <v>0</v>
      </c>
      <c r="SUD104" s="50">
        <f t="shared" si="296"/>
        <v>0</v>
      </c>
      <c r="SUE104" s="50">
        <f t="shared" ref="SUE104:SWP104" si="297">SUE122</f>
        <v>0</v>
      </c>
      <c r="SUF104" s="50">
        <f t="shared" si="297"/>
        <v>0</v>
      </c>
      <c r="SUG104" s="50">
        <f t="shared" si="297"/>
        <v>0</v>
      </c>
      <c r="SUH104" s="50">
        <f t="shared" si="297"/>
        <v>0</v>
      </c>
      <c r="SUI104" s="50">
        <f t="shared" si="297"/>
        <v>0</v>
      </c>
      <c r="SUJ104" s="50">
        <f t="shared" si="297"/>
        <v>0</v>
      </c>
      <c r="SUK104" s="50">
        <f t="shared" si="297"/>
        <v>0</v>
      </c>
      <c r="SUL104" s="50">
        <f t="shared" si="297"/>
        <v>0</v>
      </c>
      <c r="SUM104" s="50">
        <f t="shared" si="297"/>
        <v>0</v>
      </c>
      <c r="SUN104" s="50">
        <f t="shared" si="297"/>
        <v>0</v>
      </c>
      <c r="SUO104" s="50">
        <f t="shared" si="297"/>
        <v>0</v>
      </c>
      <c r="SUP104" s="50">
        <f t="shared" si="297"/>
        <v>0</v>
      </c>
      <c r="SUQ104" s="50">
        <f t="shared" si="297"/>
        <v>0</v>
      </c>
      <c r="SUR104" s="50">
        <f t="shared" si="297"/>
        <v>0</v>
      </c>
      <c r="SUS104" s="50">
        <f t="shared" si="297"/>
        <v>0</v>
      </c>
      <c r="SUT104" s="50">
        <f t="shared" si="297"/>
        <v>0</v>
      </c>
      <c r="SUU104" s="50">
        <f t="shared" si="297"/>
        <v>0</v>
      </c>
      <c r="SUV104" s="50">
        <f t="shared" si="297"/>
        <v>0</v>
      </c>
      <c r="SUW104" s="50">
        <f t="shared" si="297"/>
        <v>0</v>
      </c>
      <c r="SUX104" s="50">
        <f t="shared" si="297"/>
        <v>0</v>
      </c>
      <c r="SUY104" s="50">
        <f t="shared" si="297"/>
        <v>0</v>
      </c>
      <c r="SUZ104" s="50">
        <f t="shared" si="297"/>
        <v>0</v>
      </c>
      <c r="SVA104" s="50">
        <f t="shared" si="297"/>
        <v>0</v>
      </c>
      <c r="SVB104" s="50">
        <f t="shared" si="297"/>
        <v>0</v>
      </c>
      <c r="SVC104" s="50">
        <f t="shared" si="297"/>
        <v>0</v>
      </c>
      <c r="SVD104" s="50">
        <f t="shared" si="297"/>
        <v>0</v>
      </c>
      <c r="SVE104" s="50">
        <f t="shared" si="297"/>
        <v>0</v>
      </c>
      <c r="SVF104" s="50">
        <f t="shared" si="297"/>
        <v>0</v>
      </c>
      <c r="SVG104" s="50">
        <f t="shared" si="297"/>
        <v>0</v>
      </c>
      <c r="SVH104" s="50">
        <f t="shared" si="297"/>
        <v>0</v>
      </c>
      <c r="SVI104" s="50">
        <f t="shared" si="297"/>
        <v>0</v>
      </c>
      <c r="SVJ104" s="50">
        <f t="shared" si="297"/>
        <v>0</v>
      </c>
      <c r="SVK104" s="50">
        <f t="shared" si="297"/>
        <v>0</v>
      </c>
      <c r="SVL104" s="50">
        <f t="shared" si="297"/>
        <v>0</v>
      </c>
      <c r="SVM104" s="50">
        <f t="shared" si="297"/>
        <v>0</v>
      </c>
      <c r="SVN104" s="50">
        <f t="shared" si="297"/>
        <v>0</v>
      </c>
      <c r="SVO104" s="50">
        <f t="shared" si="297"/>
        <v>0</v>
      </c>
      <c r="SVP104" s="50">
        <f t="shared" si="297"/>
        <v>0</v>
      </c>
      <c r="SVQ104" s="50">
        <f t="shared" si="297"/>
        <v>0</v>
      </c>
      <c r="SVR104" s="50">
        <f t="shared" si="297"/>
        <v>0</v>
      </c>
      <c r="SVS104" s="50">
        <f t="shared" si="297"/>
        <v>0</v>
      </c>
      <c r="SVT104" s="50">
        <f t="shared" si="297"/>
        <v>0</v>
      </c>
      <c r="SVU104" s="50">
        <f t="shared" si="297"/>
        <v>0</v>
      </c>
      <c r="SVV104" s="50">
        <f t="shared" si="297"/>
        <v>0</v>
      </c>
      <c r="SVW104" s="50">
        <f t="shared" si="297"/>
        <v>0</v>
      </c>
      <c r="SVX104" s="50">
        <f t="shared" si="297"/>
        <v>0</v>
      </c>
      <c r="SVY104" s="50">
        <f t="shared" si="297"/>
        <v>0</v>
      </c>
      <c r="SVZ104" s="50">
        <f t="shared" si="297"/>
        <v>0</v>
      </c>
      <c r="SWA104" s="50">
        <f t="shared" si="297"/>
        <v>0</v>
      </c>
      <c r="SWB104" s="50">
        <f t="shared" si="297"/>
        <v>0</v>
      </c>
      <c r="SWC104" s="50">
        <f t="shared" si="297"/>
        <v>0</v>
      </c>
      <c r="SWD104" s="50">
        <f t="shared" si="297"/>
        <v>0</v>
      </c>
      <c r="SWE104" s="50">
        <f t="shared" si="297"/>
        <v>0</v>
      </c>
      <c r="SWF104" s="50">
        <f t="shared" si="297"/>
        <v>0</v>
      </c>
      <c r="SWG104" s="50">
        <f t="shared" si="297"/>
        <v>0</v>
      </c>
      <c r="SWH104" s="50">
        <f t="shared" si="297"/>
        <v>0</v>
      </c>
      <c r="SWI104" s="50">
        <f t="shared" si="297"/>
        <v>0</v>
      </c>
      <c r="SWJ104" s="50">
        <f t="shared" si="297"/>
        <v>0</v>
      </c>
      <c r="SWK104" s="50">
        <f t="shared" si="297"/>
        <v>0</v>
      </c>
      <c r="SWL104" s="50">
        <f t="shared" si="297"/>
        <v>0</v>
      </c>
      <c r="SWM104" s="50">
        <f t="shared" si="297"/>
        <v>0</v>
      </c>
      <c r="SWN104" s="50">
        <f t="shared" si="297"/>
        <v>0</v>
      </c>
      <c r="SWO104" s="50">
        <f t="shared" si="297"/>
        <v>0</v>
      </c>
      <c r="SWP104" s="50">
        <f t="shared" si="297"/>
        <v>0</v>
      </c>
      <c r="SWQ104" s="50">
        <f t="shared" ref="SWQ104:SZB104" si="298">SWQ122</f>
        <v>0</v>
      </c>
      <c r="SWR104" s="50">
        <f t="shared" si="298"/>
        <v>0</v>
      </c>
      <c r="SWS104" s="50">
        <f t="shared" si="298"/>
        <v>0</v>
      </c>
      <c r="SWT104" s="50">
        <f t="shared" si="298"/>
        <v>0</v>
      </c>
      <c r="SWU104" s="50">
        <f t="shared" si="298"/>
        <v>0</v>
      </c>
      <c r="SWV104" s="50">
        <f t="shared" si="298"/>
        <v>0</v>
      </c>
      <c r="SWW104" s="50">
        <f t="shared" si="298"/>
        <v>0</v>
      </c>
      <c r="SWX104" s="50">
        <f t="shared" si="298"/>
        <v>0</v>
      </c>
      <c r="SWY104" s="50">
        <f t="shared" si="298"/>
        <v>0</v>
      </c>
      <c r="SWZ104" s="50">
        <f t="shared" si="298"/>
        <v>0</v>
      </c>
      <c r="SXA104" s="50">
        <f t="shared" si="298"/>
        <v>0</v>
      </c>
      <c r="SXB104" s="50">
        <f t="shared" si="298"/>
        <v>0</v>
      </c>
      <c r="SXC104" s="50">
        <f t="shared" si="298"/>
        <v>0</v>
      </c>
      <c r="SXD104" s="50">
        <f t="shared" si="298"/>
        <v>0</v>
      </c>
      <c r="SXE104" s="50">
        <f t="shared" si="298"/>
        <v>0</v>
      </c>
      <c r="SXF104" s="50">
        <f t="shared" si="298"/>
        <v>0</v>
      </c>
      <c r="SXG104" s="50">
        <f t="shared" si="298"/>
        <v>0</v>
      </c>
      <c r="SXH104" s="50">
        <f t="shared" si="298"/>
        <v>0</v>
      </c>
      <c r="SXI104" s="50">
        <f t="shared" si="298"/>
        <v>0</v>
      </c>
      <c r="SXJ104" s="50">
        <f t="shared" si="298"/>
        <v>0</v>
      </c>
      <c r="SXK104" s="50">
        <f t="shared" si="298"/>
        <v>0</v>
      </c>
      <c r="SXL104" s="50">
        <f t="shared" si="298"/>
        <v>0</v>
      </c>
      <c r="SXM104" s="50">
        <f t="shared" si="298"/>
        <v>0</v>
      </c>
      <c r="SXN104" s="50">
        <f t="shared" si="298"/>
        <v>0</v>
      </c>
      <c r="SXO104" s="50">
        <f t="shared" si="298"/>
        <v>0</v>
      </c>
      <c r="SXP104" s="50">
        <f t="shared" si="298"/>
        <v>0</v>
      </c>
      <c r="SXQ104" s="50">
        <f t="shared" si="298"/>
        <v>0</v>
      </c>
      <c r="SXR104" s="50">
        <f t="shared" si="298"/>
        <v>0</v>
      </c>
      <c r="SXS104" s="50">
        <f t="shared" si="298"/>
        <v>0</v>
      </c>
      <c r="SXT104" s="50">
        <f t="shared" si="298"/>
        <v>0</v>
      </c>
      <c r="SXU104" s="50">
        <f t="shared" si="298"/>
        <v>0</v>
      </c>
      <c r="SXV104" s="50">
        <f t="shared" si="298"/>
        <v>0</v>
      </c>
      <c r="SXW104" s="50">
        <f t="shared" si="298"/>
        <v>0</v>
      </c>
      <c r="SXX104" s="50">
        <f t="shared" si="298"/>
        <v>0</v>
      </c>
      <c r="SXY104" s="50">
        <f t="shared" si="298"/>
        <v>0</v>
      </c>
      <c r="SXZ104" s="50">
        <f t="shared" si="298"/>
        <v>0</v>
      </c>
      <c r="SYA104" s="50">
        <f t="shared" si="298"/>
        <v>0</v>
      </c>
      <c r="SYB104" s="50">
        <f t="shared" si="298"/>
        <v>0</v>
      </c>
      <c r="SYC104" s="50">
        <f t="shared" si="298"/>
        <v>0</v>
      </c>
      <c r="SYD104" s="50">
        <f t="shared" si="298"/>
        <v>0</v>
      </c>
      <c r="SYE104" s="50">
        <f t="shared" si="298"/>
        <v>0</v>
      </c>
      <c r="SYF104" s="50">
        <f t="shared" si="298"/>
        <v>0</v>
      </c>
      <c r="SYG104" s="50">
        <f t="shared" si="298"/>
        <v>0</v>
      </c>
      <c r="SYH104" s="50">
        <f t="shared" si="298"/>
        <v>0</v>
      </c>
      <c r="SYI104" s="50">
        <f t="shared" si="298"/>
        <v>0</v>
      </c>
      <c r="SYJ104" s="50">
        <f t="shared" si="298"/>
        <v>0</v>
      </c>
      <c r="SYK104" s="50">
        <f t="shared" si="298"/>
        <v>0</v>
      </c>
      <c r="SYL104" s="50">
        <f t="shared" si="298"/>
        <v>0</v>
      </c>
      <c r="SYM104" s="50">
        <f t="shared" si="298"/>
        <v>0</v>
      </c>
      <c r="SYN104" s="50">
        <f t="shared" si="298"/>
        <v>0</v>
      </c>
      <c r="SYO104" s="50">
        <f t="shared" si="298"/>
        <v>0</v>
      </c>
      <c r="SYP104" s="50">
        <f t="shared" si="298"/>
        <v>0</v>
      </c>
      <c r="SYQ104" s="50">
        <f t="shared" si="298"/>
        <v>0</v>
      </c>
      <c r="SYR104" s="50">
        <f t="shared" si="298"/>
        <v>0</v>
      </c>
      <c r="SYS104" s="50">
        <f t="shared" si="298"/>
        <v>0</v>
      </c>
      <c r="SYT104" s="50">
        <f t="shared" si="298"/>
        <v>0</v>
      </c>
      <c r="SYU104" s="50">
        <f t="shared" si="298"/>
        <v>0</v>
      </c>
      <c r="SYV104" s="50">
        <f t="shared" si="298"/>
        <v>0</v>
      </c>
      <c r="SYW104" s="50">
        <f t="shared" si="298"/>
        <v>0</v>
      </c>
      <c r="SYX104" s="50">
        <f t="shared" si="298"/>
        <v>0</v>
      </c>
      <c r="SYY104" s="50">
        <f t="shared" si="298"/>
        <v>0</v>
      </c>
      <c r="SYZ104" s="50">
        <f t="shared" si="298"/>
        <v>0</v>
      </c>
      <c r="SZA104" s="50">
        <f t="shared" si="298"/>
        <v>0</v>
      </c>
      <c r="SZB104" s="50">
        <f t="shared" si="298"/>
        <v>0</v>
      </c>
      <c r="SZC104" s="50">
        <f t="shared" ref="SZC104:TBN104" si="299">SZC122</f>
        <v>0</v>
      </c>
      <c r="SZD104" s="50">
        <f t="shared" si="299"/>
        <v>0</v>
      </c>
      <c r="SZE104" s="50">
        <f t="shared" si="299"/>
        <v>0</v>
      </c>
      <c r="SZF104" s="50">
        <f t="shared" si="299"/>
        <v>0</v>
      </c>
      <c r="SZG104" s="50">
        <f t="shared" si="299"/>
        <v>0</v>
      </c>
      <c r="SZH104" s="50">
        <f t="shared" si="299"/>
        <v>0</v>
      </c>
      <c r="SZI104" s="50">
        <f t="shared" si="299"/>
        <v>0</v>
      </c>
      <c r="SZJ104" s="50">
        <f t="shared" si="299"/>
        <v>0</v>
      </c>
      <c r="SZK104" s="50">
        <f t="shared" si="299"/>
        <v>0</v>
      </c>
      <c r="SZL104" s="50">
        <f t="shared" si="299"/>
        <v>0</v>
      </c>
      <c r="SZM104" s="50">
        <f t="shared" si="299"/>
        <v>0</v>
      </c>
      <c r="SZN104" s="50">
        <f t="shared" si="299"/>
        <v>0</v>
      </c>
      <c r="SZO104" s="50">
        <f t="shared" si="299"/>
        <v>0</v>
      </c>
      <c r="SZP104" s="50">
        <f t="shared" si="299"/>
        <v>0</v>
      </c>
      <c r="SZQ104" s="50">
        <f t="shared" si="299"/>
        <v>0</v>
      </c>
      <c r="SZR104" s="50">
        <f t="shared" si="299"/>
        <v>0</v>
      </c>
      <c r="SZS104" s="50">
        <f t="shared" si="299"/>
        <v>0</v>
      </c>
      <c r="SZT104" s="50">
        <f t="shared" si="299"/>
        <v>0</v>
      </c>
      <c r="SZU104" s="50">
        <f t="shared" si="299"/>
        <v>0</v>
      </c>
      <c r="SZV104" s="50">
        <f t="shared" si="299"/>
        <v>0</v>
      </c>
      <c r="SZW104" s="50">
        <f t="shared" si="299"/>
        <v>0</v>
      </c>
      <c r="SZX104" s="50">
        <f t="shared" si="299"/>
        <v>0</v>
      </c>
      <c r="SZY104" s="50">
        <f t="shared" si="299"/>
        <v>0</v>
      </c>
      <c r="SZZ104" s="50">
        <f t="shared" si="299"/>
        <v>0</v>
      </c>
      <c r="TAA104" s="50">
        <f t="shared" si="299"/>
        <v>0</v>
      </c>
      <c r="TAB104" s="50">
        <f t="shared" si="299"/>
        <v>0</v>
      </c>
      <c r="TAC104" s="50">
        <f t="shared" si="299"/>
        <v>0</v>
      </c>
      <c r="TAD104" s="50">
        <f t="shared" si="299"/>
        <v>0</v>
      </c>
      <c r="TAE104" s="50">
        <f t="shared" si="299"/>
        <v>0</v>
      </c>
      <c r="TAF104" s="50">
        <f t="shared" si="299"/>
        <v>0</v>
      </c>
      <c r="TAG104" s="50">
        <f t="shared" si="299"/>
        <v>0</v>
      </c>
      <c r="TAH104" s="50">
        <f t="shared" si="299"/>
        <v>0</v>
      </c>
      <c r="TAI104" s="50">
        <f t="shared" si="299"/>
        <v>0</v>
      </c>
      <c r="TAJ104" s="50">
        <f t="shared" si="299"/>
        <v>0</v>
      </c>
      <c r="TAK104" s="50">
        <f t="shared" si="299"/>
        <v>0</v>
      </c>
      <c r="TAL104" s="50">
        <f t="shared" si="299"/>
        <v>0</v>
      </c>
      <c r="TAM104" s="50">
        <f t="shared" si="299"/>
        <v>0</v>
      </c>
      <c r="TAN104" s="50">
        <f t="shared" si="299"/>
        <v>0</v>
      </c>
      <c r="TAO104" s="50">
        <f t="shared" si="299"/>
        <v>0</v>
      </c>
      <c r="TAP104" s="50">
        <f t="shared" si="299"/>
        <v>0</v>
      </c>
      <c r="TAQ104" s="50">
        <f t="shared" si="299"/>
        <v>0</v>
      </c>
      <c r="TAR104" s="50">
        <f t="shared" si="299"/>
        <v>0</v>
      </c>
      <c r="TAS104" s="50">
        <f t="shared" si="299"/>
        <v>0</v>
      </c>
      <c r="TAT104" s="50">
        <f t="shared" si="299"/>
        <v>0</v>
      </c>
      <c r="TAU104" s="50">
        <f t="shared" si="299"/>
        <v>0</v>
      </c>
      <c r="TAV104" s="50">
        <f t="shared" si="299"/>
        <v>0</v>
      </c>
      <c r="TAW104" s="50">
        <f t="shared" si="299"/>
        <v>0</v>
      </c>
      <c r="TAX104" s="50">
        <f t="shared" si="299"/>
        <v>0</v>
      </c>
      <c r="TAY104" s="50">
        <f t="shared" si="299"/>
        <v>0</v>
      </c>
      <c r="TAZ104" s="50">
        <f t="shared" si="299"/>
        <v>0</v>
      </c>
      <c r="TBA104" s="50">
        <f t="shared" si="299"/>
        <v>0</v>
      </c>
      <c r="TBB104" s="50">
        <f t="shared" si="299"/>
        <v>0</v>
      </c>
      <c r="TBC104" s="50">
        <f t="shared" si="299"/>
        <v>0</v>
      </c>
      <c r="TBD104" s="50">
        <f t="shared" si="299"/>
        <v>0</v>
      </c>
      <c r="TBE104" s="50">
        <f t="shared" si="299"/>
        <v>0</v>
      </c>
      <c r="TBF104" s="50">
        <f t="shared" si="299"/>
        <v>0</v>
      </c>
      <c r="TBG104" s="50">
        <f t="shared" si="299"/>
        <v>0</v>
      </c>
      <c r="TBH104" s="50">
        <f t="shared" si="299"/>
        <v>0</v>
      </c>
      <c r="TBI104" s="50">
        <f t="shared" si="299"/>
        <v>0</v>
      </c>
      <c r="TBJ104" s="50">
        <f t="shared" si="299"/>
        <v>0</v>
      </c>
      <c r="TBK104" s="50">
        <f t="shared" si="299"/>
        <v>0</v>
      </c>
      <c r="TBL104" s="50">
        <f t="shared" si="299"/>
        <v>0</v>
      </c>
      <c r="TBM104" s="50">
        <f t="shared" si="299"/>
        <v>0</v>
      </c>
      <c r="TBN104" s="50">
        <f t="shared" si="299"/>
        <v>0</v>
      </c>
      <c r="TBO104" s="50">
        <f t="shared" ref="TBO104:TDZ104" si="300">TBO122</f>
        <v>0</v>
      </c>
      <c r="TBP104" s="50">
        <f t="shared" si="300"/>
        <v>0</v>
      </c>
      <c r="TBQ104" s="50">
        <f t="shared" si="300"/>
        <v>0</v>
      </c>
      <c r="TBR104" s="50">
        <f t="shared" si="300"/>
        <v>0</v>
      </c>
      <c r="TBS104" s="50">
        <f t="shared" si="300"/>
        <v>0</v>
      </c>
      <c r="TBT104" s="50">
        <f t="shared" si="300"/>
        <v>0</v>
      </c>
      <c r="TBU104" s="50">
        <f t="shared" si="300"/>
        <v>0</v>
      </c>
      <c r="TBV104" s="50">
        <f t="shared" si="300"/>
        <v>0</v>
      </c>
      <c r="TBW104" s="50">
        <f t="shared" si="300"/>
        <v>0</v>
      </c>
      <c r="TBX104" s="50">
        <f t="shared" si="300"/>
        <v>0</v>
      </c>
      <c r="TBY104" s="50">
        <f t="shared" si="300"/>
        <v>0</v>
      </c>
      <c r="TBZ104" s="50">
        <f t="shared" si="300"/>
        <v>0</v>
      </c>
      <c r="TCA104" s="50">
        <f t="shared" si="300"/>
        <v>0</v>
      </c>
      <c r="TCB104" s="50">
        <f t="shared" si="300"/>
        <v>0</v>
      </c>
      <c r="TCC104" s="50">
        <f t="shared" si="300"/>
        <v>0</v>
      </c>
      <c r="TCD104" s="50">
        <f t="shared" si="300"/>
        <v>0</v>
      </c>
      <c r="TCE104" s="50">
        <f t="shared" si="300"/>
        <v>0</v>
      </c>
      <c r="TCF104" s="50">
        <f t="shared" si="300"/>
        <v>0</v>
      </c>
      <c r="TCG104" s="50">
        <f t="shared" si="300"/>
        <v>0</v>
      </c>
      <c r="TCH104" s="50">
        <f t="shared" si="300"/>
        <v>0</v>
      </c>
      <c r="TCI104" s="50">
        <f t="shared" si="300"/>
        <v>0</v>
      </c>
      <c r="TCJ104" s="50">
        <f t="shared" si="300"/>
        <v>0</v>
      </c>
      <c r="TCK104" s="50">
        <f t="shared" si="300"/>
        <v>0</v>
      </c>
      <c r="TCL104" s="50">
        <f t="shared" si="300"/>
        <v>0</v>
      </c>
      <c r="TCM104" s="50">
        <f t="shared" si="300"/>
        <v>0</v>
      </c>
      <c r="TCN104" s="50">
        <f t="shared" si="300"/>
        <v>0</v>
      </c>
      <c r="TCO104" s="50">
        <f t="shared" si="300"/>
        <v>0</v>
      </c>
      <c r="TCP104" s="50">
        <f t="shared" si="300"/>
        <v>0</v>
      </c>
      <c r="TCQ104" s="50">
        <f t="shared" si="300"/>
        <v>0</v>
      </c>
      <c r="TCR104" s="50">
        <f t="shared" si="300"/>
        <v>0</v>
      </c>
      <c r="TCS104" s="50">
        <f t="shared" si="300"/>
        <v>0</v>
      </c>
      <c r="TCT104" s="50">
        <f t="shared" si="300"/>
        <v>0</v>
      </c>
      <c r="TCU104" s="50">
        <f t="shared" si="300"/>
        <v>0</v>
      </c>
      <c r="TCV104" s="50">
        <f t="shared" si="300"/>
        <v>0</v>
      </c>
      <c r="TCW104" s="50">
        <f t="shared" si="300"/>
        <v>0</v>
      </c>
      <c r="TCX104" s="50">
        <f t="shared" si="300"/>
        <v>0</v>
      </c>
      <c r="TCY104" s="50">
        <f t="shared" si="300"/>
        <v>0</v>
      </c>
      <c r="TCZ104" s="50">
        <f t="shared" si="300"/>
        <v>0</v>
      </c>
      <c r="TDA104" s="50">
        <f t="shared" si="300"/>
        <v>0</v>
      </c>
      <c r="TDB104" s="50">
        <f t="shared" si="300"/>
        <v>0</v>
      </c>
      <c r="TDC104" s="50">
        <f t="shared" si="300"/>
        <v>0</v>
      </c>
      <c r="TDD104" s="50">
        <f t="shared" si="300"/>
        <v>0</v>
      </c>
      <c r="TDE104" s="50">
        <f t="shared" si="300"/>
        <v>0</v>
      </c>
      <c r="TDF104" s="50">
        <f t="shared" si="300"/>
        <v>0</v>
      </c>
      <c r="TDG104" s="50">
        <f t="shared" si="300"/>
        <v>0</v>
      </c>
      <c r="TDH104" s="50">
        <f t="shared" si="300"/>
        <v>0</v>
      </c>
      <c r="TDI104" s="50">
        <f t="shared" si="300"/>
        <v>0</v>
      </c>
      <c r="TDJ104" s="50">
        <f t="shared" si="300"/>
        <v>0</v>
      </c>
      <c r="TDK104" s="50">
        <f t="shared" si="300"/>
        <v>0</v>
      </c>
      <c r="TDL104" s="50">
        <f t="shared" si="300"/>
        <v>0</v>
      </c>
      <c r="TDM104" s="50">
        <f t="shared" si="300"/>
        <v>0</v>
      </c>
      <c r="TDN104" s="50">
        <f t="shared" si="300"/>
        <v>0</v>
      </c>
      <c r="TDO104" s="50">
        <f t="shared" si="300"/>
        <v>0</v>
      </c>
      <c r="TDP104" s="50">
        <f t="shared" si="300"/>
        <v>0</v>
      </c>
      <c r="TDQ104" s="50">
        <f t="shared" si="300"/>
        <v>0</v>
      </c>
      <c r="TDR104" s="50">
        <f t="shared" si="300"/>
        <v>0</v>
      </c>
      <c r="TDS104" s="50">
        <f t="shared" si="300"/>
        <v>0</v>
      </c>
      <c r="TDT104" s="50">
        <f t="shared" si="300"/>
        <v>0</v>
      </c>
      <c r="TDU104" s="50">
        <f t="shared" si="300"/>
        <v>0</v>
      </c>
      <c r="TDV104" s="50">
        <f t="shared" si="300"/>
        <v>0</v>
      </c>
      <c r="TDW104" s="50">
        <f t="shared" si="300"/>
        <v>0</v>
      </c>
      <c r="TDX104" s="50">
        <f t="shared" si="300"/>
        <v>0</v>
      </c>
      <c r="TDY104" s="50">
        <f t="shared" si="300"/>
        <v>0</v>
      </c>
      <c r="TDZ104" s="50">
        <f t="shared" si="300"/>
        <v>0</v>
      </c>
      <c r="TEA104" s="50">
        <f t="shared" ref="TEA104:TGL104" si="301">TEA122</f>
        <v>0</v>
      </c>
      <c r="TEB104" s="50">
        <f t="shared" si="301"/>
        <v>0</v>
      </c>
      <c r="TEC104" s="50">
        <f t="shared" si="301"/>
        <v>0</v>
      </c>
      <c r="TED104" s="50">
        <f t="shared" si="301"/>
        <v>0</v>
      </c>
      <c r="TEE104" s="50">
        <f t="shared" si="301"/>
        <v>0</v>
      </c>
      <c r="TEF104" s="50">
        <f t="shared" si="301"/>
        <v>0</v>
      </c>
      <c r="TEG104" s="50">
        <f t="shared" si="301"/>
        <v>0</v>
      </c>
      <c r="TEH104" s="50">
        <f t="shared" si="301"/>
        <v>0</v>
      </c>
      <c r="TEI104" s="50">
        <f t="shared" si="301"/>
        <v>0</v>
      </c>
      <c r="TEJ104" s="50">
        <f t="shared" si="301"/>
        <v>0</v>
      </c>
      <c r="TEK104" s="50">
        <f t="shared" si="301"/>
        <v>0</v>
      </c>
      <c r="TEL104" s="50">
        <f t="shared" si="301"/>
        <v>0</v>
      </c>
      <c r="TEM104" s="50">
        <f t="shared" si="301"/>
        <v>0</v>
      </c>
      <c r="TEN104" s="50">
        <f t="shared" si="301"/>
        <v>0</v>
      </c>
      <c r="TEO104" s="50">
        <f t="shared" si="301"/>
        <v>0</v>
      </c>
      <c r="TEP104" s="50">
        <f t="shared" si="301"/>
        <v>0</v>
      </c>
      <c r="TEQ104" s="50">
        <f t="shared" si="301"/>
        <v>0</v>
      </c>
      <c r="TER104" s="50">
        <f t="shared" si="301"/>
        <v>0</v>
      </c>
      <c r="TES104" s="50">
        <f t="shared" si="301"/>
        <v>0</v>
      </c>
      <c r="TET104" s="50">
        <f t="shared" si="301"/>
        <v>0</v>
      </c>
      <c r="TEU104" s="50">
        <f t="shared" si="301"/>
        <v>0</v>
      </c>
      <c r="TEV104" s="50">
        <f t="shared" si="301"/>
        <v>0</v>
      </c>
      <c r="TEW104" s="50">
        <f t="shared" si="301"/>
        <v>0</v>
      </c>
      <c r="TEX104" s="50">
        <f t="shared" si="301"/>
        <v>0</v>
      </c>
      <c r="TEY104" s="50">
        <f t="shared" si="301"/>
        <v>0</v>
      </c>
      <c r="TEZ104" s="50">
        <f t="shared" si="301"/>
        <v>0</v>
      </c>
      <c r="TFA104" s="50">
        <f t="shared" si="301"/>
        <v>0</v>
      </c>
      <c r="TFB104" s="50">
        <f t="shared" si="301"/>
        <v>0</v>
      </c>
      <c r="TFC104" s="50">
        <f t="shared" si="301"/>
        <v>0</v>
      </c>
      <c r="TFD104" s="50">
        <f t="shared" si="301"/>
        <v>0</v>
      </c>
      <c r="TFE104" s="50">
        <f t="shared" si="301"/>
        <v>0</v>
      </c>
      <c r="TFF104" s="50">
        <f t="shared" si="301"/>
        <v>0</v>
      </c>
      <c r="TFG104" s="50">
        <f t="shared" si="301"/>
        <v>0</v>
      </c>
      <c r="TFH104" s="50">
        <f t="shared" si="301"/>
        <v>0</v>
      </c>
      <c r="TFI104" s="50">
        <f t="shared" si="301"/>
        <v>0</v>
      </c>
      <c r="TFJ104" s="50">
        <f t="shared" si="301"/>
        <v>0</v>
      </c>
      <c r="TFK104" s="50">
        <f t="shared" si="301"/>
        <v>0</v>
      </c>
      <c r="TFL104" s="50">
        <f t="shared" si="301"/>
        <v>0</v>
      </c>
      <c r="TFM104" s="50">
        <f t="shared" si="301"/>
        <v>0</v>
      </c>
      <c r="TFN104" s="50">
        <f t="shared" si="301"/>
        <v>0</v>
      </c>
      <c r="TFO104" s="50">
        <f t="shared" si="301"/>
        <v>0</v>
      </c>
      <c r="TFP104" s="50">
        <f t="shared" si="301"/>
        <v>0</v>
      </c>
      <c r="TFQ104" s="50">
        <f t="shared" si="301"/>
        <v>0</v>
      </c>
      <c r="TFR104" s="50">
        <f t="shared" si="301"/>
        <v>0</v>
      </c>
      <c r="TFS104" s="50">
        <f t="shared" si="301"/>
        <v>0</v>
      </c>
      <c r="TFT104" s="50">
        <f t="shared" si="301"/>
        <v>0</v>
      </c>
      <c r="TFU104" s="50">
        <f t="shared" si="301"/>
        <v>0</v>
      </c>
      <c r="TFV104" s="50">
        <f t="shared" si="301"/>
        <v>0</v>
      </c>
      <c r="TFW104" s="50">
        <f t="shared" si="301"/>
        <v>0</v>
      </c>
      <c r="TFX104" s="50">
        <f t="shared" si="301"/>
        <v>0</v>
      </c>
      <c r="TFY104" s="50">
        <f t="shared" si="301"/>
        <v>0</v>
      </c>
      <c r="TFZ104" s="50">
        <f t="shared" si="301"/>
        <v>0</v>
      </c>
      <c r="TGA104" s="50">
        <f t="shared" si="301"/>
        <v>0</v>
      </c>
      <c r="TGB104" s="50">
        <f t="shared" si="301"/>
        <v>0</v>
      </c>
      <c r="TGC104" s="50">
        <f t="shared" si="301"/>
        <v>0</v>
      </c>
      <c r="TGD104" s="50">
        <f t="shared" si="301"/>
        <v>0</v>
      </c>
      <c r="TGE104" s="50">
        <f t="shared" si="301"/>
        <v>0</v>
      </c>
      <c r="TGF104" s="50">
        <f t="shared" si="301"/>
        <v>0</v>
      </c>
      <c r="TGG104" s="50">
        <f t="shared" si="301"/>
        <v>0</v>
      </c>
      <c r="TGH104" s="50">
        <f t="shared" si="301"/>
        <v>0</v>
      </c>
      <c r="TGI104" s="50">
        <f t="shared" si="301"/>
        <v>0</v>
      </c>
      <c r="TGJ104" s="50">
        <f t="shared" si="301"/>
        <v>0</v>
      </c>
      <c r="TGK104" s="50">
        <f t="shared" si="301"/>
        <v>0</v>
      </c>
      <c r="TGL104" s="50">
        <f t="shared" si="301"/>
        <v>0</v>
      </c>
      <c r="TGM104" s="50">
        <f t="shared" ref="TGM104:TIX104" si="302">TGM122</f>
        <v>0</v>
      </c>
      <c r="TGN104" s="50">
        <f t="shared" si="302"/>
        <v>0</v>
      </c>
      <c r="TGO104" s="50">
        <f t="shared" si="302"/>
        <v>0</v>
      </c>
      <c r="TGP104" s="50">
        <f t="shared" si="302"/>
        <v>0</v>
      </c>
      <c r="TGQ104" s="50">
        <f t="shared" si="302"/>
        <v>0</v>
      </c>
      <c r="TGR104" s="50">
        <f t="shared" si="302"/>
        <v>0</v>
      </c>
      <c r="TGS104" s="50">
        <f t="shared" si="302"/>
        <v>0</v>
      </c>
      <c r="TGT104" s="50">
        <f t="shared" si="302"/>
        <v>0</v>
      </c>
      <c r="TGU104" s="50">
        <f t="shared" si="302"/>
        <v>0</v>
      </c>
      <c r="TGV104" s="50">
        <f t="shared" si="302"/>
        <v>0</v>
      </c>
      <c r="TGW104" s="50">
        <f t="shared" si="302"/>
        <v>0</v>
      </c>
      <c r="TGX104" s="50">
        <f t="shared" si="302"/>
        <v>0</v>
      </c>
      <c r="TGY104" s="50">
        <f t="shared" si="302"/>
        <v>0</v>
      </c>
      <c r="TGZ104" s="50">
        <f t="shared" si="302"/>
        <v>0</v>
      </c>
      <c r="THA104" s="50">
        <f t="shared" si="302"/>
        <v>0</v>
      </c>
      <c r="THB104" s="50">
        <f t="shared" si="302"/>
        <v>0</v>
      </c>
      <c r="THC104" s="50">
        <f t="shared" si="302"/>
        <v>0</v>
      </c>
      <c r="THD104" s="50">
        <f t="shared" si="302"/>
        <v>0</v>
      </c>
      <c r="THE104" s="50">
        <f t="shared" si="302"/>
        <v>0</v>
      </c>
      <c r="THF104" s="50">
        <f t="shared" si="302"/>
        <v>0</v>
      </c>
      <c r="THG104" s="50">
        <f t="shared" si="302"/>
        <v>0</v>
      </c>
      <c r="THH104" s="50">
        <f t="shared" si="302"/>
        <v>0</v>
      </c>
      <c r="THI104" s="50">
        <f t="shared" si="302"/>
        <v>0</v>
      </c>
      <c r="THJ104" s="50">
        <f t="shared" si="302"/>
        <v>0</v>
      </c>
      <c r="THK104" s="50">
        <f t="shared" si="302"/>
        <v>0</v>
      </c>
      <c r="THL104" s="50">
        <f t="shared" si="302"/>
        <v>0</v>
      </c>
      <c r="THM104" s="50">
        <f t="shared" si="302"/>
        <v>0</v>
      </c>
      <c r="THN104" s="50">
        <f t="shared" si="302"/>
        <v>0</v>
      </c>
      <c r="THO104" s="50">
        <f t="shared" si="302"/>
        <v>0</v>
      </c>
      <c r="THP104" s="50">
        <f t="shared" si="302"/>
        <v>0</v>
      </c>
      <c r="THQ104" s="50">
        <f t="shared" si="302"/>
        <v>0</v>
      </c>
      <c r="THR104" s="50">
        <f t="shared" si="302"/>
        <v>0</v>
      </c>
      <c r="THS104" s="50">
        <f t="shared" si="302"/>
        <v>0</v>
      </c>
      <c r="THT104" s="50">
        <f t="shared" si="302"/>
        <v>0</v>
      </c>
      <c r="THU104" s="50">
        <f t="shared" si="302"/>
        <v>0</v>
      </c>
      <c r="THV104" s="50">
        <f t="shared" si="302"/>
        <v>0</v>
      </c>
      <c r="THW104" s="50">
        <f t="shared" si="302"/>
        <v>0</v>
      </c>
      <c r="THX104" s="50">
        <f t="shared" si="302"/>
        <v>0</v>
      </c>
      <c r="THY104" s="50">
        <f t="shared" si="302"/>
        <v>0</v>
      </c>
      <c r="THZ104" s="50">
        <f t="shared" si="302"/>
        <v>0</v>
      </c>
      <c r="TIA104" s="50">
        <f t="shared" si="302"/>
        <v>0</v>
      </c>
      <c r="TIB104" s="50">
        <f t="shared" si="302"/>
        <v>0</v>
      </c>
      <c r="TIC104" s="50">
        <f t="shared" si="302"/>
        <v>0</v>
      </c>
      <c r="TID104" s="50">
        <f t="shared" si="302"/>
        <v>0</v>
      </c>
      <c r="TIE104" s="50">
        <f t="shared" si="302"/>
        <v>0</v>
      </c>
      <c r="TIF104" s="50">
        <f t="shared" si="302"/>
        <v>0</v>
      </c>
      <c r="TIG104" s="50">
        <f t="shared" si="302"/>
        <v>0</v>
      </c>
      <c r="TIH104" s="50">
        <f t="shared" si="302"/>
        <v>0</v>
      </c>
      <c r="TII104" s="50">
        <f t="shared" si="302"/>
        <v>0</v>
      </c>
      <c r="TIJ104" s="50">
        <f t="shared" si="302"/>
        <v>0</v>
      </c>
      <c r="TIK104" s="50">
        <f t="shared" si="302"/>
        <v>0</v>
      </c>
      <c r="TIL104" s="50">
        <f t="shared" si="302"/>
        <v>0</v>
      </c>
      <c r="TIM104" s="50">
        <f t="shared" si="302"/>
        <v>0</v>
      </c>
      <c r="TIN104" s="50">
        <f t="shared" si="302"/>
        <v>0</v>
      </c>
      <c r="TIO104" s="50">
        <f t="shared" si="302"/>
        <v>0</v>
      </c>
      <c r="TIP104" s="50">
        <f t="shared" si="302"/>
        <v>0</v>
      </c>
      <c r="TIQ104" s="50">
        <f t="shared" si="302"/>
        <v>0</v>
      </c>
      <c r="TIR104" s="50">
        <f t="shared" si="302"/>
        <v>0</v>
      </c>
      <c r="TIS104" s="50">
        <f t="shared" si="302"/>
        <v>0</v>
      </c>
      <c r="TIT104" s="50">
        <f t="shared" si="302"/>
        <v>0</v>
      </c>
      <c r="TIU104" s="50">
        <f t="shared" si="302"/>
        <v>0</v>
      </c>
      <c r="TIV104" s="50">
        <f t="shared" si="302"/>
        <v>0</v>
      </c>
      <c r="TIW104" s="50">
        <f t="shared" si="302"/>
        <v>0</v>
      </c>
      <c r="TIX104" s="50">
        <f t="shared" si="302"/>
        <v>0</v>
      </c>
      <c r="TIY104" s="50">
        <f t="shared" ref="TIY104:TLJ104" si="303">TIY122</f>
        <v>0</v>
      </c>
      <c r="TIZ104" s="50">
        <f t="shared" si="303"/>
        <v>0</v>
      </c>
      <c r="TJA104" s="50">
        <f t="shared" si="303"/>
        <v>0</v>
      </c>
      <c r="TJB104" s="50">
        <f t="shared" si="303"/>
        <v>0</v>
      </c>
      <c r="TJC104" s="50">
        <f t="shared" si="303"/>
        <v>0</v>
      </c>
      <c r="TJD104" s="50">
        <f t="shared" si="303"/>
        <v>0</v>
      </c>
      <c r="TJE104" s="50">
        <f t="shared" si="303"/>
        <v>0</v>
      </c>
      <c r="TJF104" s="50">
        <f t="shared" si="303"/>
        <v>0</v>
      </c>
      <c r="TJG104" s="50">
        <f t="shared" si="303"/>
        <v>0</v>
      </c>
      <c r="TJH104" s="50">
        <f t="shared" si="303"/>
        <v>0</v>
      </c>
      <c r="TJI104" s="50">
        <f t="shared" si="303"/>
        <v>0</v>
      </c>
      <c r="TJJ104" s="50">
        <f t="shared" si="303"/>
        <v>0</v>
      </c>
      <c r="TJK104" s="50">
        <f t="shared" si="303"/>
        <v>0</v>
      </c>
      <c r="TJL104" s="50">
        <f t="shared" si="303"/>
        <v>0</v>
      </c>
      <c r="TJM104" s="50">
        <f t="shared" si="303"/>
        <v>0</v>
      </c>
      <c r="TJN104" s="50">
        <f t="shared" si="303"/>
        <v>0</v>
      </c>
      <c r="TJO104" s="50">
        <f t="shared" si="303"/>
        <v>0</v>
      </c>
      <c r="TJP104" s="50">
        <f t="shared" si="303"/>
        <v>0</v>
      </c>
      <c r="TJQ104" s="50">
        <f t="shared" si="303"/>
        <v>0</v>
      </c>
      <c r="TJR104" s="50">
        <f t="shared" si="303"/>
        <v>0</v>
      </c>
      <c r="TJS104" s="50">
        <f t="shared" si="303"/>
        <v>0</v>
      </c>
      <c r="TJT104" s="50">
        <f t="shared" si="303"/>
        <v>0</v>
      </c>
      <c r="TJU104" s="50">
        <f t="shared" si="303"/>
        <v>0</v>
      </c>
      <c r="TJV104" s="50">
        <f t="shared" si="303"/>
        <v>0</v>
      </c>
      <c r="TJW104" s="50">
        <f t="shared" si="303"/>
        <v>0</v>
      </c>
      <c r="TJX104" s="50">
        <f t="shared" si="303"/>
        <v>0</v>
      </c>
      <c r="TJY104" s="50">
        <f t="shared" si="303"/>
        <v>0</v>
      </c>
      <c r="TJZ104" s="50">
        <f t="shared" si="303"/>
        <v>0</v>
      </c>
      <c r="TKA104" s="50">
        <f t="shared" si="303"/>
        <v>0</v>
      </c>
      <c r="TKB104" s="50">
        <f t="shared" si="303"/>
        <v>0</v>
      </c>
      <c r="TKC104" s="50">
        <f t="shared" si="303"/>
        <v>0</v>
      </c>
      <c r="TKD104" s="50">
        <f t="shared" si="303"/>
        <v>0</v>
      </c>
      <c r="TKE104" s="50">
        <f t="shared" si="303"/>
        <v>0</v>
      </c>
      <c r="TKF104" s="50">
        <f t="shared" si="303"/>
        <v>0</v>
      </c>
      <c r="TKG104" s="50">
        <f t="shared" si="303"/>
        <v>0</v>
      </c>
      <c r="TKH104" s="50">
        <f t="shared" si="303"/>
        <v>0</v>
      </c>
      <c r="TKI104" s="50">
        <f t="shared" si="303"/>
        <v>0</v>
      </c>
      <c r="TKJ104" s="50">
        <f t="shared" si="303"/>
        <v>0</v>
      </c>
      <c r="TKK104" s="50">
        <f t="shared" si="303"/>
        <v>0</v>
      </c>
      <c r="TKL104" s="50">
        <f t="shared" si="303"/>
        <v>0</v>
      </c>
      <c r="TKM104" s="50">
        <f t="shared" si="303"/>
        <v>0</v>
      </c>
      <c r="TKN104" s="50">
        <f t="shared" si="303"/>
        <v>0</v>
      </c>
      <c r="TKO104" s="50">
        <f t="shared" si="303"/>
        <v>0</v>
      </c>
      <c r="TKP104" s="50">
        <f t="shared" si="303"/>
        <v>0</v>
      </c>
      <c r="TKQ104" s="50">
        <f t="shared" si="303"/>
        <v>0</v>
      </c>
      <c r="TKR104" s="50">
        <f t="shared" si="303"/>
        <v>0</v>
      </c>
      <c r="TKS104" s="50">
        <f t="shared" si="303"/>
        <v>0</v>
      </c>
      <c r="TKT104" s="50">
        <f t="shared" si="303"/>
        <v>0</v>
      </c>
      <c r="TKU104" s="50">
        <f t="shared" si="303"/>
        <v>0</v>
      </c>
      <c r="TKV104" s="50">
        <f t="shared" si="303"/>
        <v>0</v>
      </c>
      <c r="TKW104" s="50">
        <f t="shared" si="303"/>
        <v>0</v>
      </c>
      <c r="TKX104" s="50">
        <f t="shared" si="303"/>
        <v>0</v>
      </c>
      <c r="TKY104" s="50">
        <f t="shared" si="303"/>
        <v>0</v>
      </c>
      <c r="TKZ104" s="50">
        <f t="shared" si="303"/>
        <v>0</v>
      </c>
      <c r="TLA104" s="50">
        <f t="shared" si="303"/>
        <v>0</v>
      </c>
      <c r="TLB104" s="50">
        <f t="shared" si="303"/>
        <v>0</v>
      </c>
      <c r="TLC104" s="50">
        <f t="shared" si="303"/>
        <v>0</v>
      </c>
      <c r="TLD104" s="50">
        <f t="shared" si="303"/>
        <v>0</v>
      </c>
      <c r="TLE104" s="50">
        <f t="shared" si="303"/>
        <v>0</v>
      </c>
      <c r="TLF104" s="50">
        <f t="shared" si="303"/>
        <v>0</v>
      </c>
      <c r="TLG104" s="50">
        <f t="shared" si="303"/>
        <v>0</v>
      </c>
      <c r="TLH104" s="50">
        <f t="shared" si="303"/>
        <v>0</v>
      </c>
      <c r="TLI104" s="50">
        <f t="shared" si="303"/>
        <v>0</v>
      </c>
      <c r="TLJ104" s="50">
        <f t="shared" si="303"/>
        <v>0</v>
      </c>
      <c r="TLK104" s="50">
        <f t="shared" ref="TLK104:TNV104" si="304">TLK122</f>
        <v>0</v>
      </c>
      <c r="TLL104" s="50">
        <f t="shared" si="304"/>
        <v>0</v>
      </c>
      <c r="TLM104" s="50">
        <f t="shared" si="304"/>
        <v>0</v>
      </c>
      <c r="TLN104" s="50">
        <f t="shared" si="304"/>
        <v>0</v>
      </c>
      <c r="TLO104" s="50">
        <f t="shared" si="304"/>
        <v>0</v>
      </c>
      <c r="TLP104" s="50">
        <f t="shared" si="304"/>
        <v>0</v>
      </c>
      <c r="TLQ104" s="50">
        <f t="shared" si="304"/>
        <v>0</v>
      </c>
      <c r="TLR104" s="50">
        <f t="shared" si="304"/>
        <v>0</v>
      </c>
      <c r="TLS104" s="50">
        <f t="shared" si="304"/>
        <v>0</v>
      </c>
      <c r="TLT104" s="50">
        <f t="shared" si="304"/>
        <v>0</v>
      </c>
      <c r="TLU104" s="50">
        <f t="shared" si="304"/>
        <v>0</v>
      </c>
      <c r="TLV104" s="50">
        <f t="shared" si="304"/>
        <v>0</v>
      </c>
      <c r="TLW104" s="50">
        <f t="shared" si="304"/>
        <v>0</v>
      </c>
      <c r="TLX104" s="50">
        <f t="shared" si="304"/>
        <v>0</v>
      </c>
      <c r="TLY104" s="50">
        <f t="shared" si="304"/>
        <v>0</v>
      </c>
      <c r="TLZ104" s="50">
        <f t="shared" si="304"/>
        <v>0</v>
      </c>
      <c r="TMA104" s="50">
        <f t="shared" si="304"/>
        <v>0</v>
      </c>
      <c r="TMB104" s="50">
        <f t="shared" si="304"/>
        <v>0</v>
      </c>
      <c r="TMC104" s="50">
        <f t="shared" si="304"/>
        <v>0</v>
      </c>
      <c r="TMD104" s="50">
        <f t="shared" si="304"/>
        <v>0</v>
      </c>
      <c r="TME104" s="50">
        <f t="shared" si="304"/>
        <v>0</v>
      </c>
      <c r="TMF104" s="50">
        <f t="shared" si="304"/>
        <v>0</v>
      </c>
      <c r="TMG104" s="50">
        <f t="shared" si="304"/>
        <v>0</v>
      </c>
      <c r="TMH104" s="50">
        <f t="shared" si="304"/>
        <v>0</v>
      </c>
      <c r="TMI104" s="50">
        <f t="shared" si="304"/>
        <v>0</v>
      </c>
      <c r="TMJ104" s="50">
        <f t="shared" si="304"/>
        <v>0</v>
      </c>
      <c r="TMK104" s="50">
        <f t="shared" si="304"/>
        <v>0</v>
      </c>
      <c r="TML104" s="50">
        <f t="shared" si="304"/>
        <v>0</v>
      </c>
      <c r="TMM104" s="50">
        <f t="shared" si="304"/>
        <v>0</v>
      </c>
      <c r="TMN104" s="50">
        <f t="shared" si="304"/>
        <v>0</v>
      </c>
      <c r="TMO104" s="50">
        <f t="shared" si="304"/>
        <v>0</v>
      </c>
      <c r="TMP104" s="50">
        <f t="shared" si="304"/>
        <v>0</v>
      </c>
      <c r="TMQ104" s="50">
        <f t="shared" si="304"/>
        <v>0</v>
      </c>
      <c r="TMR104" s="50">
        <f t="shared" si="304"/>
        <v>0</v>
      </c>
      <c r="TMS104" s="50">
        <f t="shared" si="304"/>
        <v>0</v>
      </c>
      <c r="TMT104" s="50">
        <f t="shared" si="304"/>
        <v>0</v>
      </c>
      <c r="TMU104" s="50">
        <f t="shared" si="304"/>
        <v>0</v>
      </c>
      <c r="TMV104" s="50">
        <f t="shared" si="304"/>
        <v>0</v>
      </c>
      <c r="TMW104" s="50">
        <f t="shared" si="304"/>
        <v>0</v>
      </c>
      <c r="TMX104" s="50">
        <f t="shared" si="304"/>
        <v>0</v>
      </c>
      <c r="TMY104" s="50">
        <f t="shared" si="304"/>
        <v>0</v>
      </c>
      <c r="TMZ104" s="50">
        <f t="shared" si="304"/>
        <v>0</v>
      </c>
      <c r="TNA104" s="50">
        <f t="shared" si="304"/>
        <v>0</v>
      </c>
      <c r="TNB104" s="50">
        <f t="shared" si="304"/>
        <v>0</v>
      </c>
      <c r="TNC104" s="50">
        <f t="shared" si="304"/>
        <v>0</v>
      </c>
      <c r="TND104" s="50">
        <f t="shared" si="304"/>
        <v>0</v>
      </c>
      <c r="TNE104" s="50">
        <f t="shared" si="304"/>
        <v>0</v>
      </c>
      <c r="TNF104" s="50">
        <f t="shared" si="304"/>
        <v>0</v>
      </c>
      <c r="TNG104" s="50">
        <f t="shared" si="304"/>
        <v>0</v>
      </c>
      <c r="TNH104" s="50">
        <f t="shared" si="304"/>
        <v>0</v>
      </c>
      <c r="TNI104" s="50">
        <f t="shared" si="304"/>
        <v>0</v>
      </c>
      <c r="TNJ104" s="50">
        <f t="shared" si="304"/>
        <v>0</v>
      </c>
      <c r="TNK104" s="50">
        <f t="shared" si="304"/>
        <v>0</v>
      </c>
      <c r="TNL104" s="50">
        <f t="shared" si="304"/>
        <v>0</v>
      </c>
      <c r="TNM104" s="50">
        <f t="shared" si="304"/>
        <v>0</v>
      </c>
      <c r="TNN104" s="50">
        <f t="shared" si="304"/>
        <v>0</v>
      </c>
      <c r="TNO104" s="50">
        <f t="shared" si="304"/>
        <v>0</v>
      </c>
      <c r="TNP104" s="50">
        <f t="shared" si="304"/>
        <v>0</v>
      </c>
      <c r="TNQ104" s="50">
        <f t="shared" si="304"/>
        <v>0</v>
      </c>
      <c r="TNR104" s="50">
        <f t="shared" si="304"/>
        <v>0</v>
      </c>
      <c r="TNS104" s="50">
        <f t="shared" si="304"/>
        <v>0</v>
      </c>
      <c r="TNT104" s="50">
        <f t="shared" si="304"/>
        <v>0</v>
      </c>
      <c r="TNU104" s="50">
        <f t="shared" si="304"/>
        <v>0</v>
      </c>
      <c r="TNV104" s="50">
        <f t="shared" si="304"/>
        <v>0</v>
      </c>
      <c r="TNW104" s="50">
        <f t="shared" ref="TNW104:TQH104" si="305">TNW122</f>
        <v>0</v>
      </c>
      <c r="TNX104" s="50">
        <f t="shared" si="305"/>
        <v>0</v>
      </c>
      <c r="TNY104" s="50">
        <f t="shared" si="305"/>
        <v>0</v>
      </c>
      <c r="TNZ104" s="50">
        <f t="shared" si="305"/>
        <v>0</v>
      </c>
      <c r="TOA104" s="50">
        <f t="shared" si="305"/>
        <v>0</v>
      </c>
      <c r="TOB104" s="50">
        <f t="shared" si="305"/>
        <v>0</v>
      </c>
      <c r="TOC104" s="50">
        <f t="shared" si="305"/>
        <v>0</v>
      </c>
      <c r="TOD104" s="50">
        <f t="shared" si="305"/>
        <v>0</v>
      </c>
      <c r="TOE104" s="50">
        <f t="shared" si="305"/>
        <v>0</v>
      </c>
      <c r="TOF104" s="50">
        <f t="shared" si="305"/>
        <v>0</v>
      </c>
      <c r="TOG104" s="50">
        <f t="shared" si="305"/>
        <v>0</v>
      </c>
      <c r="TOH104" s="50">
        <f t="shared" si="305"/>
        <v>0</v>
      </c>
      <c r="TOI104" s="50">
        <f t="shared" si="305"/>
        <v>0</v>
      </c>
      <c r="TOJ104" s="50">
        <f t="shared" si="305"/>
        <v>0</v>
      </c>
      <c r="TOK104" s="50">
        <f t="shared" si="305"/>
        <v>0</v>
      </c>
      <c r="TOL104" s="50">
        <f t="shared" si="305"/>
        <v>0</v>
      </c>
      <c r="TOM104" s="50">
        <f t="shared" si="305"/>
        <v>0</v>
      </c>
      <c r="TON104" s="50">
        <f t="shared" si="305"/>
        <v>0</v>
      </c>
      <c r="TOO104" s="50">
        <f t="shared" si="305"/>
        <v>0</v>
      </c>
      <c r="TOP104" s="50">
        <f t="shared" si="305"/>
        <v>0</v>
      </c>
      <c r="TOQ104" s="50">
        <f t="shared" si="305"/>
        <v>0</v>
      </c>
      <c r="TOR104" s="50">
        <f t="shared" si="305"/>
        <v>0</v>
      </c>
      <c r="TOS104" s="50">
        <f t="shared" si="305"/>
        <v>0</v>
      </c>
      <c r="TOT104" s="50">
        <f t="shared" si="305"/>
        <v>0</v>
      </c>
      <c r="TOU104" s="50">
        <f t="shared" si="305"/>
        <v>0</v>
      </c>
      <c r="TOV104" s="50">
        <f t="shared" si="305"/>
        <v>0</v>
      </c>
      <c r="TOW104" s="50">
        <f t="shared" si="305"/>
        <v>0</v>
      </c>
      <c r="TOX104" s="50">
        <f t="shared" si="305"/>
        <v>0</v>
      </c>
      <c r="TOY104" s="50">
        <f t="shared" si="305"/>
        <v>0</v>
      </c>
      <c r="TOZ104" s="50">
        <f t="shared" si="305"/>
        <v>0</v>
      </c>
      <c r="TPA104" s="50">
        <f t="shared" si="305"/>
        <v>0</v>
      </c>
      <c r="TPB104" s="50">
        <f t="shared" si="305"/>
        <v>0</v>
      </c>
      <c r="TPC104" s="50">
        <f t="shared" si="305"/>
        <v>0</v>
      </c>
      <c r="TPD104" s="50">
        <f t="shared" si="305"/>
        <v>0</v>
      </c>
      <c r="TPE104" s="50">
        <f t="shared" si="305"/>
        <v>0</v>
      </c>
      <c r="TPF104" s="50">
        <f t="shared" si="305"/>
        <v>0</v>
      </c>
      <c r="TPG104" s="50">
        <f t="shared" si="305"/>
        <v>0</v>
      </c>
      <c r="TPH104" s="50">
        <f t="shared" si="305"/>
        <v>0</v>
      </c>
      <c r="TPI104" s="50">
        <f t="shared" si="305"/>
        <v>0</v>
      </c>
      <c r="TPJ104" s="50">
        <f t="shared" si="305"/>
        <v>0</v>
      </c>
      <c r="TPK104" s="50">
        <f t="shared" si="305"/>
        <v>0</v>
      </c>
      <c r="TPL104" s="50">
        <f t="shared" si="305"/>
        <v>0</v>
      </c>
      <c r="TPM104" s="50">
        <f t="shared" si="305"/>
        <v>0</v>
      </c>
      <c r="TPN104" s="50">
        <f t="shared" si="305"/>
        <v>0</v>
      </c>
      <c r="TPO104" s="50">
        <f t="shared" si="305"/>
        <v>0</v>
      </c>
      <c r="TPP104" s="50">
        <f t="shared" si="305"/>
        <v>0</v>
      </c>
      <c r="TPQ104" s="50">
        <f t="shared" si="305"/>
        <v>0</v>
      </c>
      <c r="TPR104" s="50">
        <f t="shared" si="305"/>
        <v>0</v>
      </c>
      <c r="TPS104" s="50">
        <f t="shared" si="305"/>
        <v>0</v>
      </c>
      <c r="TPT104" s="50">
        <f t="shared" si="305"/>
        <v>0</v>
      </c>
      <c r="TPU104" s="50">
        <f t="shared" si="305"/>
        <v>0</v>
      </c>
      <c r="TPV104" s="50">
        <f t="shared" si="305"/>
        <v>0</v>
      </c>
      <c r="TPW104" s="50">
        <f t="shared" si="305"/>
        <v>0</v>
      </c>
      <c r="TPX104" s="50">
        <f t="shared" si="305"/>
        <v>0</v>
      </c>
      <c r="TPY104" s="50">
        <f t="shared" si="305"/>
        <v>0</v>
      </c>
      <c r="TPZ104" s="50">
        <f t="shared" si="305"/>
        <v>0</v>
      </c>
      <c r="TQA104" s="50">
        <f t="shared" si="305"/>
        <v>0</v>
      </c>
      <c r="TQB104" s="50">
        <f t="shared" si="305"/>
        <v>0</v>
      </c>
      <c r="TQC104" s="50">
        <f t="shared" si="305"/>
        <v>0</v>
      </c>
      <c r="TQD104" s="50">
        <f t="shared" si="305"/>
        <v>0</v>
      </c>
      <c r="TQE104" s="50">
        <f t="shared" si="305"/>
        <v>0</v>
      </c>
      <c r="TQF104" s="50">
        <f t="shared" si="305"/>
        <v>0</v>
      </c>
      <c r="TQG104" s="50">
        <f t="shared" si="305"/>
        <v>0</v>
      </c>
      <c r="TQH104" s="50">
        <f t="shared" si="305"/>
        <v>0</v>
      </c>
      <c r="TQI104" s="50">
        <f t="shared" ref="TQI104:TST104" si="306">TQI122</f>
        <v>0</v>
      </c>
      <c r="TQJ104" s="50">
        <f t="shared" si="306"/>
        <v>0</v>
      </c>
      <c r="TQK104" s="50">
        <f t="shared" si="306"/>
        <v>0</v>
      </c>
      <c r="TQL104" s="50">
        <f t="shared" si="306"/>
        <v>0</v>
      </c>
      <c r="TQM104" s="50">
        <f t="shared" si="306"/>
        <v>0</v>
      </c>
      <c r="TQN104" s="50">
        <f t="shared" si="306"/>
        <v>0</v>
      </c>
      <c r="TQO104" s="50">
        <f t="shared" si="306"/>
        <v>0</v>
      </c>
      <c r="TQP104" s="50">
        <f t="shared" si="306"/>
        <v>0</v>
      </c>
      <c r="TQQ104" s="50">
        <f t="shared" si="306"/>
        <v>0</v>
      </c>
      <c r="TQR104" s="50">
        <f t="shared" si="306"/>
        <v>0</v>
      </c>
      <c r="TQS104" s="50">
        <f t="shared" si="306"/>
        <v>0</v>
      </c>
      <c r="TQT104" s="50">
        <f t="shared" si="306"/>
        <v>0</v>
      </c>
      <c r="TQU104" s="50">
        <f t="shared" si="306"/>
        <v>0</v>
      </c>
      <c r="TQV104" s="50">
        <f t="shared" si="306"/>
        <v>0</v>
      </c>
      <c r="TQW104" s="50">
        <f t="shared" si="306"/>
        <v>0</v>
      </c>
      <c r="TQX104" s="50">
        <f t="shared" si="306"/>
        <v>0</v>
      </c>
      <c r="TQY104" s="50">
        <f t="shared" si="306"/>
        <v>0</v>
      </c>
      <c r="TQZ104" s="50">
        <f t="shared" si="306"/>
        <v>0</v>
      </c>
      <c r="TRA104" s="50">
        <f t="shared" si="306"/>
        <v>0</v>
      </c>
      <c r="TRB104" s="50">
        <f t="shared" si="306"/>
        <v>0</v>
      </c>
      <c r="TRC104" s="50">
        <f t="shared" si="306"/>
        <v>0</v>
      </c>
      <c r="TRD104" s="50">
        <f t="shared" si="306"/>
        <v>0</v>
      </c>
      <c r="TRE104" s="50">
        <f t="shared" si="306"/>
        <v>0</v>
      </c>
      <c r="TRF104" s="50">
        <f t="shared" si="306"/>
        <v>0</v>
      </c>
      <c r="TRG104" s="50">
        <f t="shared" si="306"/>
        <v>0</v>
      </c>
      <c r="TRH104" s="50">
        <f t="shared" si="306"/>
        <v>0</v>
      </c>
      <c r="TRI104" s="50">
        <f t="shared" si="306"/>
        <v>0</v>
      </c>
      <c r="TRJ104" s="50">
        <f t="shared" si="306"/>
        <v>0</v>
      </c>
      <c r="TRK104" s="50">
        <f t="shared" si="306"/>
        <v>0</v>
      </c>
      <c r="TRL104" s="50">
        <f t="shared" si="306"/>
        <v>0</v>
      </c>
      <c r="TRM104" s="50">
        <f t="shared" si="306"/>
        <v>0</v>
      </c>
      <c r="TRN104" s="50">
        <f t="shared" si="306"/>
        <v>0</v>
      </c>
      <c r="TRO104" s="50">
        <f t="shared" si="306"/>
        <v>0</v>
      </c>
      <c r="TRP104" s="50">
        <f t="shared" si="306"/>
        <v>0</v>
      </c>
      <c r="TRQ104" s="50">
        <f t="shared" si="306"/>
        <v>0</v>
      </c>
      <c r="TRR104" s="50">
        <f t="shared" si="306"/>
        <v>0</v>
      </c>
      <c r="TRS104" s="50">
        <f t="shared" si="306"/>
        <v>0</v>
      </c>
      <c r="TRT104" s="50">
        <f t="shared" si="306"/>
        <v>0</v>
      </c>
      <c r="TRU104" s="50">
        <f t="shared" si="306"/>
        <v>0</v>
      </c>
      <c r="TRV104" s="50">
        <f t="shared" si="306"/>
        <v>0</v>
      </c>
      <c r="TRW104" s="50">
        <f t="shared" si="306"/>
        <v>0</v>
      </c>
      <c r="TRX104" s="50">
        <f t="shared" si="306"/>
        <v>0</v>
      </c>
      <c r="TRY104" s="50">
        <f t="shared" si="306"/>
        <v>0</v>
      </c>
      <c r="TRZ104" s="50">
        <f t="shared" si="306"/>
        <v>0</v>
      </c>
      <c r="TSA104" s="50">
        <f t="shared" si="306"/>
        <v>0</v>
      </c>
      <c r="TSB104" s="50">
        <f t="shared" si="306"/>
        <v>0</v>
      </c>
      <c r="TSC104" s="50">
        <f t="shared" si="306"/>
        <v>0</v>
      </c>
      <c r="TSD104" s="50">
        <f t="shared" si="306"/>
        <v>0</v>
      </c>
      <c r="TSE104" s="50">
        <f t="shared" si="306"/>
        <v>0</v>
      </c>
      <c r="TSF104" s="50">
        <f t="shared" si="306"/>
        <v>0</v>
      </c>
      <c r="TSG104" s="50">
        <f t="shared" si="306"/>
        <v>0</v>
      </c>
      <c r="TSH104" s="50">
        <f t="shared" si="306"/>
        <v>0</v>
      </c>
      <c r="TSI104" s="50">
        <f t="shared" si="306"/>
        <v>0</v>
      </c>
      <c r="TSJ104" s="50">
        <f t="shared" si="306"/>
        <v>0</v>
      </c>
      <c r="TSK104" s="50">
        <f t="shared" si="306"/>
        <v>0</v>
      </c>
      <c r="TSL104" s="50">
        <f t="shared" si="306"/>
        <v>0</v>
      </c>
      <c r="TSM104" s="50">
        <f t="shared" si="306"/>
        <v>0</v>
      </c>
      <c r="TSN104" s="50">
        <f t="shared" si="306"/>
        <v>0</v>
      </c>
      <c r="TSO104" s="50">
        <f t="shared" si="306"/>
        <v>0</v>
      </c>
      <c r="TSP104" s="50">
        <f t="shared" si="306"/>
        <v>0</v>
      </c>
      <c r="TSQ104" s="50">
        <f t="shared" si="306"/>
        <v>0</v>
      </c>
      <c r="TSR104" s="50">
        <f t="shared" si="306"/>
        <v>0</v>
      </c>
      <c r="TSS104" s="50">
        <f t="shared" si="306"/>
        <v>0</v>
      </c>
      <c r="TST104" s="50">
        <f t="shared" si="306"/>
        <v>0</v>
      </c>
      <c r="TSU104" s="50">
        <f t="shared" ref="TSU104:TVF104" si="307">TSU122</f>
        <v>0</v>
      </c>
      <c r="TSV104" s="50">
        <f t="shared" si="307"/>
        <v>0</v>
      </c>
      <c r="TSW104" s="50">
        <f t="shared" si="307"/>
        <v>0</v>
      </c>
      <c r="TSX104" s="50">
        <f t="shared" si="307"/>
        <v>0</v>
      </c>
      <c r="TSY104" s="50">
        <f t="shared" si="307"/>
        <v>0</v>
      </c>
      <c r="TSZ104" s="50">
        <f t="shared" si="307"/>
        <v>0</v>
      </c>
      <c r="TTA104" s="50">
        <f t="shared" si="307"/>
        <v>0</v>
      </c>
      <c r="TTB104" s="50">
        <f t="shared" si="307"/>
        <v>0</v>
      </c>
      <c r="TTC104" s="50">
        <f t="shared" si="307"/>
        <v>0</v>
      </c>
      <c r="TTD104" s="50">
        <f t="shared" si="307"/>
        <v>0</v>
      </c>
      <c r="TTE104" s="50">
        <f t="shared" si="307"/>
        <v>0</v>
      </c>
      <c r="TTF104" s="50">
        <f t="shared" si="307"/>
        <v>0</v>
      </c>
      <c r="TTG104" s="50">
        <f t="shared" si="307"/>
        <v>0</v>
      </c>
      <c r="TTH104" s="50">
        <f t="shared" si="307"/>
        <v>0</v>
      </c>
      <c r="TTI104" s="50">
        <f t="shared" si="307"/>
        <v>0</v>
      </c>
      <c r="TTJ104" s="50">
        <f t="shared" si="307"/>
        <v>0</v>
      </c>
      <c r="TTK104" s="50">
        <f t="shared" si="307"/>
        <v>0</v>
      </c>
      <c r="TTL104" s="50">
        <f t="shared" si="307"/>
        <v>0</v>
      </c>
      <c r="TTM104" s="50">
        <f t="shared" si="307"/>
        <v>0</v>
      </c>
      <c r="TTN104" s="50">
        <f t="shared" si="307"/>
        <v>0</v>
      </c>
      <c r="TTO104" s="50">
        <f t="shared" si="307"/>
        <v>0</v>
      </c>
      <c r="TTP104" s="50">
        <f t="shared" si="307"/>
        <v>0</v>
      </c>
      <c r="TTQ104" s="50">
        <f t="shared" si="307"/>
        <v>0</v>
      </c>
      <c r="TTR104" s="50">
        <f t="shared" si="307"/>
        <v>0</v>
      </c>
      <c r="TTS104" s="50">
        <f t="shared" si="307"/>
        <v>0</v>
      </c>
      <c r="TTT104" s="50">
        <f t="shared" si="307"/>
        <v>0</v>
      </c>
      <c r="TTU104" s="50">
        <f t="shared" si="307"/>
        <v>0</v>
      </c>
      <c r="TTV104" s="50">
        <f t="shared" si="307"/>
        <v>0</v>
      </c>
      <c r="TTW104" s="50">
        <f t="shared" si="307"/>
        <v>0</v>
      </c>
      <c r="TTX104" s="50">
        <f t="shared" si="307"/>
        <v>0</v>
      </c>
      <c r="TTY104" s="50">
        <f t="shared" si="307"/>
        <v>0</v>
      </c>
      <c r="TTZ104" s="50">
        <f t="shared" si="307"/>
        <v>0</v>
      </c>
      <c r="TUA104" s="50">
        <f t="shared" si="307"/>
        <v>0</v>
      </c>
      <c r="TUB104" s="50">
        <f t="shared" si="307"/>
        <v>0</v>
      </c>
      <c r="TUC104" s="50">
        <f t="shared" si="307"/>
        <v>0</v>
      </c>
      <c r="TUD104" s="50">
        <f t="shared" si="307"/>
        <v>0</v>
      </c>
      <c r="TUE104" s="50">
        <f t="shared" si="307"/>
        <v>0</v>
      </c>
      <c r="TUF104" s="50">
        <f t="shared" si="307"/>
        <v>0</v>
      </c>
      <c r="TUG104" s="50">
        <f t="shared" si="307"/>
        <v>0</v>
      </c>
      <c r="TUH104" s="50">
        <f t="shared" si="307"/>
        <v>0</v>
      </c>
      <c r="TUI104" s="50">
        <f t="shared" si="307"/>
        <v>0</v>
      </c>
      <c r="TUJ104" s="50">
        <f t="shared" si="307"/>
        <v>0</v>
      </c>
      <c r="TUK104" s="50">
        <f t="shared" si="307"/>
        <v>0</v>
      </c>
      <c r="TUL104" s="50">
        <f t="shared" si="307"/>
        <v>0</v>
      </c>
      <c r="TUM104" s="50">
        <f t="shared" si="307"/>
        <v>0</v>
      </c>
      <c r="TUN104" s="50">
        <f t="shared" si="307"/>
        <v>0</v>
      </c>
      <c r="TUO104" s="50">
        <f t="shared" si="307"/>
        <v>0</v>
      </c>
      <c r="TUP104" s="50">
        <f t="shared" si="307"/>
        <v>0</v>
      </c>
      <c r="TUQ104" s="50">
        <f t="shared" si="307"/>
        <v>0</v>
      </c>
      <c r="TUR104" s="50">
        <f t="shared" si="307"/>
        <v>0</v>
      </c>
      <c r="TUS104" s="50">
        <f t="shared" si="307"/>
        <v>0</v>
      </c>
      <c r="TUT104" s="50">
        <f t="shared" si="307"/>
        <v>0</v>
      </c>
      <c r="TUU104" s="50">
        <f t="shared" si="307"/>
        <v>0</v>
      </c>
      <c r="TUV104" s="50">
        <f t="shared" si="307"/>
        <v>0</v>
      </c>
      <c r="TUW104" s="50">
        <f t="shared" si="307"/>
        <v>0</v>
      </c>
      <c r="TUX104" s="50">
        <f t="shared" si="307"/>
        <v>0</v>
      </c>
      <c r="TUY104" s="50">
        <f t="shared" si="307"/>
        <v>0</v>
      </c>
      <c r="TUZ104" s="50">
        <f t="shared" si="307"/>
        <v>0</v>
      </c>
      <c r="TVA104" s="50">
        <f t="shared" si="307"/>
        <v>0</v>
      </c>
      <c r="TVB104" s="50">
        <f t="shared" si="307"/>
        <v>0</v>
      </c>
      <c r="TVC104" s="50">
        <f t="shared" si="307"/>
        <v>0</v>
      </c>
      <c r="TVD104" s="50">
        <f t="shared" si="307"/>
        <v>0</v>
      </c>
      <c r="TVE104" s="50">
        <f t="shared" si="307"/>
        <v>0</v>
      </c>
      <c r="TVF104" s="50">
        <f t="shared" si="307"/>
        <v>0</v>
      </c>
      <c r="TVG104" s="50">
        <f t="shared" ref="TVG104:TXR104" si="308">TVG122</f>
        <v>0</v>
      </c>
      <c r="TVH104" s="50">
        <f t="shared" si="308"/>
        <v>0</v>
      </c>
      <c r="TVI104" s="50">
        <f t="shared" si="308"/>
        <v>0</v>
      </c>
      <c r="TVJ104" s="50">
        <f t="shared" si="308"/>
        <v>0</v>
      </c>
      <c r="TVK104" s="50">
        <f t="shared" si="308"/>
        <v>0</v>
      </c>
      <c r="TVL104" s="50">
        <f t="shared" si="308"/>
        <v>0</v>
      </c>
      <c r="TVM104" s="50">
        <f t="shared" si="308"/>
        <v>0</v>
      </c>
      <c r="TVN104" s="50">
        <f t="shared" si="308"/>
        <v>0</v>
      </c>
      <c r="TVO104" s="50">
        <f t="shared" si="308"/>
        <v>0</v>
      </c>
      <c r="TVP104" s="50">
        <f t="shared" si="308"/>
        <v>0</v>
      </c>
      <c r="TVQ104" s="50">
        <f t="shared" si="308"/>
        <v>0</v>
      </c>
      <c r="TVR104" s="50">
        <f t="shared" si="308"/>
        <v>0</v>
      </c>
      <c r="TVS104" s="50">
        <f t="shared" si="308"/>
        <v>0</v>
      </c>
      <c r="TVT104" s="50">
        <f t="shared" si="308"/>
        <v>0</v>
      </c>
      <c r="TVU104" s="50">
        <f t="shared" si="308"/>
        <v>0</v>
      </c>
      <c r="TVV104" s="50">
        <f t="shared" si="308"/>
        <v>0</v>
      </c>
      <c r="TVW104" s="50">
        <f t="shared" si="308"/>
        <v>0</v>
      </c>
      <c r="TVX104" s="50">
        <f t="shared" si="308"/>
        <v>0</v>
      </c>
      <c r="TVY104" s="50">
        <f t="shared" si="308"/>
        <v>0</v>
      </c>
      <c r="TVZ104" s="50">
        <f t="shared" si="308"/>
        <v>0</v>
      </c>
      <c r="TWA104" s="50">
        <f t="shared" si="308"/>
        <v>0</v>
      </c>
      <c r="TWB104" s="50">
        <f t="shared" si="308"/>
        <v>0</v>
      </c>
      <c r="TWC104" s="50">
        <f t="shared" si="308"/>
        <v>0</v>
      </c>
      <c r="TWD104" s="50">
        <f t="shared" si="308"/>
        <v>0</v>
      </c>
      <c r="TWE104" s="50">
        <f t="shared" si="308"/>
        <v>0</v>
      </c>
      <c r="TWF104" s="50">
        <f t="shared" si="308"/>
        <v>0</v>
      </c>
      <c r="TWG104" s="50">
        <f t="shared" si="308"/>
        <v>0</v>
      </c>
      <c r="TWH104" s="50">
        <f t="shared" si="308"/>
        <v>0</v>
      </c>
      <c r="TWI104" s="50">
        <f t="shared" si="308"/>
        <v>0</v>
      </c>
      <c r="TWJ104" s="50">
        <f t="shared" si="308"/>
        <v>0</v>
      </c>
      <c r="TWK104" s="50">
        <f t="shared" si="308"/>
        <v>0</v>
      </c>
      <c r="TWL104" s="50">
        <f t="shared" si="308"/>
        <v>0</v>
      </c>
      <c r="TWM104" s="50">
        <f t="shared" si="308"/>
        <v>0</v>
      </c>
      <c r="TWN104" s="50">
        <f t="shared" si="308"/>
        <v>0</v>
      </c>
      <c r="TWO104" s="50">
        <f t="shared" si="308"/>
        <v>0</v>
      </c>
      <c r="TWP104" s="50">
        <f t="shared" si="308"/>
        <v>0</v>
      </c>
      <c r="TWQ104" s="50">
        <f t="shared" si="308"/>
        <v>0</v>
      </c>
      <c r="TWR104" s="50">
        <f t="shared" si="308"/>
        <v>0</v>
      </c>
      <c r="TWS104" s="50">
        <f t="shared" si="308"/>
        <v>0</v>
      </c>
      <c r="TWT104" s="50">
        <f t="shared" si="308"/>
        <v>0</v>
      </c>
      <c r="TWU104" s="50">
        <f t="shared" si="308"/>
        <v>0</v>
      </c>
      <c r="TWV104" s="50">
        <f t="shared" si="308"/>
        <v>0</v>
      </c>
      <c r="TWW104" s="50">
        <f t="shared" si="308"/>
        <v>0</v>
      </c>
      <c r="TWX104" s="50">
        <f t="shared" si="308"/>
        <v>0</v>
      </c>
      <c r="TWY104" s="50">
        <f t="shared" si="308"/>
        <v>0</v>
      </c>
      <c r="TWZ104" s="50">
        <f t="shared" si="308"/>
        <v>0</v>
      </c>
      <c r="TXA104" s="50">
        <f t="shared" si="308"/>
        <v>0</v>
      </c>
      <c r="TXB104" s="50">
        <f t="shared" si="308"/>
        <v>0</v>
      </c>
      <c r="TXC104" s="50">
        <f t="shared" si="308"/>
        <v>0</v>
      </c>
      <c r="TXD104" s="50">
        <f t="shared" si="308"/>
        <v>0</v>
      </c>
      <c r="TXE104" s="50">
        <f t="shared" si="308"/>
        <v>0</v>
      </c>
      <c r="TXF104" s="50">
        <f t="shared" si="308"/>
        <v>0</v>
      </c>
      <c r="TXG104" s="50">
        <f t="shared" si="308"/>
        <v>0</v>
      </c>
      <c r="TXH104" s="50">
        <f t="shared" si="308"/>
        <v>0</v>
      </c>
      <c r="TXI104" s="50">
        <f t="shared" si="308"/>
        <v>0</v>
      </c>
      <c r="TXJ104" s="50">
        <f t="shared" si="308"/>
        <v>0</v>
      </c>
      <c r="TXK104" s="50">
        <f t="shared" si="308"/>
        <v>0</v>
      </c>
      <c r="TXL104" s="50">
        <f t="shared" si="308"/>
        <v>0</v>
      </c>
      <c r="TXM104" s="50">
        <f t="shared" si="308"/>
        <v>0</v>
      </c>
      <c r="TXN104" s="50">
        <f t="shared" si="308"/>
        <v>0</v>
      </c>
      <c r="TXO104" s="50">
        <f t="shared" si="308"/>
        <v>0</v>
      </c>
      <c r="TXP104" s="50">
        <f t="shared" si="308"/>
        <v>0</v>
      </c>
      <c r="TXQ104" s="50">
        <f t="shared" si="308"/>
        <v>0</v>
      </c>
      <c r="TXR104" s="50">
        <f t="shared" si="308"/>
        <v>0</v>
      </c>
      <c r="TXS104" s="50">
        <f t="shared" ref="TXS104:UAD104" si="309">TXS122</f>
        <v>0</v>
      </c>
      <c r="TXT104" s="50">
        <f t="shared" si="309"/>
        <v>0</v>
      </c>
      <c r="TXU104" s="50">
        <f t="shared" si="309"/>
        <v>0</v>
      </c>
      <c r="TXV104" s="50">
        <f t="shared" si="309"/>
        <v>0</v>
      </c>
      <c r="TXW104" s="50">
        <f t="shared" si="309"/>
        <v>0</v>
      </c>
      <c r="TXX104" s="50">
        <f t="shared" si="309"/>
        <v>0</v>
      </c>
      <c r="TXY104" s="50">
        <f t="shared" si="309"/>
        <v>0</v>
      </c>
      <c r="TXZ104" s="50">
        <f t="shared" si="309"/>
        <v>0</v>
      </c>
      <c r="TYA104" s="50">
        <f t="shared" si="309"/>
        <v>0</v>
      </c>
      <c r="TYB104" s="50">
        <f t="shared" si="309"/>
        <v>0</v>
      </c>
      <c r="TYC104" s="50">
        <f t="shared" si="309"/>
        <v>0</v>
      </c>
      <c r="TYD104" s="50">
        <f t="shared" si="309"/>
        <v>0</v>
      </c>
      <c r="TYE104" s="50">
        <f t="shared" si="309"/>
        <v>0</v>
      </c>
      <c r="TYF104" s="50">
        <f t="shared" si="309"/>
        <v>0</v>
      </c>
      <c r="TYG104" s="50">
        <f t="shared" si="309"/>
        <v>0</v>
      </c>
      <c r="TYH104" s="50">
        <f t="shared" si="309"/>
        <v>0</v>
      </c>
      <c r="TYI104" s="50">
        <f t="shared" si="309"/>
        <v>0</v>
      </c>
      <c r="TYJ104" s="50">
        <f t="shared" si="309"/>
        <v>0</v>
      </c>
      <c r="TYK104" s="50">
        <f t="shared" si="309"/>
        <v>0</v>
      </c>
      <c r="TYL104" s="50">
        <f t="shared" si="309"/>
        <v>0</v>
      </c>
      <c r="TYM104" s="50">
        <f t="shared" si="309"/>
        <v>0</v>
      </c>
      <c r="TYN104" s="50">
        <f t="shared" si="309"/>
        <v>0</v>
      </c>
      <c r="TYO104" s="50">
        <f t="shared" si="309"/>
        <v>0</v>
      </c>
      <c r="TYP104" s="50">
        <f t="shared" si="309"/>
        <v>0</v>
      </c>
      <c r="TYQ104" s="50">
        <f t="shared" si="309"/>
        <v>0</v>
      </c>
      <c r="TYR104" s="50">
        <f t="shared" si="309"/>
        <v>0</v>
      </c>
      <c r="TYS104" s="50">
        <f t="shared" si="309"/>
        <v>0</v>
      </c>
      <c r="TYT104" s="50">
        <f t="shared" si="309"/>
        <v>0</v>
      </c>
      <c r="TYU104" s="50">
        <f t="shared" si="309"/>
        <v>0</v>
      </c>
      <c r="TYV104" s="50">
        <f t="shared" si="309"/>
        <v>0</v>
      </c>
      <c r="TYW104" s="50">
        <f t="shared" si="309"/>
        <v>0</v>
      </c>
      <c r="TYX104" s="50">
        <f t="shared" si="309"/>
        <v>0</v>
      </c>
      <c r="TYY104" s="50">
        <f t="shared" si="309"/>
        <v>0</v>
      </c>
      <c r="TYZ104" s="50">
        <f t="shared" si="309"/>
        <v>0</v>
      </c>
      <c r="TZA104" s="50">
        <f t="shared" si="309"/>
        <v>0</v>
      </c>
      <c r="TZB104" s="50">
        <f t="shared" si="309"/>
        <v>0</v>
      </c>
      <c r="TZC104" s="50">
        <f t="shared" si="309"/>
        <v>0</v>
      </c>
      <c r="TZD104" s="50">
        <f t="shared" si="309"/>
        <v>0</v>
      </c>
      <c r="TZE104" s="50">
        <f t="shared" si="309"/>
        <v>0</v>
      </c>
      <c r="TZF104" s="50">
        <f t="shared" si="309"/>
        <v>0</v>
      </c>
      <c r="TZG104" s="50">
        <f t="shared" si="309"/>
        <v>0</v>
      </c>
      <c r="TZH104" s="50">
        <f t="shared" si="309"/>
        <v>0</v>
      </c>
      <c r="TZI104" s="50">
        <f t="shared" si="309"/>
        <v>0</v>
      </c>
      <c r="TZJ104" s="50">
        <f t="shared" si="309"/>
        <v>0</v>
      </c>
      <c r="TZK104" s="50">
        <f t="shared" si="309"/>
        <v>0</v>
      </c>
      <c r="TZL104" s="50">
        <f t="shared" si="309"/>
        <v>0</v>
      </c>
      <c r="TZM104" s="50">
        <f t="shared" si="309"/>
        <v>0</v>
      </c>
      <c r="TZN104" s="50">
        <f t="shared" si="309"/>
        <v>0</v>
      </c>
      <c r="TZO104" s="50">
        <f t="shared" si="309"/>
        <v>0</v>
      </c>
      <c r="TZP104" s="50">
        <f t="shared" si="309"/>
        <v>0</v>
      </c>
      <c r="TZQ104" s="50">
        <f t="shared" si="309"/>
        <v>0</v>
      </c>
      <c r="TZR104" s="50">
        <f t="shared" si="309"/>
        <v>0</v>
      </c>
      <c r="TZS104" s="50">
        <f t="shared" si="309"/>
        <v>0</v>
      </c>
      <c r="TZT104" s="50">
        <f t="shared" si="309"/>
        <v>0</v>
      </c>
      <c r="TZU104" s="50">
        <f t="shared" si="309"/>
        <v>0</v>
      </c>
      <c r="TZV104" s="50">
        <f t="shared" si="309"/>
        <v>0</v>
      </c>
      <c r="TZW104" s="50">
        <f t="shared" si="309"/>
        <v>0</v>
      </c>
      <c r="TZX104" s="50">
        <f t="shared" si="309"/>
        <v>0</v>
      </c>
      <c r="TZY104" s="50">
        <f t="shared" si="309"/>
        <v>0</v>
      </c>
      <c r="TZZ104" s="50">
        <f t="shared" si="309"/>
        <v>0</v>
      </c>
      <c r="UAA104" s="50">
        <f t="shared" si="309"/>
        <v>0</v>
      </c>
      <c r="UAB104" s="50">
        <f t="shared" si="309"/>
        <v>0</v>
      </c>
      <c r="UAC104" s="50">
        <f t="shared" si="309"/>
        <v>0</v>
      </c>
      <c r="UAD104" s="50">
        <f t="shared" si="309"/>
        <v>0</v>
      </c>
      <c r="UAE104" s="50">
        <f t="shared" ref="UAE104:UCP104" si="310">UAE122</f>
        <v>0</v>
      </c>
      <c r="UAF104" s="50">
        <f t="shared" si="310"/>
        <v>0</v>
      </c>
      <c r="UAG104" s="50">
        <f t="shared" si="310"/>
        <v>0</v>
      </c>
      <c r="UAH104" s="50">
        <f t="shared" si="310"/>
        <v>0</v>
      </c>
      <c r="UAI104" s="50">
        <f t="shared" si="310"/>
        <v>0</v>
      </c>
      <c r="UAJ104" s="50">
        <f t="shared" si="310"/>
        <v>0</v>
      </c>
      <c r="UAK104" s="50">
        <f t="shared" si="310"/>
        <v>0</v>
      </c>
      <c r="UAL104" s="50">
        <f t="shared" si="310"/>
        <v>0</v>
      </c>
      <c r="UAM104" s="50">
        <f t="shared" si="310"/>
        <v>0</v>
      </c>
      <c r="UAN104" s="50">
        <f t="shared" si="310"/>
        <v>0</v>
      </c>
      <c r="UAO104" s="50">
        <f t="shared" si="310"/>
        <v>0</v>
      </c>
      <c r="UAP104" s="50">
        <f t="shared" si="310"/>
        <v>0</v>
      </c>
      <c r="UAQ104" s="50">
        <f t="shared" si="310"/>
        <v>0</v>
      </c>
      <c r="UAR104" s="50">
        <f t="shared" si="310"/>
        <v>0</v>
      </c>
      <c r="UAS104" s="50">
        <f t="shared" si="310"/>
        <v>0</v>
      </c>
      <c r="UAT104" s="50">
        <f t="shared" si="310"/>
        <v>0</v>
      </c>
      <c r="UAU104" s="50">
        <f t="shared" si="310"/>
        <v>0</v>
      </c>
      <c r="UAV104" s="50">
        <f t="shared" si="310"/>
        <v>0</v>
      </c>
      <c r="UAW104" s="50">
        <f t="shared" si="310"/>
        <v>0</v>
      </c>
      <c r="UAX104" s="50">
        <f t="shared" si="310"/>
        <v>0</v>
      </c>
      <c r="UAY104" s="50">
        <f t="shared" si="310"/>
        <v>0</v>
      </c>
      <c r="UAZ104" s="50">
        <f t="shared" si="310"/>
        <v>0</v>
      </c>
      <c r="UBA104" s="50">
        <f t="shared" si="310"/>
        <v>0</v>
      </c>
      <c r="UBB104" s="50">
        <f t="shared" si="310"/>
        <v>0</v>
      </c>
      <c r="UBC104" s="50">
        <f t="shared" si="310"/>
        <v>0</v>
      </c>
      <c r="UBD104" s="50">
        <f t="shared" si="310"/>
        <v>0</v>
      </c>
      <c r="UBE104" s="50">
        <f t="shared" si="310"/>
        <v>0</v>
      </c>
      <c r="UBF104" s="50">
        <f t="shared" si="310"/>
        <v>0</v>
      </c>
      <c r="UBG104" s="50">
        <f t="shared" si="310"/>
        <v>0</v>
      </c>
      <c r="UBH104" s="50">
        <f t="shared" si="310"/>
        <v>0</v>
      </c>
      <c r="UBI104" s="50">
        <f t="shared" si="310"/>
        <v>0</v>
      </c>
      <c r="UBJ104" s="50">
        <f t="shared" si="310"/>
        <v>0</v>
      </c>
      <c r="UBK104" s="50">
        <f t="shared" si="310"/>
        <v>0</v>
      </c>
      <c r="UBL104" s="50">
        <f t="shared" si="310"/>
        <v>0</v>
      </c>
      <c r="UBM104" s="50">
        <f t="shared" si="310"/>
        <v>0</v>
      </c>
      <c r="UBN104" s="50">
        <f t="shared" si="310"/>
        <v>0</v>
      </c>
      <c r="UBO104" s="50">
        <f t="shared" si="310"/>
        <v>0</v>
      </c>
      <c r="UBP104" s="50">
        <f t="shared" si="310"/>
        <v>0</v>
      </c>
      <c r="UBQ104" s="50">
        <f t="shared" si="310"/>
        <v>0</v>
      </c>
      <c r="UBR104" s="50">
        <f t="shared" si="310"/>
        <v>0</v>
      </c>
      <c r="UBS104" s="50">
        <f t="shared" si="310"/>
        <v>0</v>
      </c>
      <c r="UBT104" s="50">
        <f t="shared" si="310"/>
        <v>0</v>
      </c>
      <c r="UBU104" s="50">
        <f t="shared" si="310"/>
        <v>0</v>
      </c>
      <c r="UBV104" s="50">
        <f t="shared" si="310"/>
        <v>0</v>
      </c>
      <c r="UBW104" s="50">
        <f t="shared" si="310"/>
        <v>0</v>
      </c>
      <c r="UBX104" s="50">
        <f t="shared" si="310"/>
        <v>0</v>
      </c>
      <c r="UBY104" s="50">
        <f t="shared" si="310"/>
        <v>0</v>
      </c>
      <c r="UBZ104" s="50">
        <f t="shared" si="310"/>
        <v>0</v>
      </c>
      <c r="UCA104" s="50">
        <f t="shared" si="310"/>
        <v>0</v>
      </c>
      <c r="UCB104" s="50">
        <f t="shared" si="310"/>
        <v>0</v>
      </c>
      <c r="UCC104" s="50">
        <f t="shared" si="310"/>
        <v>0</v>
      </c>
      <c r="UCD104" s="50">
        <f t="shared" si="310"/>
        <v>0</v>
      </c>
      <c r="UCE104" s="50">
        <f t="shared" si="310"/>
        <v>0</v>
      </c>
      <c r="UCF104" s="50">
        <f t="shared" si="310"/>
        <v>0</v>
      </c>
      <c r="UCG104" s="50">
        <f t="shared" si="310"/>
        <v>0</v>
      </c>
      <c r="UCH104" s="50">
        <f t="shared" si="310"/>
        <v>0</v>
      </c>
      <c r="UCI104" s="50">
        <f t="shared" si="310"/>
        <v>0</v>
      </c>
      <c r="UCJ104" s="50">
        <f t="shared" si="310"/>
        <v>0</v>
      </c>
      <c r="UCK104" s="50">
        <f t="shared" si="310"/>
        <v>0</v>
      </c>
      <c r="UCL104" s="50">
        <f t="shared" si="310"/>
        <v>0</v>
      </c>
      <c r="UCM104" s="50">
        <f t="shared" si="310"/>
        <v>0</v>
      </c>
      <c r="UCN104" s="50">
        <f t="shared" si="310"/>
        <v>0</v>
      </c>
      <c r="UCO104" s="50">
        <f t="shared" si="310"/>
        <v>0</v>
      </c>
      <c r="UCP104" s="50">
        <f t="shared" si="310"/>
        <v>0</v>
      </c>
      <c r="UCQ104" s="50">
        <f t="shared" ref="UCQ104:UFB104" si="311">UCQ122</f>
        <v>0</v>
      </c>
      <c r="UCR104" s="50">
        <f t="shared" si="311"/>
        <v>0</v>
      </c>
      <c r="UCS104" s="50">
        <f t="shared" si="311"/>
        <v>0</v>
      </c>
      <c r="UCT104" s="50">
        <f t="shared" si="311"/>
        <v>0</v>
      </c>
      <c r="UCU104" s="50">
        <f t="shared" si="311"/>
        <v>0</v>
      </c>
      <c r="UCV104" s="50">
        <f t="shared" si="311"/>
        <v>0</v>
      </c>
      <c r="UCW104" s="50">
        <f t="shared" si="311"/>
        <v>0</v>
      </c>
      <c r="UCX104" s="50">
        <f t="shared" si="311"/>
        <v>0</v>
      </c>
      <c r="UCY104" s="50">
        <f t="shared" si="311"/>
        <v>0</v>
      </c>
      <c r="UCZ104" s="50">
        <f t="shared" si="311"/>
        <v>0</v>
      </c>
      <c r="UDA104" s="50">
        <f t="shared" si="311"/>
        <v>0</v>
      </c>
      <c r="UDB104" s="50">
        <f t="shared" si="311"/>
        <v>0</v>
      </c>
      <c r="UDC104" s="50">
        <f t="shared" si="311"/>
        <v>0</v>
      </c>
      <c r="UDD104" s="50">
        <f t="shared" si="311"/>
        <v>0</v>
      </c>
      <c r="UDE104" s="50">
        <f t="shared" si="311"/>
        <v>0</v>
      </c>
      <c r="UDF104" s="50">
        <f t="shared" si="311"/>
        <v>0</v>
      </c>
      <c r="UDG104" s="50">
        <f t="shared" si="311"/>
        <v>0</v>
      </c>
      <c r="UDH104" s="50">
        <f t="shared" si="311"/>
        <v>0</v>
      </c>
      <c r="UDI104" s="50">
        <f t="shared" si="311"/>
        <v>0</v>
      </c>
      <c r="UDJ104" s="50">
        <f t="shared" si="311"/>
        <v>0</v>
      </c>
      <c r="UDK104" s="50">
        <f t="shared" si="311"/>
        <v>0</v>
      </c>
      <c r="UDL104" s="50">
        <f t="shared" si="311"/>
        <v>0</v>
      </c>
      <c r="UDM104" s="50">
        <f t="shared" si="311"/>
        <v>0</v>
      </c>
      <c r="UDN104" s="50">
        <f t="shared" si="311"/>
        <v>0</v>
      </c>
      <c r="UDO104" s="50">
        <f t="shared" si="311"/>
        <v>0</v>
      </c>
      <c r="UDP104" s="50">
        <f t="shared" si="311"/>
        <v>0</v>
      </c>
      <c r="UDQ104" s="50">
        <f t="shared" si="311"/>
        <v>0</v>
      </c>
      <c r="UDR104" s="50">
        <f t="shared" si="311"/>
        <v>0</v>
      </c>
      <c r="UDS104" s="50">
        <f t="shared" si="311"/>
        <v>0</v>
      </c>
      <c r="UDT104" s="50">
        <f t="shared" si="311"/>
        <v>0</v>
      </c>
      <c r="UDU104" s="50">
        <f t="shared" si="311"/>
        <v>0</v>
      </c>
      <c r="UDV104" s="50">
        <f t="shared" si="311"/>
        <v>0</v>
      </c>
      <c r="UDW104" s="50">
        <f t="shared" si="311"/>
        <v>0</v>
      </c>
      <c r="UDX104" s="50">
        <f t="shared" si="311"/>
        <v>0</v>
      </c>
      <c r="UDY104" s="50">
        <f t="shared" si="311"/>
        <v>0</v>
      </c>
      <c r="UDZ104" s="50">
        <f t="shared" si="311"/>
        <v>0</v>
      </c>
      <c r="UEA104" s="50">
        <f t="shared" si="311"/>
        <v>0</v>
      </c>
      <c r="UEB104" s="50">
        <f t="shared" si="311"/>
        <v>0</v>
      </c>
      <c r="UEC104" s="50">
        <f t="shared" si="311"/>
        <v>0</v>
      </c>
      <c r="UED104" s="50">
        <f t="shared" si="311"/>
        <v>0</v>
      </c>
      <c r="UEE104" s="50">
        <f t="shared" si="311"/>
        <v>0</v>
      </c>
      <c r="UEF104" s="50">
        <f t="shared" si="311"/>
        <v>0</v>
      </c>
      <c r="UEG104" s="50">
        <f t="shared" si="311"/>
        <v>0</v>
      </c>
      <c r="UEH104" s="50">
        <f t="shared" si="311"/>
        <v>0</v>
      </c>
      <c r="UEI104" s="50">
        <f t="shared" si="311"/>
        <v>0</v>
      </c>
      <c r="UEJ104" s="50">
        <f t="shared" si="311"/>
        <v>0</v>
      </c>
      <c r="UEK104" s="50">
        <f t="shared" si="311"/>
        <v>0</v>
      </c>
      <c r="UEL104" s="50">
        <f t="shared" si="311"/>
        <v>0</v>
      </c>
      <c r="UEM104" s="50">
        <f t="shared" si="311"/>
        <v>0</v>
      </c>
      <c r="UEN104" s="50">
        <f t="shared" si="311"/>
        <v>0</v>
      </c>
      <c r="UEO104" s="50">
        <f t="shared" si="311"/>
        <v>0</v>
      </c>
      <c r="UEP104" s="50">
        <f t="shared" si="311"/>
        <v>0</v>
      </c>
      <c r="UEQ104" s="50">
        <f t="shared" si="311"/>
        <v>0</v>
      </c>
      <c r="UER104" s="50">
        <f t="shared" si="311"/>
        <v>0</v>
      </c>
      <c r="UES104" s="50">
        <f t="shared" si="311"/>
        <v>0</v>
      </c>
      <c r="UET104" s="50">
        <f t="shared" si="311"/>
        <v>0</v>
      </c>
      <c r="UEU104" s="50">
        <f t="shared" si="311"/>
        <v>0</v>
      </c>
      <c r="UEV104" s="50">
        <f t="shared" si="311"/>
        <v>0</v>
      </c>
      <c r="UEW104" s="50">
        <f t="shared" si="311"/>
        <v>0</v>
      </c>
      <c r="UEX104" s="50">
        <f t="shared" si="311"/>
        <v>0</v>
      </c>
      <c r="UEY104" s="50">
        <f t="shared" si="311"/>
        <v>0</v>
      </c>
      <c r="UEZ104" s="50">
        <f t="shared" si="311"/>
        <v>0</v>
      </c>
      <c r="UFA104" s="50">
        <f t="shared" si="311"/>
        <v>0</v>
      </c>
      <c r="UFB104" s="50">
        <f t="shared" si="311"/>
        <v>0</v>
      </c>
      <c r="UFC104" s="50">
        <f t="shared" ref="UFC104:UHN104" si="312">UFC122</f>
        <v>0</v>
      </c>
      <c r="UFD104" s="50">
        <f t="shared" si="312"/>
        <v>0</v>
      </c>
      <c r="UFE104" s="50">
        <f t="shared" si="312"/>
        <v>0</v>
      </c>
      <c r="UFF104" s="50">
        <f t="shared" si="312"/>
        <v>0</v>
      </c>
      <c r="UFG104" s="50">
        <f t="shared" si="312"/>
        <v>0</v>
      </c>
      <c r="UFH104" s="50">
        <f t="shared" si="312"/>
        <v>0</v>
      </c>
      <c r="UFI104" s="50">
        <f t="shared" si="312"/>
        <v>0</v>
      </c>
      <c r="UFJ104" s="50">
        <f t="shared" si="312"/>
        <v>0</v>
      </c>
      <c r="UFK104" s="50">
        <f t="shared" si="312"/>
        <v>0</v>
      </c>
      <c r="UFL104" s="50">
        <f t="shared" si="312"/>
        <v>0</v>
      </c>
      <c r="UFM104" s="50">
        <f t="shared" si="312"/>
        <v>0</v>
      </c>
      <c r="UFN104" s="50">
        <f t="shared" si="312"/>
        <v>0</v>
      </c>
      <c r="UFO104" s="50">
        <f t="shared" si="312"/>
        <v>0</v>
      </c>
      <c r="UFP104" s="50">
        <f t="shared" si="312"/>
        <v>0</v>
      </c>
      <c r="UFQ104" s="50">
        <f t="shared" si="312"/>
        <v>0</v>
      </c>
      <c r="UFR104" s="50">
        <f t="shared" si="312"/>
        <v>0</v>
      </c>
      <c r="UFS104" s="50">
        <f t="shared" si="312"/>
        <v>0</v>
      </c>
      <c r="UFT104" s="50">
        <f t="shared" si="312"/>
        <v>0</v>
      </c>
      <c r="UFU104" s="50">
        <f t="shared" si="312"/>
        <v>0</v>
      </c>
      <c r="UFV104" s="50">
        <f t="shared" si="312"/>
        <v>0</v>
      </c>
      <c r="UFW104" s="50">
        <f t="shared" si="312"/>
        <v>0</v>
      </c>
      <c r="UFX104" s="50">
        <f t="shared" si="312"/>
        <v>0</v>
      </c>
      <c r="UFY104" s="50">
        <f t="shared" si="312"/>
        <v>0</v>
      </c>
      <c r="UFZ104" s="50">
        <f t="shared" si="312"/>
        <v>0</v>
      </c>
      <c r="UGA104" s="50">
        <f t="shared" si="312"/>
        <v>0</v>
      </c>
      <c r="UGB104" s="50">
        <f t="shared" si="312"/>
        <v>0</v>
      </c>
      <c r="UGC104" s="50">
        <f t="shared" si="312"/>
        <v>0</v>
      </c>
      <c r="UGD104" s="50">
        <f t="shared" si="312"/>
        <v>0</v>
      </c>
      <c r="UGE104" s="50">
        <f t="shared" si="312"/>
        <v>0</v>
      </c>
      <c r="UGF104" s="50">
        <f t="shared" si="312"/>
        <v>0</v>
      </c>
      <c r="UGG104" s="50">
        <f t="shared" si="312"/>
        <v>0</v>
      </c>
      <c r="UGH104" s="50">
        <f t="shared" si="312"/>
        <v>0</v>
      </c>
      <c r="UGI104" s="50">
        <f t="shared" si="312"/>
        <v>0</v>
      </c>
      <c r="UGJ104" s="50">
        <f t="shared" si="312"/>
        <v>0</v>
      </c>
      <c r="UGK104" s="50">
        <f t="shared" si="312"/>
        <v>0</v>
      </c>
      <c r="UGL104" s="50">
        <f t="shared" si="312"/>
        <v>0</v>
      </c>
      <c r="UGM104" s="50">
        <f t="shared" si="312"/>
        <v>0</v>
      </c>
      <c r="UGN104" s="50">
        <f t="shared" si="312"/>
        <v>0</v>
      </c>
      <c r="UGO104" s="50">
        <f t="shared" si="312"/>
        <v>0</v>
      </c>
      <c r="UGP104" s="50">
        <f t="shared" si="312"/>
        <v>0</v>
      </c>
      <c r="UGQ104" s="50">
        <f t="shared" si="312"/>
        <v>0</v>
      </c>
      <c r="UGR104" s="50">
        <f t="shared" si="312"/>
        <v>0</v>
      </c>
      <c r="UGS104" s="50">
        <f t="shared" si="312"/>
        <v>0</v>
      </c>
      <c r="UGT104" s="50">
        <f t="shared" si="312"/>
        <v>0</v>
      </c>
      <c r="UGU104" s="50">
        <f t="shared" si="312"/>
        <v>0</v>
      </c>
      <c r="UGV104" s="50">
        <f t="shared" si="312"/>
        <v>0</v>
      </c>
      <c r="UGW104" s="50">
        <f t="shared" si="312"/>
        <v>0</v>
      </c>
      <c r="UGX104" s="50">
        <f t="shared" si="312"/>
        <v>0</v>
      </c>
      <c r="UGY104" s="50">
        <f t="shared" si="312"/>
        <v>0</v>
      </c>
      <c r="UGZ104" s="50">
        <f t="shared" si="312"/>
        <v>0</v>
      </c>
      <c r="UHA104" s="50">
        <f t="shared" si="312"/>
        <v>0</v>
      </c>
      <c r="UHB104" s="50">
        <f t="shared" si="312"/>
        <v>0</v>
      </c>
      <c r="UHC104" s="50">
        <f t="shared" si="312"/>
        <v>0</v>
      </c>
      <c r="UHD104" s="50">
        <f t="shared" si="312"/>
        <v>0</v>
      </c>
      <c r="UHE104" s="50">
        <f t="shared" si="312"/>
        <v>0</v>
      </c>
      <c r="UHF104" s="50">
        <f t="shared" si="312"/>
        <v>0</v>
      </c>
      <c r="UHG104" s="50">
        <f t="shared" si="312"/>
        <v>0</v>
      </c>
      <c r="UHH104" s="50">
        <f t="shared" si="312"/>
        <v>0</v>
      </c>
      <c r="UHI104" s="50">
        <f t="shared" si="312"/>
        <v>0</v>
      </c>
      <c r="UHJ104" s="50">
        <f t="shared" si="312"/>
        <v>0</v>
      </c>
      <c r="UHK104" s="50">
        <f t="shared" si="312"/>
        <v>0</v>
      </c>
      <c r="UHL104" s="50">
        <f t="shared" si="312"/>
        <v>0</v>
      </c>
      <c r="UHM104" s="50">
        <f t="shared" si="312"/>
        <v>0</v>
      </c>
      <c r="UHN104" s="50">
        <f t="shared" si="312"/>
        <v>0</v>
      </c>
      <c r="UHO104" s="50">
        <f t="shared" ref="UHO104:UJZ104" si="313">UHO122</f>
        <v>0</v>
      </c>
      <c r="UHP104" s="50">
        <f t="shared" si="313"/>
        <v>0</v>
      </c>
      <c r="UHQ104" s="50">
        <f t="shared" si="313"/>
        <v>0</v>
      </c>
      <c r="UHR104" s="50">
        <f t="shared" si="313"/>
        <v>0</v>
      </c>
      <c r="UHS104" s="50">
        <f t="shared" si="313"/>
        <v>0</v>
      </c>
      <c r="UHT104" s="50">
        <f t="shared" si="313"/>
        <v>0</v>
      </c>
      <c r="UHU104" s="50">
        <f t="shared" si="313"/>
        <v>0</v>
      </c>
      <c r="UHV104" s="50">
        <f t="shared" si="313"/>
        <v>0</v>
      </c>
      <c r="UHW104" s="50">
        <f t="shared" si="313"/>
        <v>0</v>
      </c>
      <c r="UHX104" s="50">
        <f t="shared" si="313"/>
        <v>0</v>
      </c>
      <c r="UHY104" s="50">
        <f t="shared" si="313"/>
        <v>0</v>
      </c>
      <c r="UHZ104" s="50">
        <f t="shared" si="313"/>
        <v>0</v>
      </c>
      <c r="UIA104" s="50">
        <f t="shared" si="313"/>
        <v>0</v>
      </c>
      <c r="UIB104" s="50">
        <f t="shared" si="313"/>
        <v>0</v>
      </c>
      <c r="UIC104" s="50">
        <f t="shared" si="313"/>
        <v>0</v>
      </c>
      <c r="UID104" s="50">
        <f t="shared" si="313"/>
        <v>0</v>
      </c>
      <c r="UIE104" s="50">
        <f t="shared" si="313"/>
        <v>0</v>
      </c>
      <c r="UIF104" s="50">
        <f t="shared" si="313"/>
        <v>0</v>
      </c>
      <c r="UIG104" s="50">
        <f t="shared" si="313"/>
        <v>0</v>
      </c>
      <c r="UIH104" s="50">
        <f t="shared" si="313"/>
        <v>0</v>
      </c>
      <c r="UII104" s="50">
        <f t="shared" si="313"/>
        <v>0</v>
      </c>
      <c r="UIJ104" s="50">
        <f t="shared" si="313"/>
        <v>0</v>
      </c>
      <c r="UIK104" s="50">
        <f t="shared" si="313"/>
        <v>0</v>
      </c>
      <c r="UIL104" s="50">
        <f t="shared" si="313"/>
        <v>0</v>
      </c>
      <c r="UIM104" s="50">
        <f t="shared" si="313"/>
        <v>0</v>
      </c>
      <c r="UIN104" s="50">
        <f t="shared" si="313"/>
        <v>0</v>
      </c>
      <c r="UIO104" s="50">
        <f t="shared" si="313"/>
        <v>0</v>
      </c>
      <c r="UIP104" s="50">
        <f t="shared" si="313"/>
        <v>0</v>
      </c>
      <c r="UIQ104" s="50">
        <f t="shared" si="313"/>
        <v>0</v>
      </c>
      <c r="UIR104" s="50">
        <f t="shared" si="313"/>
        <v>0</v>
      </c>
      <c r="UIS104" s="50">
        <f t="shared" si="313"/>
        <v>0</v>
      </c>
      <c r="UIT104" s="50">
        <f t="shared" si="313"/>
        <v>0</v>
      </c>
      <c r="UIU104" s="50">
        <f t="shared" si="313"/>
        <v>0</v>
      </c>
      <c r="UIV104" s="50">
        <f t="shared" si="313"/>
        <v>0</v>
      </c>
      <c r="UIW104" s="50">
        <f t="shared" si="313"/>
        <v>0</v>
      </c>
      <c r="UIX104" s="50">
        <f t="shared" si="313"/>
        <v>0</v>
      </c>
      <c r="UIY104" s="50">
        <f t="shared" si="313"/>
        <v>0</v>
      </c>
      <c r="UIZ104" s="50">
        <f t="shared" si="313"/>
        <v>0</v>
      </c>
      <c r="UJA104" s="50">
        <f t="shared" si="313"/>
        <v>0</v>
      </c>
      <c r="UJB104" s="50">
        <f t="shared" si="313"/>
        <v>0</v>
      </c>
      <c r="UJC104" s="50">
        <f t="shared" si="313"/>
        <v>0</v>
      </c>
      <c r="UJD104" s="50">
        <f t="shared" si="313"/>
        <v>0</v>
      </c>
      <c r="UJE104" s="50">
        <f t="shared" si="313"/>
        <v>0</v>
      </c>
      <c r="UJF104" s="50">
        <f t="shared" si="313"/>
        <v>0</v>
      </c>
      <c r="UJG104" s="50">
        <f t="shared" si="313"/>
        <v>0</v>
      </c>
      <c r="UJH104" s="50">
        <f t="shared" si="313"/>
        <v>0</v>
      </c>
      <c r="UJI104" s="50">
        <f t="shared" si="313"/>
        <v>0</v>
      </c>
      <c r="UJJ104" s="50">
        <f t="shared" si="313"/>
        <v>0</v>
      </c>
      <c r="UJK104" s="50">
        <f t="shared" si="313"/>
        <v>0</v>
      </c>
      <c r="UJL104" s="50">
        <f t="shared" si="313"/>
        <v>0</v>
      </c>
      <c r="UJM104" s="50">
        <f t="shared" si="313"/>
        <v>0</v>
      </c>
      <c r="UJN104" s="50">
        <f t="shared" si="313"/>
        <v>0</v>
      </c>
      <c r="UJO104" s="50">
        <f t="shared" si="313"/>
        <v>0</v>
      </c>
      <c r="UJP104" s="50">
        <f t="shared" si="313"/>
        <v>0</v>
      </c>
      <c r="UJQ104" s="50">
        <f t="shared" si="313"/>
        <v>0</v>
      </c>
      <c r="UJR104" s="50">
        <f t="shared" si="313"/>
        <v>0</v>
      </c>
      <c r="UJS104" s="50">
        <f t="shared" si="313"/>
        <v>0</v>
      </c>
      <c r="UJT104" s="50">
        <f t="shared" si="313"/>
        <v>0</v>
      </c>
      <c r="UJU104" s="50">
        <f t="shared" si="313"/>
        <v>0</v>
      </c>
      <c r="UJV104" s="50">
        <f t="shared" si="313"/>
        <v>0</v>
      </c>
      <c r="UJW104" s="50">
        <f t="shared" si="313"/>
        <v>0</v>
      </c>
      <c r="UJX104" s="50">
        <f t="shared" si="313"/>
        <v>0</v>
      </c>
      <c r="UJY104" s="50">
        <f t="shared" si="313"/>
        <v>0</v>
      </c>
      <c r="UJZ104" s="50">
        <f t="shared" si="313"/>
        <v>0</v>
      </c>
      <c r="UKA104" s="50">
        <f t="shared" ref="UKA104:UML104" si="314">UKA122</f>
        <v>0</v>
      </c>
      <c r="UKB104" s="50">
        <f t="shared" si="314"/>
        <v>0</v>
      </c>
      <c r="UKC104" s="50">
        <f t="shared" si="314"/>
        <v>0</v>
      </c>
      <c r="UKD104" s="50">
        <f t="shared" si="314"/>
        <v>0</v>
      </c>
      <c r="UKE104" s="50">
        <f t="shared" si="314"/>
        <v>0</v>
      </c>
      <c r="UKF104" s="50">
        <f t="shared" si="314"/>
        <v>0</v>
      </c>
      <c r="UKG104" s="50">
        <f t="shared" si="314"/>
        <v>0</v>
      </c>
      <c r="UKH104" s="50">
        <f t="shared" si="314"/>
        <v>0</v>
      </c>
      <c r="UKI104" s="50">
        <f t="shared" si="314"/>
        <v>0</v>
      </c>
      <c r="UKJ104" s="50">
        <f t="shared" si="314"/>
        <v>0</v>
      </c>
      <c r="UKK104" s="50">
        <f t="shared" si="314"/>
        <v>0</v>
      </c>
      <c r="UKL104" s="50">
        <f t="shared" si="314"/>
        <v>0</v>
      </c>
      <c r="UKM104" s="50">
        <f t="shared" si="314"/>
        <v>0</v>
      </c>
      <c r="UKN104" s="50">
        <f t="shared" si="314"/>
        <v>0</v>
      </c>
      <c r="UKO104" s="50">
        <f t="shared" si="314"/>
        <v>0</v>
      </c>
      <c r="UKP104" s="50">
        <f t="shared" si="314"/>
        <v>0</v>
      </c>
      <c r="UKQ104" s="50">
        <f t="shared" si="314"/>
        <v>0</v>
      </c>
      <c r="UKR104" s="50">
        <f t="shared" si="314"/>
        <v>0</v>
      </c>
      <c r="UKS104" s="50">
        <f t="shared" si="314"/>
        <v>0</v>
      </c>
      <c r="UKT104" s="50">
        <f t="shared" si="314"/>
        <v>0</v>
      </c>
      <c r="UKU104" s="50">
        <f t="shared" si="314"/>
        <v>0</v>
      </c>
      <c r="UKV104" s="50">
        <f t="shared" si="314"/>
        <v>0</v>
      </c>
      <c r="UKW104" s="50">
        <f t="shared" si="314"/>
        <v>0</v>
      </c>
      <c r="UKX104" s="50">
        <f t="shared" si="314"/>
        <v>0</v>
      </c>
      <c r="UKY104" s="50">
        <f t="shared" si="314"/>
        <v>0</v>
      </c>
      <c r="UKZ104" s="50">
        <f t="shared" si="314"/>
        <v>0</v>
      </c>
      <c r="ULA104" s="50">
        <f t="shared" si="314"/>
        <v>0</v>
      </c>
      <c r="ULB104" s="50">
        <f t="shared" si="314"/>
        <v>0</v>
      </c>
      <c r="ULC104" s="50">
        <f t="shared" si="314"/>
        <v>0</v>
      </c>
      <c r="ULD104" s="50">
        <f t="shared" si="314"/>
        <v>0</v>
      </c>
      <c r="ULE104" s="50">
        <f t="shared" si="314"/>
        <v>0</v>
      </c>
      <c r="ULF104" s="50">
        <f t="shared" si="314"/>
        <v>0</v>
      </c>
      <c r="ULG104" s="50">
        <f t="shared" si="314"/>
        <v>0</v>
      </c>
      <c r="ULH104" s="50">
        <f t="shared" si="314"/>
        <v>0</v>
      </c>
      <c r="ULI104" s="50">
        <f t="shared" si="314"/>
        <v>0</v>
      </c>
      <c r="ULJ104" s="50">
        <f t="shared" si="314"/>
        <v>0</v>
      </c>
      <c r="ULK104" s="50">
        <f t="shared" si="314"/>
        <v>0</v>
      </c>
      <c r="ULL104" s="50">
        <f t="shared" si="314"/>
        <v>0</v>
      </c>
      <c r="ULM104" s="50">
        <f t="shared" si="314"/>
        <v>0</v>
      </c>
      <c r="ULN104" s="50">
        <f t="shared" si="314"/>
        <v>0</v>
      </c>
      <c r="ULO104" s="50">
        <f t="shared" si="314"/>
        <v>0</v>
      </c>
      <c r="ULP104" s="50">
        <f t="shared" si="314"/>
        <v>0</v>
      </c>
      <c r="ULQ104" s="50">
        <f t="shared" si="314"/>
        <v>0</v>
      </c>
      <c r="ULR104" s="50">
        <f t="shared" si="314"/>
        <v>0</v>
      </c>
      <c r="ULS104" s="50">
        <f t="shared" si="314"/>
        <v>0</v>
      </c>
      <c r="ULT104" s="50">
        <f t="shared" si="314"/>
        <v>0</v>
      </c>
      <c r="ULU104" s="50">
        <f t="shared" si="314"/>
        <v>0</v>
      </c>
      <c r="ULV104" s="50">
        <f t="shared" si="314"/>
        <v>0</v>
      </c>
      <c r="ULW104" s="50">
        <f t="shared" si="314"/>
        <v>0</v>
      </c>
      <c r="ULX104" s="50">
        <f t="shared" si="314"/>
        <v>0</v>
      </c>
      <c r="ULY104" s="50">
        <f t="shared" si="314"/>
        <v>0</v>
      </c>
      <c r="ULZ104" s="50">
        <f t="shared" si="314"/>
        <v>0</v>
      </c>
      <c r="UMA104" s="50">
        <f t="shared" si="314"/>
        <v>0</v>
      </c>
      <c r="UMB104" s="50">
        <f t="shared" si="314"/>
        <v>0</v>
      </c>
      <c r="UMC104" s="50">
        <f t="shared" si="314"/>
        <v>0</v>
      </c>
      <c r="UMD104" s="50">
        <f t="shared" si="314"/>
        <v>0</v>
      </c>
      <c r="UME104" s="50">
        <f t="shared" si="314"/>
        <v>0</v>
      </c>
      <c r="UMF104" s="50">
        <f t="shared" si="314"/>
        <v>0</v>
      </c>
      <c r="UMG104" s="50">
        <f t="shared" si="314"/>
        <v>0</v>
      </c>
      <c r="UMH104" s="50">
        <f t="shared" si="314"/>
        <v>0</v>
      </c>
      <c r="UMI104" s="50">
        <f t="shared" si="314"/>
        <v>0</v>
      </c>
      <c r="UMJ104" s="50">
        <f t="shared" si="314"/>
        <v>0</v>
      </c>
      <c r="UMK104" s="50">
        <f t="shared" si="314"/>
        <v>0</v>
      </c>
      <c r="UML104" s="50">
        <f t="shared" si="314"/>
        <v>0</v>
      </c>
      <c r="UMM104" s="50">
        <f t="shared" ref="UMM104:UOX104" si="315">UMM122</f>
        <v>0</v>
      </c>
      <c r="UMN104" s="50">
        <f t="shared" si="315"/>
        <v>0</v>
      </c>
      <c r="UMO104" s="50">
        <f t="shared" si="315"/>
        <v>0</v>
      </c>
      <c r="UMP104" s="50">
        <f t="shared" si="315"/>
        <v>0</v>
      </c>
      <c r="UMQ104" s="50">
        <f t="shared" si="315"/>
        <v>0</v>
      </c>
      <c r="UMR104" s="50">
        <f t="shared" si="315"/>
        <v>0</v>
      </c>
      <c r="UMS104" s="50">
        <f t="shared" si="315"/>
        <v>0</v>
      </c>
      <c r="UMT104" s="50">
        <f t="shared" si="315"/>
        <v>0</v>
      </c>
      <c r="UMU104" s="50">
        <f t="shared" si="315"/>
        <v>0</v>
      </c>
      <c r="UMV104" s="50">
        <f t="shared" si="315"/>
        <v>0</v>
      </c>
      <c r="UMW104" s="50">
        <f t="shared" si="315"/>
        <v>0</v>
      </c>
      <c r="UMX104" s="50">
        <f t="shared" si="315"/>
        <v>0</v>
      </c>
      <c r="UMY104" s="50">
        <f t="shared" si="315"/>
        <v>0</v>
      </c>
      <c r="UMZ104" s="50">
        <f t="shared" si="315"/>
        <v>0</v>
      </c>
      <c r="UNA104" s="50">
        <f t="shared" si="315"/>
        <v>0</v>
      </c>
      <c r="UNB104" s="50">
        <f t="shared" si="315"/>
        <v>0</v>
      </c>
      <c r="UNC104" s="50">
        <f t="shared" si="315"/>
        <v>0</v>
      </c>
      <c r="UND104" s="50">
        <f t="shared" si="315"/>
        <v>0</v>
      </c>
      <c r="UNE104" s="50">
        <f t="shared" si="315"/>
        <v>0</v>
      </c>
      <c r="UNF104" s="50">
        <f t="shared" si="315"/>
        <v>0</v>
      </c>
      <c r="UNG104" s="50">
        <f t="shared" si="315"/>
        <v>0</v>
      </c>
      <c r="UNH104" s="50">
        <f t="shared" si="315"/>
        <v>0</v>
      </c>
      <c r="UNI104" s="50">
        <f t="shared" si="315"/>
        <v>0</v>
      </c>
      <c r="UNJ104" s="50">
        <f t="shared" si="315"/>
        <v>0</v>
      </c>
      <c r="UNK104" s="50">
        <f t="shared" si="315"/>
        <v>0</v>
      </c>
      <c r="UNL104" s="50">
        <f t="shared" si="315"/>
        <v>0</v>
      </c>
      <c r="UNM104" s="50">
        <f t="shared" si="315"/>
        <v>0</v>
      </c>
      <c r="UNN104" s="50">
        <f t="shared" si="315"/>
        <v>0</v>
      </c>
      <c r="UNO104" s="50">
        <f t="shared" si="315"/>
        <v>0</v>
      </c>
      <c r="UNP104" s="50">
        <f t="shared" si="315"/>
        <v>0</v>
      </c>
      <c r="UNQ104" s="50">
        <f t="shared" si="315"/>
        <v>0</v>
      </c>
      <c r="UNR104" s="50">
        <f t="shared" si="315"/>
        <v>0</v>
      </c>
      <c r="UNS104" s="50">
        <f t="shared" si="315"/>
        <v>0</v>
      </c>
      <c r="UNT104" s="50">
        <f t="shared" si="315"/>
        <v>0</v>
      </c>
      <c r="UNU104" s="50">
        <f t="shared" si="315"/>
        <v>0</v>
      </c>
      <c r="UNV104" s="50">
        <f t="shared" si="315"/>
        <v>0</v>
      </c>
      <c r="UNW104" s="50">
        <f t="shared" si="315"/>
        <v>0</v>
      </c>
      <c r="UNX104" s="50">
        <f t="shared" si="315"/>
        <v>0</v>
      </c>
      <c r="UNY104" s="50">
        <f t="shared" si="315"/>
        <v>0</v>
      </c>
      <c r="UNZ104" s="50">
        <f t="shared" si="315"/>
        <v>0</v>
      </c>
      <c r="UOA104" s="50">
        <f t="shared" si="315"/>
        <v>0</v>
      </c>
      <c r="UOB104" s="50">
        <f t="shared" si="315"/>
        <v>0</v>
      </c>
      <c r="UOC104" s="50">
        <f t="shared" si="315"/>
        <v>0</v>
      </c>
      <c r="UOD104" s="50">
        <f t="shared" si="315"/>
        <v>0</v>
      </c>
      <c r="UOE104" s="50">
        <f t="shared" si="315"/>
        <v>0</v>
      </c>
      <c r="UOF104" s="50">
        <f t="shared" si="315"/>
        <v>0</v>
      </c>
      <c r="UOG104" s="50">
        <f t="shared" si="315"/>
        <v>0</v>
      </c>
      <c r="UOH104" s="50">
        <f t="shared" si="315"/>
        <v>0</v>
      </c>
      <c r="UOI104" s="50">
        <f t="shared" si="315"/>
        <v>0</v>
      </c>
      <c r="UOJ104" s="50">
        <f t="shared" si="315"/>
        <v>0</v>
      </c>
      <c r="UOK104" s="50">
        <f t="shared" si="315"/>
        <v>0</v>
      </c>
      <c r="UOL104" s="50">
        <f t="shared" si="315"/>
        <v>0</v>
      </c>
      <c r="UOM104" s="50">
        <f t="shared" si="315"/>
        <v>0</v>
      </c>
      <c r="UON104" s="50">
        <f t="shared" si="315"/>
        <v>0</v>
      </c>
      <c r="UOO104" s="50">
        <f t="shared" si="315"/>
        <v>0</v>
      </c>
      <c r="UOP104" s="50">
        <f t="shared" si="315"/>
        <v>0</v>
      </c>
      <c r="UOQ104" s="50">
        <f t="shared" si="315"/>
        <v>0</v>
      </c>
      <c r="UOR104" s="50">
        <f t="shared" si="315"/>
        <v>0</v>
      </c>
      <c r="UOS104" s="50">
        <f t="shared" si="315"/>
        <v>0</v>
      </c>
      <c r="UOT104" s="50">
        <f t="shared" si="315"/>
        <v>0</v>
      </c>
      <c r="UOU104" s="50">
        <f t="shared" si="315"/>
        <v>0</v>
      </c>
      <c r="UOV104" s="50">
        <f t="shared" si="315"/>
        <v>0</v>
      </c>
      <c r="UOW104" s="50">
        <f t="shared" si="315"/>
        <v>0</v>
      </c>
      <c r="UOX104" s="50">
        <f t="shared" si="315"/>
        <v>0</v>
      </c>
      <c r="UOY104" s="50">
        <f t="shared" ref="UOY104:URJ104" si="316">UOY122</f>
        <v>0</v>
      </c>
      <c r="UOZ104" s="50">
        <f t="shared" si="316"/>
        <v>0</v>
      </c>
      <c r="UPA104" s="50">
        <f t="shared" si="316"/>
        <v>0</v>
      </c>
      <c r="UPB104" s="50">
        <f t="shared" si="316"/>
        <v>0</v>
      </c>
      <c r="UPC104" s="50">
        <f t="shared" si="316"/>
        <v>0</v>
      </c>
      <c r="UPD104" s="50">
        <f t="shared" si="316"/>
        <v>0</v>
      </c>
      <c r="UPE104" s="50">
        <f t="shared" si="316"/>
        <v>0</v>
      </c>
      <c r="UPF104" s="50">
        <f t="shared" si="316"/>
        <v>0</v>
      </c>
      <c r="UPG104" s="50">
        <f t="shared" si="316"/>
        <v>0</v>
      </c>
      <c r="UPH104" s="50">
        <f t="shared" si="316"/>
        <v>0</v>
      </c>
      <c r="UPI104" s="50">
        <f t="shared" si="316"/>
        <v>0</v>
      </c>
      <c r="UPJ104" s="50">
        <f t="shared" si="316"/>
        <v>0</v>
      </c>
      <c r="UPK104" s="50">
        <f t="shared" si="316"/>
        <v>0</v>
      </c>
      <c r="UPL104" s="50">
        <f t="shared" si="316"/>
        <v>0</v>
      </c>
      <c r="UPM104" s="50">
        <f t="shared" si="316"/>
        <v>0</v>
      </c>
      <c r="UPN104" s="50">
        <f t="shared" si="316"/>
        <v>0</v>
      </c>
      <c r="UPO104" s="50">
        <f t="shared" si="316"/>
        <v>0</v>
      </c>
      <c r="UPP104" s="50">
        <f t="shared" si="316"/>
        <v>0</v>
      </c>
      <c r="UPQ104" s="50">
        <f t="shared" si="316"/>
        <v>0</v>
      </c>
      <c r="UPR104" s="50">
        <f t="shared" si="316"/>
        <v>0</v>
      </c>
      <c r="UPS104" s="50">
        <f t="shared" si="316"/>
        <v>0</v>
      </c>
      <c r="UPT104" s="50">
        <f t="shared" si="316"/>
        <v>0</v>
      </c>
      <c r="UPU104" s="50">
        <f t="shared" si="316"/>
        <v>0</v>
      </c>
      <c r="UPV104" s="50">
        <f t="shared" si="316"/>
        <v>0</v>
      </c>
      <c r="UPW104" s="50">
        <f t="shared" si="316"/>
        <v>0</v>
      </c>
      <c r="UPX104" s="50">
        <f t="shared" si="316"/>
        <v>0</v>
      </c>
      <c r="UPY104" s="50">
        <f t="shared" si="316"/>
        <v>0</v>
      </c>
      <c r="UPZ104" s="50">
        <f t="shared" si="316"/>
        <v>0</v>
      </c>
      <c r="UQA104" s="50">
        <f t="shared" si="316"/>
        <v>0</v>
      </c>
      <c r="UQB104" s="50">
        <f t="shared" si="316"/>
        <v>0</v>
      </c>
      <c r="UQC104" s="50">
        <f t="shared" si="316"/>
        <v>0</v>
      </c>
      <c r="UQD104" s="50">
        <f t="shared" si="316"/>
        <v>0</v>
      </c>
      <c r="UQE104" s="50">
        <f t="shared" si="316"/>
        <v>0</v>
      </c>
      <c r="UQF104" s="50">
        <f t="shared" si="316"/>
        <v>0</v>
      </c>
      <c r="UQG104" s="50">
        <f t="shared" si="316"/>
        <v>0</v>
      </c>
      <c r="UQH104" s="50">
        <f t="shared" si="316"/>
        <v>0</v>
      </c>
      <c r="UQI104" s="50">
        <f t="shared" si="316"/>
        <v>0</v>
      </c>
      <c r="UQJ104" s="50">
        <f t="shared" si="316"/>
        <v>0</v>
      </c>
      <c r="UQK104" s="50">
        <f t="shared" si="316"/>
        <v>0</v>
      </c>
      <c r="UQL104" s="50">
        <f t="shared" si="316"/>
        <v>0</v>
      </c>
      <c r="UQM104" s="50">
        <f t="shared" si="316"/>
        <v>0</v>
      </c>
      <c r="UQN104" s="50">
        <f t="shared" si="316"/>
        <v>0</v>
      </c>
      <c r="UQO104" s="50">
        <f t="shared" si="316"/>
        <v>0</v>
      </c>
      <c r="UQP104" s="50">
        <f t="shared" si="316"/>
        <v>0</v>
      </c>
      <c r="UQQ104" s="50">
        <f t="shared" si="316"/>
        <v>0</v>
      </c>
      <c r="UQR104" s="50">
        <f t="shared" si="316"/>
        <v>0</v>
      </c>
      <c r="UQS104" s="50">
        <f t="shared" si="316"/>
        <v>0</v>
      </c>
      <c r="UQT104" s="50">
        <f t="shared" si="316"/>
        <v>0</v>
      </c>
      <c r="UQU104" s="50">
        <f t="shared" si="316"/>
        <v>0</v>
      </c>
      <c r="UQV104" s="50">
        <f t="shared" si="316"/>
        <v>0</v>
      </c>
      <c r="UQW104" s="50">
        <f t="shared" si="316"/>
        <v>0</v>
      </c>
      <c r="UQX104" s="50">
        <f t="shared" si="316"/>
        <v>0</v>
      </c>
      <c r="UQY104" s="50">
        <f t="shared" si="316"/>
        <v>0</v>
      </c>
      <c r="UQZ104" s="50">
        <f t="shared" si="316"/>
        <v>0</v>
      </c>
      <c r="URA104" s="50">
        <f t="shared" si="316"/>
        <v>0</v>
      </c>
      <c r="URB104" s="50">
        <f t="shared" si="316"/>
        <v>0</v>
      </c>
      <c r="URC104" s="50">
        <f t="shared" si="316"/>
        <v>0</v>
      </c>
      <c r="URD104" s="50">
        <f t="shared" si="316"/>
        <v>0</v>
      </c>
      <c r="URE104" s="50">
        <f t="shared" si="316"/>
        <v>0</v>
      </c>
      <c r="URF104" s="50">
        <f t="shared" si="316"/>
        <v>0</v>
      </c>
      <c r="URG104" s="50">
        <f t="shared" si="316"/>
        <v>0</v>
      </c>
      <c r="URH104" s="50">
        <f t="shared" si="316"/>
        <v>0</v>
      </c>
      <c r="URI104" s="50">
        <f t="shared" si="316"/>
        <v>0</v>
      </c>
      <c r="URJ104" s="50">
        <f t="shared" si="316"/>
        <v>0</v>
      </c>
      <c r="URK104" s="50">
        <f t="shared" ref="URK104:UTV104" si="317">URK122</f>
        <v>0</v>
      </c>
      <c r="URL104" s="50">
        <f t="shared" si="317"/>
        <v>0</v>
      </c>
      <c r="URM104" s="50">
        <f t="shared" si="317"/>
        <v>0</v>
      </c>
      <c r="URN104" s="50">
        <f t="shared" si="317"/>
        <v>0</v>
      </c>
      <c r="URO104" s="50">
        <f t="shared" si="317"/>
        <v>0</v>
      </c>
      <c r="URP104" s="50">
        <f t="shared" si="317"/>
        <v>0</v>
      </c>
      <c r="URQ104" s="50">
        <f t="shared" si="317"/>
        <v>0</v>
      </c>
      <c r="URR104" s="50">
        <f t="shared" si="317"/>
        <v>0</v>
      </c>
      <c r="URS104" s="50">
        <f t="shared" si="317"/>
        <v>0</v>
      </c>
      <c r="URT104" s="50">
        <f t="shared" si="317"/>
        <v>0</v>
      </c>
      <c r="URU104" s="50">
        <f t="shared" si="317"/>
        <v>0</v>
      </c>
      <c r="URV104" s="50">
        <f t="shared" si="317"/>
        <v>0</v>
      </c>
      <c r="URW104" s="50">
        <f t="shared" si="317"/>
        <v>0</v>
      </c>
      <c r="URX104" s="50">
        <f t="shared" si="317"/>
        <v>0</v>
      </c>
      <c r="URY104" s="50">
        <f t="shared" si="317"/>
        <v>0</v>
      </c>
      <c r="URZ104" s="50">
        <f t="shared" si="317"/>
        <v>0</v>
      </c>
      <c r="USA104" s="50">
        <f t="shared" si="317"/>
        <v>0</v>
      </c>
      <c r="USB104" s="50">
        <f t="shared" si="317"/>
        <v>0</v>
      </c>
      <c r="USC104" s="50">
        <f t="shared" si="317"/>
        <v>0</v>
      </c>
      <c r="USD104" s="50">
        <f t="shared" si="317"/>
        <v>0</v>
      </c>
      <c r="USE104" s="50">
        <f t="shared" si="317"/>
        <v>0</v>
      </c>
      <c r="USF104" s="50">
        <f t="shared" si="317"/>
        <v>0</v>
      </c>
      <c r="USG104" s="50">
        <f t="shared" si="317"/>
        <v>0</v>
      </c>
      <c r="USH104" s="50">
        <f t="shared" si="317"/>
        <v>0</v>
      </c>
      <c r="USI104" s="50">
        <f t="shared" si="317"/>
        <v>0</v>
      </c>
      <c r="USJ104" s="50">
        <f t="shared" si="317"/>
        <v>0</v>
      </c>
      <c r="USK104" s="50">
        <f t="shared" si="317"/>
        <v>0</v>
      </c>
      <c r="USL104" s="50">
        <f t="shared" si="317"/>
        <v>0</v>
      </c>
      <c r="USM104" s="50">
        <f t="shared" si="317"/>
        <v>0</v>
      </c>
      <c r="USN104" s="50">
        <f t="shared" si="317"/>
        <v>0</v>
      </c>
      <c r="USO104" s="50">
        <f t="shared" si="317"/>
        <v>0</v>
      </c>
      <c r="USP104" s="50">
        <f t="shared" si="317"/>
        <v>0</v>
      </c>
      <c r="USQ104" s="50">
        <f t="shared" si="317"/>
        <v>0</v>
      </c>
      <c r="USR104" s="50">
        <f t="shared" si="317"/>
        <v>0</v>
      </c>
      <c r="USS104" s="50">
        <f t="shared" si="317"/>
        <v>0</v>
      </c>
      <c r="UST104" s="50">
        <f t="shared" si="317"/>
        <v>0</v>
      </c>
      <c r="USU104" s="50">
        <f t="shared" si="317"/>
        <v>0</v>
      </c>
      <c r="USV104" s="50">
        <f t="shared" si="317"/>
        <v>0</v>
      </c>
      <c r="USW104" s="50">
        <f t="shared" si="317"/>
        <v>0</v>
      </c>
      <c r="USX104" s="50">
        <f t="shared" si="317"/>
        <v>0</v>
      </c>
      <c r="USY104" s="50">
        <f t="shared" si="317"/>
        <v>0</v>
      </c>
      <c r="USZ104" s="50">
        <f t="shared" si="317"/>
        <v>0</v>
      </c>
      <c r="UTA104" s="50">
        <f t="shared" si="317"/>
        <v>0</v>
      </c>
      <c r="UTB104" s="50">
        <f t="shared" si="317"/>
        <v>0</v>
      </c>
      <c r="UTC104" s="50">
        <f t="shared" si="317"/>
        <v>0</v>
      </c>
      <c r="UTD104" s="50">
        <f t="shared" si="317"/>
        <v>0</v>
      </c>
      <c r="UTE104" s="50">
        <f t="shared" si="317"/>
        <v>0</v>
      </c>
      <c r="UTF104" s="50">
        <f t="shared" si="317"/>
        <v>0</v>
      </c>
      <c r="UTG104" s="50">
        <f t="shared" si="317"/>
        <v>0</v>
      </c>
      <c r="UTH104" s="50">
        <f t="shared" si="317"/>
        <v>0</v>
      </c>
      <c r="UTI104" s="50">
        <f t="shared" si="317"/>
        <v>0</v>
      </c>
      <c r="UTJ104" s="50">
        <f t="shared" si="317"/>
        <v>0</v>
      </c>
      <c r="UTK104" s="50">
        <f t="shared" si="317"/>
        <v>0</v>
      </c>
      <c r="UTL104" s="50">
        <f t="shared" si="317"/>
        <v>0</v>
      </c>
      <c r="UTM104" s="50">
        <f t="shared" si="317"/>
        <v>0</v>
      </c>
      <c r="UTN104" s="50">
        <f t="shared" si="317"/>
        <v>0</v>
      </c>
      <c r="UTO104" s="50">
        <f t="shared" si="317"/>
        <v>0</v>
      </c>
      <c r="UTP104" s="50">
        <f t="shared" si="317"/>
        <v>0</v>
      </c>
      <c r="UTQ104" s="50">
        <f t="shared" si="317"/>
        <v>0</v>
      </c>
      <c r="UTR104" s="50">
        <f t="shared" si="317"/>
        <v>0</v>
      </c>
      <c r="UTS104" s="50">
        <f t="shared" si="317"/>
        <v>0</v>
      </c>
      <c r="UTT104" s="50">
        <f t="shared" si="317"/>
        <v>0</v>
      </c>
      <c r="UTU104" s="50">
        <f t="shared" si="317"/>
        <v>0</v>
      </c>
      <c r="UTV104" s="50">
        <f t="shared" si="317"/>
        <v>0</v>
      </c>
      <c r="UTW104" s="50">
        <f t="shared" ref="UTW104:UWH104" si="318">UTW122</f>
        <v>0</v>
      </c>
      <c r="UTX104" s="50">
        <f t="shared" si="318"/>
        <v>0</v>
      </c>
      <c r="UTY104" s="50">
        <f t="shared" si="318"/>
        <v>0</v>
      </c>
      <c r="UTZ104" s="50">
        <f t="shared" si="318"/>
        <v>0</v>
      </c>
      <c r="UUA104" s="50">
        <f t="shared" si="318"/>
        <v>0</v>
      </c>
      <c r="UUB104" s="50">
        <f t="shared" si="318"/>
        <v>0</v>
      </c>
      <c r="UUC104" s="50">
        <f t="shared" si="318"/>
        <v>0</v>
      </c>
      <c r="UUD104" s="50">
        <f t="shared" si="318"/>
        <v>0</v>
      </c>
      <c r="UUE104" s="50">
        <f t="shared" si="318"/>
        <v>0</v>
      </c>
      <c r="UUF104" s="50">
        <f t="shared" si="318"/>
        <v>0</v>
      </c>
      <c r="UUG104" s="50">
        <f t="shared" si="318"/>
        <v>0</v>
      </c>
      <c r="UUH104" s="50">
        <f t="shared" si="318"/>
        <v>0</v>
      </c>
      <c r="UUI104" s="50">
        <f t="shared" si="318"/>
        <v>0</v>
      </c>
      <c r="UUJ104" s="50">
        <f t="shared" si="318"/>
        <v>0</v>
      </c>
      <c r="UUK104" s="50">
        <f t="shared" si="318"/>
        <v>0</v>
      </c>
      <c r="UUL104" s="50">
        <f t="shared" si="318"/>
        <v>0</v>
      </c>
      <c r="UUM104" s="50">
        <f t="shared" si="318"/>
        <v>0</v>
      </c>
      <c r="UUN104" s="50">
        <f t="shared" si="318"/>
        <v>0</v>
      </c>
      <c r="UUO104" s="50">
        <f t="shared" si="318"/>
        <v>0</v>
      </c>
      <c r="UUP104" s="50">
        <f t="shared" si="318"/>
        <v>0</v>
      </c>
      <c r="UUQ104" s="50">
        <f t="shared" si="318"/>
        <v>0</v>
      </c>
      <c r="UUR104" s="50">
        <f t="shared" si="318"/>
        <v>0</v>
      </c>
      <c r="UUS104" s="50">
        <f t="shared" si="318"/>
        <v>0</v>
      </c>
      <c r="UUT104" s="50">
        <f t="shared" si="318"/>
        <v>0</v>
      </c>
      <c r="UUU104" s="50">
        <f t="shared" si="318"/>
        <v>0</v>
      </c>
      <c r="UUV104" s="50">
        <f t="shared" si="318"/>
        <v>0</v>
      </c>
      <c r="UUW104" s="50">
        <f t="shared" si="318"/>
        <v>0</v>
      </c>
      <c r="UUX104" s="50">
        <f t="shared" si="318"/>
        <v>0</v>
      </c>
      <c r="UUY104" s="50">
        <f t="shared" si="318"/>
        <v>0</v>
      </c>
      <c r="UUZ104" s="50">
        <f t="shared" si="318"/>
        <v>0</v>
      </c>
      <c r="UVA104" s="50">
        <f t="shared" si="318"/>
        <v>0</v>
      </c>
      <c r="UVB104" s="50">
        <f t="shared" si="318"/>
        <v>0</v>
      </c>
      <c r="UVC104" s="50">
        <f t="shared" si="318"/>
        <v>0</v>
      </c>
      <c r="UVD104" s="50">
        <f t="shared" si="318"/>
        <v>0</v>
      </c>
      <c r="UVE104" s="50">
        <f t="shared" si="318"/>
        <v>0</v>
      </c>
      <c r="UVF104" s="50">
        <f t="shared" si="318"/>
        <v>0</v>
      </c>
      <c r="UVG104" s="50">
        <f t="shared" si="318"/>
        <v>0</v>
      </c>
      <c r="UVH104" s="50">
        <f t="shared" si="318"/>
        <v>0</v>
      </c>
      <c r="UVI104" s="50">
        <f t="shared" si="318"/>
        <v>0</v>
      </c>
      <c r="UVJ104" s="50">
        <f t="shared" si="318"/>
        <v>0</v>
      </c>
      <c r="UVK104" s="50">
        <f t="shared" si="318"/>
        <v>0</v>
      </c>
      <c r="UVL104" s="50">
        <f t="shared" si="318"/>
        <v>0</v>
      </c>
      <c r="UVM104" s="50">
        <f t="shared" si="318"/>
        <v>0</v>
      </c>
      <c r="UVN104" s="50">
        <f t="shared" si="318"/>
        <v>0</v>
      </c>
      <c r="UVO104" s="50">
        <f t="shared" si="318"/>
        <v>0</v>
      </c>
      <c r="UVP104" s="50">
        <f t="shared" si="318"/>
        <v>0</v>
      </c>
      <c r="UVQ104" s="50">
        <f t="shared" si="318"/>
        <v>0</v>
      </c>
      <c r="UVR104" s="50">
        <f t="shared" si="318"/>
        <v>0</v>
      </c>
      <c r="UVS104" s="50">
        <f t="shared" si="318"/>
        <v>0</v>
      </c>
      <c r="UVT104" s="50">
        <f t="shared" si="318"/>
        <v>0</v>
      </c>
      <c r="UVU104" s="50">
        <f t="shared" si="318"/>
        <v>0</v>
      </c>
      <c r="UVV104" s="50">
        <f t="shared" si="318"/>
        <v>0</v>
      </c>
      <c r="UVW104" s="50">
        <f t="shared" si="318"/>
        <v>0</v>
      </c>
      <c r="UVX104" s="50">
        <f t="shared" si="318"/>
        <v>0</v>
      </c>
      <c r="UVY104" s="50">
        <f t="shared" si="318"/>
        <v>0</v>
      </c>
      <c r="UVZ104" s="50">
        <f t="shared" si="318"/>
        <v>0</v>
      </c>
      <c r="UWA104" s="50">
        <f t="shared" si="318"/>
        <v>0</v>
      </c>
      <c r="UWB104" s="50">
        <f t="shared" si="318"/>
        <v>0</v>
      </c>
      <c r="UWC104" s="50">
        <f t="shared" si="318"/>
        <v>0</v>
      </c>
      <c r="UWD104" s="50">
        <f t="shared" si="318"/>
        <v>0</v>
      </c>
      <c r="UWE104" s="50">
        <f t="shared" si="318"/>
        <v>0</v>
      </c>
      <c r="UWF104" s="50">
        <f t="shared" si="318"/>
        <v>0</v>
      </c>
      <c r="UWG104" s="50">
        <f t="shared" si="318"/>
        <v>0</v>
      </c>
      <c r="UWH104" s="50">
        <f t="shared" si="318"/>
        <v>0</v>
      </c>
      <c r="UWI104" s="50">
        <f t="shared" ref="UWI104:UYT104" si="319">UWI122</f>
        <v>0</v>
      </c>
      <c r="UWJ104" s="50">
        <f t="shared" si="319"/>
        <v>0</v>
      </c>
      <c r="UWK104" s="50">
        <f t="shared" si="319"/>
        <v>0</v>
      </c>
      <c r="UWL104" s="50">
        <f t="shared" si="319"/>
        <v>0</v>
      </c>
      <c r="UWM104" s="50">
        <f t="shared" si="319"/>
        <v>0</v>
      </c>
      <c r="UWN104" s="50">
        <f t="shared" si="319"/>
        <v>0</v>
      </c>
      <c r="UWO104" s="50">
        <f t="shared" si="319"/>
        <v>0</v>
      </c>
      <c r="UWP104" s="50">
        <f t="shared" si="319"/>
        <v>0</v>
      </c>
      <c r="UWQ104" s="50">
        <f t="shared" si="319"/>
        <v>0</v>
      </c>
      <c r="UWR104" s="50">
        <f t="shared" si="319"/>
        <v>0</v>
      </c>
      <c r="UWS104" s="50">
        <f t="shared" si="319"/>
        <v>0</v>
      </c>
      <c r="UWT104" s="50">
        <f t="shared" si="319"/>
        <v>0</v>
      </c>
      <c r="UWU104" s="50">
        <f t="shared" si="319"/>
        <v>0</v>
      </c>
      <c r="UWV104" s="50">
        <f t="shared" si="319"/>
        <v>0</v>
      </c>
      <c r="UWW104" s="50">
        <f t="shared" si="319"/>
        <v>0</v>
      </c>
      <c r="UWX104" s="50">
        <f t="shared" si="319"/>
        <v>0</v>
      </c>
      <c r="UWY104" s="50">
        <f t="shared" si="319"/>
        <v>0</v>
      </c>
      <c r="UWZ104" s="50">
        <f t="shared" si="319"/>
        <v>0</v>
      </c>
      <c r="UXA104" s="50">
        <f t="shared" si="319"/>
        <v>0</v>
      </c>
      <c r="UXB104" s="50">
        <f t="shared" si="319"/>
        <v>0</v>
      </c>
      <c r="UXC104" s="50">
        <f t="shared" si="319"/>
        <v>0</v>
      </c>
      <c r="UXD104" s="50">
        <f t="shared" si="319"/>
        <v>0</v>
      </c>
      <c r="UXE104" s="50">
        <f t="shared" si="319"/>
        <v>0</v>
      </c>
      <c r="UXF104" s="50">
        <f t="shared" si="319"/>
        <v>0</v>
      </c>
      <c r="UXG104" s="50">
        <f t="shared" si="319"/>
        <v>0</v>
      </c>
      <c r="UXH104" s="50">
        <f t="shared" si="319"/>
        <v>0</v>
      </c>
      <c r="UXI104" s="50">
        <f t="shared" si="319"/>
        <v>0</v>
      </c>
      <c r="UXJ104" s="50">
        <f t="shared" si="319"/>
        <v>0</v>
      </c>
      <c r="UXK104" s="50">
        <f t="shared" si="319"/>
        <v>0</v>
      </c>
      <c r="UXL104" s="50">
        <f t="shared" si="319"/>
        <v>0</v>
      </c>
      <c r="UXM104" s="50">
        <f t="shared" si="319"/>
        <v>0</v>
      </c>
      <c r="UXN104" s="50">
        <f t="shared" si="319"/>
        <v>0</v>
      </c>
      <c r="UXO104" s="50">
        <f t="shared" si="319"/>
        <v>0</v>
      </c>
      <c r="UXP104" s="50">
        <f t="shared" si="319"/>
        <v>0</v>
      </c>
      <c r="UXQ104" s="50">
        <f t="shared" si="319"/>
        <v>0</v>
      </c>
      <c r="UXR104" s="50">
        <f t="shared" si="319"/>
        <v>0</v>
      </c>
      <c r="UXS104" s="50">
        <f t="shared" si="319"/>
        <v>0</v>
      </c>
      <c r="UXT104" s="50">
        <f t="shared" si="319"/>
        <v>0</v>
      </c>
      <c r="UXU104" s="50">
        <f t="shared" si="319"/>
        <v>0</v>
      </c>
      <c r="UXV104" s="50">
        <f t="shared" si="319"/>
        <v>0</v>
      </c>
      <c r="UXW104" s="50">
        <f t="shared" si="319"/>
        <v>0</v>
      </c>
      <c r="UXX104" s="50">
        <f t="shared" si="319"/>
        <v>0</v>
      </c>
      <c r="UXY104" s="50">
        <f t="shared" si="319"/>
        <v>0</v>
      </c>
      <c r="UXZ104" s="50">
        <f t="shared" si="319"/>
        <v>0</v>
      </c>
      <c r="UYA104" s="50">
        <f t="shared" si="319"/>
        <v>0</v>
      </c>
      <c r="UYB104" s="50">
        <f t="shared" si="319"/>
        <v>0</v>
      </c>
      <c r="UYC104" s="50">
        <f t="shared" si="319"/>
        <v>0</v>
      </c>
      <c r="UYD104" s="50">
        <f t="shared" si="319"/>
        <v>0</v>
      </c>
      <c r="UYE104" s="50">
        <f t="shared" si="319"/>
        <v>0</v>
      </c>
      <c r="UYF104" s="50">
        <f t="shared" si="319"/>
        <v>0</v>
      </c>
      <c r="UYG104" s="50">
        <f t="shared" si="319"/>
        <v>0</v>
      </c>
      <c r="UYH104" s="50">
        <f t="shared" si="319"/>
        <v>0</v>
      </c>
      <c r="UYI104" s="50">
        <f t="shared" si="319"/>
        <v>0</v>
      </c>
      <c r="UYJ104" s="50">
        <f t="shared" si="319"/>
        <v>0</v>
      </c>
      <c r="UYK104" s="50">
        <f t="shared" si="319"/>
        <v>0</v>
      </c>
      <c r="UYL104" s="50">
        <f t="shared" si="319"/>
        <v>0</v>
      </c>
      <c r="UYM104" s="50">
        <f t="shared" si="319"/>
        <v>0</v>
      </c>
      <c r="UYN104" s="50">
        <f t="shared" si="319"/>
        <v>0</v>
      </c>
      <c r="UYO104" s="50">
        <f t="shared" si="319"/>
        <v>0</v>
      </c>
      <c r="UYP104" s="50">
        <f t="shared" si="319"/>
        <v>0</v>
      </c>
      <c r="UYQ104" s="50">
        <f t="shared" si="319"/>
        <v>0</v>
      </c>
      <c r="UYR104" s="50">
        <f t="shared" si="319"/>
        <v>0</v>
      </c>
      <c r="UYS104" s="50">
        <f t="shared" si="319"/>
        <v>0</v>
      </c>
      <c r="UYT104" s="50">
        <f t="shared" si="319"/>
        <v>0</v>
      </c>
      <c r="UYU104" s="50">
        <f t="shared" ref="UYU104:VBF104" si="320">UYU122</f>
        <v>0</v>
      </c>
      <c r="UYV104" s="50">
        <f t="shared" si="320"/>
        <v>0</v>
      </c>
      <c r="UYW104" s="50">
        <f t="shared" si="320"/>
        <v>0</v>
      </c>
      <c r="UYX104" s="50">
        <f t="shared" si="320"/>
        <v>0</v>
      </c>
      <c r="UYY104" s="50">
        <f t="shared" si="320"/>
        <v>0</v>
      </c>
      <c r="UYZ104" s="50">
        <f t="shared" si="320"/>
        <v>0</v>
      </c>
      <c r="UZA104" s="50">
        <f t="shared" si="320"/>
        <v>0</v>
      </c>
      <c r="UZB104" s="50">
        <f t="shared" si="320"/>
        <v>0</v>
      </c>
      <c r="UZC104" s="50">
        <f t="shared" si="320"/>
        <v>0</v>
      </c>
      <c r="UZD104" s="50">
        <f t="shared" si="320"/>
        <v>0</v>
      </c>
      <c r="UZE104" s="50">
        <f t="shared" si="320"/>
        <v>0</v>
      </c>
      <c r="UZF104" s="50">
        <f t="shared" si="320"/>
        <v>0</v>
      </c>
      <c r="UZG104" s="50">
        <f t="shared" si="320"/>
        <v>0</v>
      </c>
      <c r="UZH104" s="50">
        <f t="shared" si="320"/>
        <v>0</v>
      </c>
      <c r="UZI104" s="50">
        <f t="shared" si="320"/>
        <v>0</v>
      </c>
      <c r="UZJ104" s="50">
        <f t="shared" si="320"/>
        <v>0</v>
      </c>
      <c r="UZK104" s="50">
        <f t="shared" si="320"/>
        <v>0</v>
      </c>
      <c r="UZL104" s="50">
        <f t="shared" si="320"/>
        <v>0</v>
      </c>
      <c r="UZM104" s="50">
        <f t="shared" si="320"/>
        <v>0</v>
      </c>
      <c r="UZN104" s="50">
        <f t="shared" si="320"/>
        <v>0</v>
      </c>
      <c r="UZO104" s="50">
        <f t="shared" si="320"/>
        <v>0</v>
      </c>
      <c r="UZP104" s="50">
        <f t="shared" si="320"/>
        <v>0</v>
      </c>
      <c r="UZQ104" s="50">
        <f t="shared" si="320"/>
        <v>0</v>
      </c>
      <c r="UZR104" s="50">
        <f t="shared" si="320"/>
        <v>0</v>
      </c>
      <c r="UZS104" s="50">
        <f t="shared" si="320"/>
        <v>0</v>
      </c>
      <c r="UZT104" s="50">
        <f t="shared" si="320"/>
        <v>0</v>
      </c>
      <c r="UZU104" s="50">
        <f t="shared" si="320"/>
        <v>0</v>
      </c>
      <c r="UZV104" s="50">
        <f t="shared" si="320"/>
        <v>0</v>
      </c>
      <c r="UZW104" s="50">
        <f t="shared" si="320"/>
        <v>0</v>
      </c>
      <c r="UZX104" s="50">
        <f t="shared" si="320"/>
        <v>0</v>
      </c>
      <c r="UZY104" s="50">
        <f t="shared" si="320"/>
        <v>0</v>
      </c>
      <c r="UZZ104" s="50">
        <f t="shared" si="320"/>
        <v>0</v>
      </c>
      <c r="VAA104" s="50">
        <f t="shared" si="320"/>
        <v>0</v>
      </c>
      <c r="VAB104" s="50">
        <f t="shared" si="320"/>
        <v>0</v>
      </c>
      <c r="VAC104" s="50">
        <f t="shared" si="320"/>
        <v>0</v>
      </c>
      <c r="VAD104" s="50">
        <f t="shared" si="320"/>
        <v>0</v>
      </c>
      <c r="VAE104" s="50">
        <f t="shared" si="320"/>
        <v>0</v>
      </c>
      <c r="VAF104" s="50">
        <f t="shared" si="320"/>
        <v>0</v>
      </c>
      <c r="VAG104" s="50">
        <f t="shared" si="320"/>
        <v>0</v>
      </c>
      <c r="VAH104" s="50">
        <f t="shared" si="320"/>
        <v>0</v>
      </c>
      <c r="VAI104" s="50">
        <f t="shared" si="320"/>
        <v>0</v>
      </c>
      <c r="VAJ104" s="50">
        <f t="shared" si="320"/>
        <v>0</v>
      </c>
      <c r="VAK104" s="50">
        <f t="shared" si="320"/>
        <v>0</v>
      </c>
      <c r="VAL104" s="50">
        <f t="shared" si="320"/>
        <v>0</v>
      </c>
      <c r="VAM104" s="50">
        <f t="shared" si="320"/>
        <v>0</v>
      </c>
      <c r="VAN104" s="50">
        <f t="shared" si="320"/>
        <v>0</v>
      </c>
      <c r="VAO104" s="50">
        <f t="shared" si="320"/>
        <v>0</v>
      </c>
      <c r="VAP104" s="50">
        <f t="shared" si="320"/>
        <v>0</v>
      </c>
      <c r="VAQ104" s="50">
        <f t="shared" si="320"/>
        <v>0</v>
      </c>
      <c r="VAR104" s="50">
        <f t="shared" si="320"/>
        <v>0</v>
      </c>
      <c r="VAS104" s="50">
        <f t="shared" si="320"/>
        <v>0</v>
      </c>
      <c r="VAT104" s="50">
        <f t="shared" si="320"/>
        <v>0</v>
      </c>
      <c r="VAU104" s="50">
        <f t="shared" si="320"/>
        <v>0</v>
      </c>
      <c r="VAV104" s="50">
        <f t="shared" si="320"/>
        <v>0</v>
      </c>
      <c r="VAW104" s="50">
        <f t="shared" si="320"/>
        <v>0</v>
      </c>
      <c r="VAX104" s="50">
        <f t="shared" si="320"/>
        <v>0</v>
      </c>
      <c r="VAY104" s="50">
        <f t="shared" si="320"/>
        <v>0</v>
      </c>
      <c r="VAZ104" s="50">
        <f t="shared" si="320"/>
        <v>0</v>
      </c>
      <c r="VBA104" s="50">
        <f t="shared" si="320"/>
        <v>0</v>
      </c>
      <c r="VBB104" s="50">
        <f t="shared" si="320"/>
        <v>0</v>
      </c>
      <c r="VBC104" s="50">
        <f t="shared" si="320"/>
        <v>0</v>
      </c>
      <c r="VBD104" s="50">
        <f t="shared" si="320"/>
        <v>0</v>
      </c>
      <c r="VBE104" s="50">
        <f t="shared" si="320"/>
        <v>0</v>
      </c>
      <c r="VBF104" s="50">
        <f t="shared" si="320"/>
        <v>0</v>
      </c>
      <c r="VBG104" s="50">
        <f t="shared" ref="VBG104:VDR104" si="321">VBG122</f>
        <v>0</v>
      </c>
      <c r="VBH104" s="50">
        <f t="shared" si="321"/>
        <v>0</v>
      </c>
      <c r="VBI104" s="50">
        <f t="shared" si="321"/>
        <v>0</v>
      </c>
      <c r="VBJ104" s="50">
        <f t="shared" si="321"/>
        <v>0</v>
      </c>
      <c r="VBK104" s="50">
        <f t="shared" si="321"/>
        <v>0</v>
      </c>
      <c r="VBL104" s="50">
        <f t="shared" si="321"/>
        <v>0</v>
      </c>
      <c r="VBM104" s="50">
        <f t="shared" si="321"/>
        <v>0</v>
      </c>
      <c r="VBN104" s="50">
        <f t="shared" si="321"/>
        <v>0</v>
      </c>
      <c r="VBO104" s="50">
        <f t="shared" si="321"/>
        <v>0</v>
      </c>
      <c r="VBP104" s="50">
        <f t="shared" si="321"/>
        <v>0</v>
      </c>
      <c r="VBQ104" s="50">
        <f t="shared" si="321"/>
        <v>0</v>
      </c>
      <c r="VBR104" s="50">
        <f t="shared" si="321"/>
        <v>0</v>
      </c>
      <c r="VBS104" s="50">
        <f t="shared" si="321"/>
        <v>0</v>
      </c>
      <c r="VBT104" s="50">
        <f t="shared" si="321"/>
        <v>0</v>
      </c>
      <c r="VBU104" s="50">
        <f t="shared" si="321"/>
        <v>0</v>
      </c>
      <c r="VBV104" s="50">
        <f t="shared" si="321"/>
        <v>0</v>
      </c>
      <c r="VBW104" s="50">
        <f t="shared" si="321"/>
        <v>0</v>
      </c>
      <c r="VBX104" s="50">
        <f t="shared" si="321"/>
        <v>0</v>
      </c>
      <c r="VBY104" s="50">
        <f t="shared" si="321"/>
        <v>0</v>
      </c>
      <c r="VBZ104" s="50">
        <f t="shared" si="321"/>
        <v>0</v>
      </c>
      <c r="VCA104" s="50">
        <f t="shared" si="321"/>
        <v>0</v>
      </c>
      <c r="VCB104" s="50">
        <f t="shared" si="321"/>
        <v>0</v>
      </c>
      <c r="VCC104" s="50">
        <f t="shared" si="321"/>
        <v>0</v>
      </c>
      <c r="VCD104" s="50">
        <f t="shared" si="321"/>
        <v>0</v>
      </c>
      <c r="VCE104" s="50">
        <f t="shared" si="321"/>
        <v>0</v>
      </c>
      <c r="VCF104" s="50">
        <f t="shared" si="321"/>
        <v>0</v>
      </c>
      <c r="VCG104" s="50">
        <f t="shared" si="321"/>
        <v>0</v>
      </c>
      <c r="VCH104" s="50">
        <f t="shared" si="321"/>
        <v>0</v>
      </c>
      <c r="VCI104" s="50">
        <f t="shared" si="321"/>
        <v>0</v>
      </c>
      <c r="VCJ104" s="50">
        <f t="shared" si="321"/>
        <v>0</v>
      </c>
      <c r="VCK104" s="50">
        <f t="shared" si="321"/>
        <v>0</v>
      </c>
      <c r="VCL104" s="50">
        <f t="shared" si="321"/>
        <v>0</v>
      </c>
      <c r="VCM104" s="50">
        <f t="shared" si="321"/>
        <v>0</v>
      </c>
      <c r="VCN104" s="50">
        <f t="shared" si="321"/>
        <v>0</v>
      </c>
      <c r="VCO104" s="50">
        <f t="shared" si="321"/>
        <v>0</v>
      </c>
      <c r="VCP104" s="50">
        <f t="shared" si="321"/>
        <v>0</v>
      </c>
      <c r="VCQ104" s="50">
        <f t="shared" si="321"/>
        <v>0</v>
      </c>
      <c r="VCR104" s="50">
        <f t="shared" si="321"/>
        <v>0</v>
      </c>
      <c r="VCS104" s="50">
        <f t="shared" si="321"/>
        <v>0</v>
      </c>
      <c r="VCT104" s="50">
        <f t="shared" si="321"/>
        <v>0</v>
      </c>
      <c r="VCU104" s="50">
        <f t="shared" si="321"/>
        <v>0</v>
      </c>
      <c r="VCV104" s="50">
        <f t="shared" si="321"/>
        <v>0</v>
      </c>
      <c r="VCW104" s="50">
        <f t="shared" si="321"/>
        <v>0</v>
      </c>
      <c r="VCX104" s="50">
        <f t="shared" si="321"/>
        <v>0</v>
      </c>
      <c r="VCY104" s="50">
        <f t="shared" si="321"/>
        <v>0</v>
      </c>
      <c r="VCZ104" s="50">
        <f t="shared" si="321"/>
        <v>0</v>
      </c>
      <c r="VDA104" s="50">
        <f t="shared" si="321"/>
        <v>0</v>
      </c>
      <c r="VDB104" s="50">
        <f t="shared" si="321"/>
        <v>0</v>
      </c>
      <c r="VDC104" s="50">
        <f t="shared" si="321"/>
        <v>0</v>
      </c>
      <c r="VDD104" s="50">
        <f t="shared" si="321"/>
        <v>0</v>
      </c>
      <c r="VDE104" s="50">
        <f t="shared" si="321"/>
        <v>0</v>
      </c>
      <c r="VDF104" s="50">
        <f t="shared" si="321"/>
        <v>0</v>
      </c>
      <c r="VDG104" s="50">
        <f t="shared" si="321"/>
        <v>0</v>
      </c>
      <c r="VDH104" s="50">
        <f t="shared" si="321"/>
        <v>0</v>
      </c>
      <c r="VDI104" s="50">
        <f t="shared" si="321"/>
        <v>0</v>
      </c>
      <c r="VDJ104" s="50">
        <f t="shared" si="321"/>
        <v>0</v>
      </c>
      <c r="VDK104" s="50">
        <f t="shared" si="321"/>
        <v>0</v>
      </c>
      <c r="VDL104" s="50">
        <f t="shared" si="321"/>
        <v>0</v>
      </c>
      <c r="VDM104" s="50">
        <f t="shared" si="321"/>
        <v>0</v>
      </c>
      <c r="VDN104" s="50">
        <f t="shared" si="321"/>
        <v>0</v>
      </c>
      <c r="VDO104" s="50">
        <f t="shared" si="321"/>
        <v>0</v>
      </c>
      <c r="VDP104" s="50">
        <f t="shared" si="321"/>
        <v>0</v>
      </c>
      <c r="VDQ104" s="50">
        <f t="shared" si="321"/>
        <v>0</v>
      </c>
      <c r="VDR104" s="50">
        <f t="shared" si="321"/>
        <v>0</v>
      </c>
      <c r="VDS104" s="50">
        <f t="shared" ref="VDS104:VGD104" si="322">VDS122</f>
        <v>0</v>
      </c>
      <c r="VDT104" s="50">
        <f t="shared" si="322"/>
        <v>0</v>
      </c>
      <c r="VDU104" s="50">
        <f t="shared" si="322"/>
        <v>0</v>
      </c>
      <c r="VDV104" s="50">
        <f t="shared" si="322"/>
        <v>0</v>
      </c>
      <c r="VDW104" s="50">
        <f t="shared" si="322"/>
        <v>0</v>
      </c>
      <c r="VDX104" s="50">
        <f t="shared" si="322"/>
        <v>0</v>
      </c>
      <c r="VDY104" s="50">
        <f t="shared" si="322"/>
        <v>0</v>
      </c>
      <c r="VDZ104" s="50">
        <f t="shared" si="322"/>
        <v>0</v>
      </c>
      <c r="VEA104" s="50">
        <f t="shared" si="322"/>
        <v>0</v>
      </c>
      <c r="VEB104" s="50">
        <f t="shared" si="322"/>
        <v>0</v>
      </c>
      <c r="VEC104" s="50">
        <f t="shared" si="322"/>
        <v>0</v>
      </c>
      <c r="VED104" s="50">
        <f t="shared" si="322"/>
        <v>0</v>
      </c>
      <c r="VEE104" s="50">
        <f t="shared" si="322"/>
        <v>0</v>
      </c>
      <c r="VEF104" s="50">
        <f t="shared" si="322"/>
        <v>0</v>
      </c>
      <c r="VEG104" s="50">
        <f t="shared" si="322"/>
        <v>0</v>
      </c>
      <c r="VEH104" s="50">
        <f t="shared" si="322"/>
        <v>0</v>
      </c>
      <c r="VEI104" s="50">
        <f t="shared" si="322"/>
        <v>0</v>
      </c>
      <c r="VEJ104" s="50">
        <f t="shared" si="322"/>
        <v>0</v>
      </c>
      <c r="VEK104" s="50">
        <f t="shared" si="322"/>
        <v>0</v>
      </c>
      <c r="VEL104" s="50">
        <f t="shared" si="322"/>
        <v>0</v>
      </c>
      <c r="VEM104" s="50">
        <f t="shared" si="322"/>
        <v>0</v>
      </c>
      <c r="VEN104" s="50">
        <f t="shared" si="322"/>
        <v>0</v>
      </c>
      <c r="VEO104" s="50">
        <f t="shared" si="322"/>
        <v>0</v>
      </c>
      <c r="VEP104" s="50">
        <f t="shared" si="322"/>
        <v>0</v>
      </c>
      <c r="VEQ104" s="50">
        <f t="shared" si="322"/>
        <v>0</v>
      </c>
      <c r="VER104" s="50">
        <f t="shared" si="322"/>
        <v>0</v>
      </c>
      <c r="VES104" s="50">
        <f t="shared" si="322"/>
        <v>0</v>
      </c>
      <c r="VET104" s="50">
        <f t="shared" si="322"/>
        <v>0</v>
      </c>
      <c r="VEU104" s="50">
        <f t="shared" si="322"/>
        <v>0</v>
      </c>
      <c r="VEV104" s="50">
        <f t="shared" si="322"/>
        <v>0</v>
      </c>
      <c r="VEW104" s="50">
        <f t="shared" si="322"/>
        <v>0</v>
      </c>
      <c r="VEX104" s="50">
        <f t="shared" si="322"/>
        <v>0</v>
      </c>
      <c r="VEY104" s="50">
        <f t="shared" si="322"/>
        <v>0</v>
      </c>
      <c r="VEZ104" s="50">
        <f t="shared" si="322"/>
        <v>0</v>
      </c>
      <c r="VFA104" s="50">
        <f t="shared" si="322"/>
        <v>0</v>
      </c>
      <c r="VFB104" s="50">
        <f t="shared" si="322"/>
        <v>0</v>
      </c>
      <c r="VFC104" s="50">
        <f t="shared" si="322"/>
        <v>0</v>
      </c>
      <c r="VFD104" s="50">
        <f t="shared" si="322"/>
        <v>0</v>
      </c>
      <c r="VFE104" s="50">
        <f t="shared" si="322"/>
        <v>0</v>
      </c>
      <c r="VFF104" s="50">
        <f t="shared" si="322"/>
        <v>0</v>
      </c>
      <c r="VFG104" s="50">
        <f t="shared" si="322"/>
        <v>0</v>
      </c>
      <c r="VFH104" s="50">
        <f t="shared" si="322"/>
        <v>0</v>
      </c>
      <c r="VFI104" s="50">
        <f t="shared" si="322"/>
        <v>0</v>
      </c>
      <c r="VFJ104" s="50">
        <f t="shared" si="322"/>
        <v>0</v>
      </c>
      <c r="VFK104" s="50">
        <f t="shared" si="322"/>
        <v>0</v>
      </c>
      <c r="VFL104" s="50">
        <f t="shared" si="322"/>
        <v>0</v>
      </c>
      <c r="VFM104" s="50">
        <f t="shared" si="322"/>
        <v>0</v>
      </c>
      <c r="VFN104" s="50">
        <f t="shared" si="322"/>
        <v>0</v>
      </c>
      <c r="VFO104" s="50">
        <f t="shared" si="322"/>
        <v>0</v>
      </c>
      <c r="VFP104" s="50">
        <f t="shared" si="322"/>
        <v>0</v>
      </c>
      <c r="VFQ104" s="50">
        <f t="shared" si="322"/>
        <v>0</v>
      </c>
      <c r="VFR104" s="50">
        <f t="shared" si="322"/>
        <v>0</v>
      </c>
      <c r="VFS104" s="50">
        <f t="shared" si="322"/>
        <v>0</v>
      </c>
      <c r="VFT104" s="50">
        <f t="shared" si="322"/>
        <v>0</v>
      </c>
      <c r="VFU104" s="50">
        <f t="shared" si="322"/>
        <v>0</v>
      </c>
      <c r="VFV104" s="50">
        <f t="shared" si="322"/>
        <v>0</v>
      </c>
      <c r="VFW104" s="50">
        <f t="shared" si="322"/>
        <v>0</v>
      </c>
      <c r="VFX104" s="50">
        <f t="shared" si="322"/>
        <v>0</v>
      </c>
      <c r="VFY104" s="50">
        <f t="shared" si="322"/>
        <v>0</v>
      </c>
      <c r="VFZ104" s="50">
        <f t="shared" si="322"/>
        <v>0</v>
      </c>
      <c r="VGA104" s="50">
        <f t="shared" si="322"/>
        <v>0</v>
      </c>
      <c r="VGB104" s="50">
        <f t="shared" si="322"/>
        <v>0</v>
      </c>
      <c r="VGC104" s="50">
        <f t="shared" si="322"/>
        <v>0</v>
      </c>
      <c r="VGD104" s="50">
        <f t="shared" si="322"/>
        <v>0</v>
      </c>
      <c r="VGE104" s="50">
        <f t="shared" ref="VGE104:VIP104" si="323">VGE122</f>
        <v>0</v>
      </c>
      <c r="VGF104" s="50">
        <f t="shared" si="323"/>
        <v>0</v>
      </c>
      <c r="VGG104" s="50">
        <f t="shared" si="323"/>
        <v>0</v>
      </c>
      <c r="VGH104" s="50">
        <f t="shared" si="323"/>
        <v>0</v>
      </c>
      <c r="VGI104" s="50">
        <f t="shared" si="323"/>
        <v>0</v>
      </c>
      <c r="VGJ104" s="50">
        <f t="shared" si="323"/>
        <v>0</v>
      </c>
      <c r="VGK104" s="50">
        <f t="shared" si="323"/>
        <v>0</v>
      </c>
      <c r="VGL104" s="50">
        <f t="shared" si="323"/>
        <v>0</v>
      </c>
      <c r="VGM104" s="50">
        <f t="shared" si="323"/>
        <v>0</v>
      </c>
      <c r="VGN104" s="50">
        <f t="shared" si="323"/>
        <v>0</v>
      </c>
      <c r="VGO104" s="50">
        <f t="shared" si="323"/>
        <v>0</v>
      </c>
      <c r="VGP104" s="50">
        <f t="shared" si="323"/>
        <v>0</v>
      </c>
      <c r="VGQ104" s="50">
        <f t="shared" si="323"/>
        <v>0</v>
      </c>
      <c r="VGR104" s="50">
        <f t="shared" si="323"/>
        <v>0</v>
      </c>
      <c r="VGS104" s="50">
        <f t="shared" si="323"/>
        <v>0</v>
      </c>
      <c r="VGT104" s="50">
        <f t="shared" si="323"/>
        <v>0</v>
      </c>
      <c r="VGU104" s="50">
        <f t="shared" si="323"/>
        <v>0</v>
      </c>
      <c r="VGV104" s="50">
        <f t="shared" si="323"/>
        <v>0</v>
      </c>
      <c r="VGW104" s="50">
        <f t="shared" si="323"/>
        <v>0</v>
      </c>
      <c r="VGX104" s="50">
        <f t="shared" si="323"/>
        <v>0</v>
      </c>
      <c r="VGY104" s="50">
        <f t="shared" si="323"/>
        <v>0</v>
      </c>
      <c r="VGZ104" s="50">
        <f t="shared" si="323"/>
        <v>0</v>
      </c>
      <c r="VHA104" s="50">
        <f t="shared" si="323"/>
        <v>0</v>
      </c>
      <c r="VHB104" s="50">
        <f t="shared" si="323"/>
        <v>0</v>
      </c>
      <c r="VHC104" s="50">
        <f t="shared" si="323"/>
        <v>0</v>
      </c>
      <c r="VHD104" s="50">
        <f t="shared" si="323"/>
        <v>0</v>
      </c>
      <c r="VHE104" s="50">
        <f t="shared" si="323"/>
        <v>0</v>
      </c>
      <c r="VHF104" s="50">
        <f t="shared" si="323"/>
        <v>0</v>
      </c>
      <c r="VHG104" s="50">
        <f t="shared" si="323"/>
        <v>0</v>
      </c>
      <c r="VHH104" s="50">
        <f t="shared" si="323"/>
        <v>0</v>
      </c>
      <c r="VHI104" s="50">
        <f t="shared" si="323"/>
        <v>0</v>
      </c>
      <c r="VHJ104" s="50">
        <f t="shared" si="323"/>
        <v>0</v>
      </c>
      <c r="VHK104" s="50">
        <f t="shared" si="323"/>
        <v>0</v>
      </c>
      <c r="VHL104" s="50">
        <f t="shared" si="323"/>
        <v>0</v>
      </c>
      <c r="VHM104" s="50">
        <f t="shared" si="323"/>
        <v>0</v>
      </c>
      <c r="VHN104" s="50">
        <f t="shared" si="323"/>
        <v>0</v>
      </c>
      <c r="VHO104" s="50">
        <f t="shared" si="323"/>
        <v>0</v>
      </c>
      <c r="VHP104" s="50">
        <f t="shared" si="323"/>
        <v>0</v>
      </c>
      <c r="VHQ104" s="50">
        <f t="shared" si="323"/>
        <v>0</v>
      </c>
      <c r="VHR104" s="50">
        <f t="shared" si="323"/>
        <v>0</v>
      </c>
      <c r="VHS104" s="50">
        <f t="shared" si="323"/>
        <v>0</v>
      </c>
      <c r="VHT104" s="50">
        <f t="shared" si="323"/>
        <v>0</v>
      </c>
      <c r="VHU104" s="50">
        <f t="shared" si="323"/>
        <v>0</v>
      </c>
      <c r="VHV104" s="50">
        <f t="shared" si="323"/>
        <v>0</v>
      </c>
      <c r="VHW104" s="50">
        <f t="shared" si="323"/>
        <v>0</v>
      </c>
      <c r="VHX104" s="50">
        <f t="shared" si="323"/>
        <v>0</v>
      </c>
      <c r="VHY104" s="50">
        <f t="shared" si="323"/>
        <v>0</v>
      </c>
      <c r="VHZ104" s="50">
        <f t="shared" si="323"/>
        <v>0</v>
      </c>
      <c r="VIA104" s="50">
        <f t="shared" si="323"/>
        <v>0</v>
      </c>
      <c r="VIB104" s="50">
        <f t="shared" si="323"/>
        <v>0</v>
      </c>
      <c r="VIC104" s="50">
        <f t="shared" si="323"/>
        <v>0</v>
      </c>
      <c r="VID104" s="50">
        <f t="shared" si="323"/>
        <v>0</v>
      </c>
      <c r="VIE104" s="50">
        <f t="shared" si="323"/>
        <v>0</v>
      </c>
      <c r="VIF104" s="50">
        <f t="shared" si="323"/>
        <v>0</v>
      </c>
      <c r="VIG104" s="50">
        <f t="shared" si="323"/>
        <v>0</v>
      </c>
      <c r="VIH104" s="50">
        <f t="shared" si="323"/>
        <v>0</v>
      </c>
      <c r="VII104" s="50">
        <f t="shared" si="323"/>
        <v>0</v>
      </c>
      <c r="VIJ104" s="50">
        <f t="shared" si="323"/>
        <v>0</v>
      </c>
      <c r="VIK104" s="50">
        <f t="shared" si="323"/>
        <v>0</v>
      </c>
      <c r="VIL104" s="50">
        <f t="shared" si="323"/>
        <v>0</v>
      </c>
      <c r="VIM104" s="50">
        <f t="shared" si="323"/>
        <v>0</v>
      </c>
      <c r="VIN104" s="50">
        <f t="shared" si="323"/>
        <v>0</v>
      </c>
      <c r="VIO104" s="50">
        <f t="shared" si="323"/>
        <v>0</v>
      </c>
      <c r="VIP104" s="50">
        <f t="shared" si="323"/>
        <v>0</v>
      </c>
      <c r="VIQ104" s="50">
        <f t="shared" ref="VIQ104:VLB104" si="324">VIQ122</f>
        <v>0</v>
      </c>
      <c r="VIR104" s="50">
        <f t="shared" si="324"/>
        <v>0</v>
      </c>
      <c r="VIS104" s="50">
        <f t="shared" si="324"/>
        <v>0</v>
      </c>
      <c r="VIT104" s="50">
        <f t="shared" si="324"/>
        <v>0</v>
      </c>
      <c r="VIU104" s="50">
        <f t="shared" si="324"/>
        <v>0</v>
      </c>
      <c r="VIV104" s="50">
        <f t="shared" si="324"/>
        <v>0</v>
      </c>
      <c r="VIW104" s="50">
        <f t="shared" si="324"/>
        <v>0</v>
      </c>
      <c r="VIX104" s="50">
        <f t="shared" si="324"/>
        <v>0</v>
      </c>
      <c r="VIY104" s="50">
        <f t="shared" si="324"/>
        <v>0</v>
      </c>
      <c r="VIZ104" s="50">
        <f t="shared" si="324"/>
        <v>0</v>
      </c>
      <c r="VJA104" s="50">
        <f t="shared" si="324"/>
        <v>0</v>
      </c>
      <c r="VJB104" s="50">
        <f t="shared" si="324"/>
        <v>0</v>
      </c>
      <c r="VJC104" s="50">
        <f t="shared" si="324"/>
        <v>0</v>
      </c>
      <c r="VJD104" s="50">
        <f t="shared" si="324"/>
        <v>0</v>
      </c>
      <c r="VJE104" s="50">
        <f t="shared" si="324"/>
        <v>0</v>
      </c>
      <c r="VJF104" s="50">
        <f t="shared" si="324"/>
        <v>0</v>
      </c>
      <c r="VJG104" s="50">
        <f t="shared" si="324"/>
        <v>0</v>
      </c>
      <c r="VJH104" s="50">
        <f t="shared" si="324"/>
        <v>0</v>
      </c>
      <c r="VJI104" s="50">
        <f t="shared" si="324"/>
        <v>0</v>
      </c>
      <c r="VJJ104" s="50">
        <f t="shared" si="324"/>
        <v>0</v>
      </c>
      <c r="VJK104" s="50">
        <f t="shared" si="324"/>
        <v>0</v>
      </c>
      <c r="VJL104" s="50">
        <f t="shared" si="324"/>
        <v>0</v>
      </c>
      <c r="VJM104" s="50">
        <f t="shared" si="324"/>
        <v>0</v>
      </c>
      <c r="VJN104" s="50">
        <f t="shared" si="324"/>
        <v>0</v>
      </c>
      <c r="VJO104" s="50">
        <f t="shared" si="324"/>
        <v>0</v>
      </c>
      <c r="VJP104" s="50">
        <f t="shared" si="324"/>
        <v>0</v>
      </c>
      <c r="VJQ104" s="50">
        <f t="shared" si="324"/>
        <v>0</v>
      </c>
      <c r="VJR104" s="50">
        <f t="shared" si="324"/>
        <v>0</v>
      </c>
      <c r="VJS104" s="50">
        <f t="shared" si="324"/>
        <v>0</v>
      </c>
      <c r="VJT104" s="50">
        <f t="shared" si="324"/>
        <v>0</v>
      </c>
      <c r="VJU104" s="50">
        <f t="shared" si="324"/>
        <v>0</v>
      </c>
      <c r="VJV104" s="50">
        <f t="shared" si="324"/>
        <v>0</v>
      </c>
      <c r="VJW104" s="50">
        <f t="shared" si="324"/>
        <v>0</v>
      </c>
      <c r="VJX104" s="50">
        <f t="shared" si="324"/>
        <v>0</v>
      </c>
      <c r="VJY104" s="50">
        <f t="shared" si="324"/>
        <v>0</v>
      </c>
      <c r="VJZ104" s="50">
        <f t="shared" si="324"/>
        <v>0</v>
      </c>
      <c r="VKA104" s="50">
        <f t="shared" si="324"/>
        <v>0</v>
      </c>
      <c r="VKB104" s="50">
        <f t="shared" si="324"/>
        <v>0</v>
      </c>
      <c r="VKC104" s="50">
        <f t="shared" si="324"/>
        <v>0</v>
      </c>
      <c r="VKD104" s="50">
        <f t="shared" si="324"/>
        <v>0</v>
      </c>
      <c r="VKE104" s="50">
        <f t="shared" si="324"/>
        <v>0</v>
      </c>
      <c r="VKF104" s="50">
        <f t="shared" si="324"/>
        <v>0</v>
      </c>
      <c r="VKG104" s="50">
        <f t="shared" si="324"/>
        <v>0</v>
      </c>
      <c r="VKH104" s="50">
        <f t="shared" si="324"/>
        <v>0</v>
      </c>
      <c r="VKI104" s="50">
        <f t="shared" si="324"/>
        <v>0</v>
      </c>
      <c r="VKJ104" s="50">
        <f t="shared" si="324"/>
        <v>0</v>
      </c>
      <c r="VKK104" s="50">
        <f t="shared" si="324"/>
        <v>0</v>
      </c>
      <c r="VKL104" s="50">
        <f t="shared" si="324"/>
        <v>0</v>
      </c>
      <c r="VKM104" s="50">
        <f t="shared" si="324"/>
        <v>0</v>
      </c>
      <c r="VKN104" s="50">
        <f t="shared" si="324"/>
        <v>0</v>
      </c>
      <c r="VKO104" s="50">
        <f t="shared" si="324"/>
        <v>0</v>
      </c>
      <c r="VKP104" s="50">
        <f t="shared" si="324"/>
        <v>0</v>
      </c>
      <c r="VKQ104" s="50">
        <f t="shared" si="324"/>
        <v>0</v>
      </c>
      <c r="VKR104" s="50">
        <f t="shared" si="324"/>
        <v>0</v>
      </c>
      <c r="VKS104" s="50">
        <f t="shared" si="324"/>
        <v>0</v>
      </c>
      <c r="VKT104" s="50">
        <f t="shared" si="324"/>
        <v>0</v>
      </c>
      <c r="VKU104" s="50">
        <f t="shared" si="324"/>
        <v>0</v>
      </c>
      <c r="VKV104" s="50">
        <f t="shared" si="324"/>
        <v>0</v>
      </c>
      <c r="VKW104" s="50">
        <f t="shared" si="324"/>
        <v>0</v>
      </c>
      <c r="VKX104" s="50">
        <f t="shared" si="324"/>
        <v>0</v>
      </c>
      <c r="VKY104" s="50">
        <f t="shared" si="324"/>
        <v>0</v>
      </c>
      <c r="VKZ104" s="50">
        <f t="shared" si="324"/>
        <v>0</v>
      </c>
      <c r="VLA104" s="50">
        <f t="shared" si="324"/>
        <v>0</v>
      </c>
      <c r="VLB104" s="50">
        <f t="shared" si="324"/>
        <v>0</v>
      </c>
      <c r="VLC104" s="50">
        <f t="shared" ref="VLC104:VNN104" si="325">VLC122</f>
        <v>0</v>
      </c>
      <c r="VLD104" s="50">
        <f t="shared" si="325"/>
        <v>0</v>
      </c>
      <c r="VLE104" s="50">
        <f t="shared" si="325"/>
        <v>0</v>
      </c>
      <c r="VLF104" s="50">
        <f t="shared" si="325"/>
        <v>0</v>
      </c>
      <c r="VLG104" s="50">
        <f t="shared" si="325"/>
        <v>0</v>
      </c>
      <c r="VLH104" s="50">
        <f t="shared" si="325"/>
        <v>0</v>
      </c>
      <c r="VLI104" s="50">
        <f t="shared" si="325"/>
        <v>0</v>
      </c>
      <c r="VLJ104" s="50">
        <f t="shared" si="325"/>
        <v>0</v>
      </c>
      <c r="VLK104" s="50">
        <f t="shared" si="325"/>
        <v>0</v>
      </c>
      <c r="VLL104" s="50">
        <f t="shared" si="325"/>
        <v>0</v>
      </c>
      <c r="VLM104" s="50">
        <f t="shared" si="325"/>
        <v>0</v>
      </c>
      <c r="VLN104" s="50">
        <f t="shared" si="325"/>
        <v>0</v>
      </c>
      <c r="VLO104" s="50">
        <f t="shared" si="325"/>
        <v>0</v>
      </c>
      <c r="VLP104" s="50">
        <f t="shared" si="325"/>
        <v>0</v>
      </c>
      <c r="VLQ104" s="50">
        <f t="shared" si="325"/>
        <v>0</v>
      </c>
      <c r="VLR104" s="50">
        <f t="shared" si="325"/>
        <v>0</v>
      </c>
      <c r="VLS104" s="50">
        <f t="shared" si="325"/>
        <v>0</v>
      </c>
      <c r="VLT104" s="50">
        <f t="shared" si="325"/>
        <v>0</v>
      </c>
      <c r="VLU104" s="50">
        <f t="shared" si="325"/>
        <v>0</v>
      </c>
      <c r="VLV104" s="50">
        <f t="shared" si="325"/>
        <v>0</v>
      </c>
      <c r="VLW104" s="50">
        <f t="shared" si="325"/>
        <v>0</v>
      </c>
      <c r="VLX104" s="50">
        <f t="shared" si="325"/>
        <v>0</v>
      </c>
      <c r="VLY104" s="50">
        <f t="shared" si="325"/>
        <v>0</v>
      </c>
      <c r="VLZ104" s="50">
        <f t="shared" si="325"/>
        <v>0</v>
      </c>
      <c r="VMA104" s="50">
        <f t="shared" si="325"/>
        <v>0</v>
      </c>
      <c r="VMB104" s="50">
        <f t="shared" si="325"/>
        <v>0</v>
      </c>
      <c r="VMC104" s="50">
        <f t="shared" si="325"/>
        <v>0</v>
      </c>
      <c r="VMD104" s="50">
        <f t="shared" si="325"/>
        <v>0</v>
      </c>
      <c r="VME104" s="50">
        <f t="shared" si="325"/>
        <v>0</v>
      </c>
      <c r="VMF104" s="50">
        <f t="shared" si="325"/>
        <v>0</v>
      </c>
      <c r="VMG104" s="50">
        <f t="shared" si="325"/>
        <v>0</v>
      </c>
      <c r="VMH104" s="50">
        <f t="shared" si="325"/>
        <v>0</v>
      </c>
      <c r="VMI104" s="50">
        <f t="shared" si="325"/>
        <v>0</v>
      </c>
      <c r="VMJ104" s="50">
        <f t="shared" si="325"/>
        <v>0</v>
      </c>
      <c r="VMK104" s="50">
        <f t="shared" si="325"/>
        <v>0</v>
      </c>
      <c r="VML104" s="50">
        <f t="shared" si="325"/>
        <v>0</v>
      </c>
      <c r="VMM104" s="50">
        <f t="shared" si="325"/>
        <v>0</v>
      </c>
      <c r="VMN104" s="50">
        <f t="shared" si="325"/>
        <v>0</v>
      </c>
      <c r="VMO104" s="50">
        <f t="shared" si="325"/>
        <v>0</v>
      </c>
      <c r="VMP104" s="50">
        <f t="shared" si="325"/>
        <v>0</v>
      </c>
      <c r="VMQ104" s="50">
        <f t="shared" si="325"/>
        <v>0</v>
      </c>
      <c r="VMR104" s="50">
        <f t="shared" si="325"/>
        <v>0</v>
      </c>
      <c r="VMS104" s="50">
        <f t="shared" si="325"/>
        <v>0</v>
      </c>
      <c r="VMT104" s="50">
        <f t="shared" si="325"/>
        <v>0</v>
      </c>
      <c r="VMU104" s="50">
        <f t="shared" si="325"/>
        <v>0</v>
      </c>
      <c r="VMV104" s="50">
        <f t="shared" si="325"/>
        <v>0</v>
      </c>
      <c r="VMW104" s="50">
        <f t="shared" si="325"/>
        <v>0</v>
      </c>
      <c r="VMX104" s="50">
        <f t="shared" si="325"/>
        <v>0</v>
      </c>
      <c r="VMY104" s="50">
        <f t="shared" si="325"/>
        <v>0</v>
      </c>
      <c r="VMZ104" s="50">
        <f t="shared" si="325"/>
        <v>0</v>
      </c>
      <c r="VNA104" s="50">
        <f t="shared" si="325"/>
        <v>0</v>
      </c>
      <c r="VNB104" s="50">
        <f t="shared" si="325"/>
        <v>0</v>
      </c>
      <c r="VNC104" s="50">
        <f t="shared" si="325"/>
        <v>0</v>
      </c>
      <c r="VND104" s="50">
        <f t="shared" si="325"/>
        <v>0</v>
      </c>
      <c r="VNE104" s="50">
        <f t="shared" si="325"/>
        <v>0</v>
      </c>
      <c r="VNF104" s="50">
        <f t="shared" si="325"/>
        <v>0</v>
      </c>
      <c r="VNG104" s="50">
        <f t="shared" si="325"/>
        <v>0</v>
      </c>
      <c r="VNH104" s="50">
        <f t="shared" si="325"/>
        <v>0</v>
      </c>
      <c r="VNI104" s="50">
        <f t="shared" si="325"/>
        <v>0</v>
      </c>
      <c r="VNJ104" s="50">
        <f t="shared" si="325"/>
        <v>0</v>
      </c>
      <c r="VNK104" s="50">
        <f t="shared" si="325"/>
        <v>0</v>
      </c>
      <c r="VNL104" s="50">
        <f t="shared" si="325"/>
        <v>0</v>
      </c>
      <c r="VNM104" s="50">
        <f t="shared" si="325"/>
        <v>0</v>
      </c>
      <c r="VNN104" s="50">
        <f t="shared" si="325"/>
        <v>0</v>
      </c>
      <c r="VNO104" s="50">
        <f t="shared" ref="VNO104:VPZ104" si="326">VNO122</f>
        <v>0</v>
      </c>
      <c r="VNP104" s="50">
        <f t="shared" si="326"/>
        <v>0</v>
      </c>
      <c r="VNQ104" s="50">
        <f t="shared" si="326"/>
        <v>0</v>
      </c>
      <c r="VNR104" s="50">
        <f t="shared" si="326"/>
        <v>0</v>
      </c>
      <c r="VNS104" s="50">
        <f t="shared" si="326"/>
        <v>0</v>
      </c>
      <c r="VNT104" s="50">
        <f t="shared" si="326"/>
        <v>0</v>
      </c>
      <c r="VNU104" s="50">
        <f t="shared" si="326"/>
        <v>0</v>
      </c>
      <c r="VNV104" s="50">
        <f t="shared" si="326"/>
        <v>0</v>
      </c>
      <c r="VNW104" s="50">
        <f t="shared" si="326"/>
        <v>0</v>
      </c>
      <c r="VNX104" s="50">
        <f t="shared" si="326"/>
        <v>0</v>
      </c>
      <c r="VNY104" s="50">
        <f t="shared" si="326"/>
        <v>0</v>
      </c>
      <c r="VNZ104" s="50">
        <f t="shared" si="326"/>
        <v>0</v>
      </c>
      <c r="VOA104" s="50">
        <f t="shared" si="326"/>
        <v>0</v>
      </c>
      <c r="VOB104" s="50">
        <f t="shared" si="326"/>
        <v>0</v>
      </c>
      <c r="VOC104" s="50">
        <f t="shared" si="326"/>
        <v>0</v>
      </c>
      <c r="VOD104" s="50">
        <f t="shared" si="326"/>
        <v>0</v>
      </c>
      <c r="VOE104" s="50">
        <f t="shared" si="326"/>
        <v>0</v>
      </c>
      <c r="VOF104" s="50">
        <f t="shared" si="326"/>
        <v>0</v>
      </c>
      <c r="VOG104" s="50">
        <f t="shared" si="326"/>
        <v>0</v>
      </c>
      <c r="VOH104" s="50">
        <f t="shared" si="326"/>
        <v>0</v>
      </c>
      <c r="VOI104" s="50">
        <f t="shared" si="326"/>
        <v>0</v>
      </c>
      <c r="VOJ104" s="50">
        <f t="shared" si="326"/>
        <v>0</v>
      </c>
      <c r="VOK104" s="50">
        <f t="shared" si="326"/>
        <v>0</v>
      </c>
      <c r="VOL104" s="50">
        <f t="shared" si="326"/>
        <v>0</v>
      </c>
      <c r="VOM104" s="50">
        <f t="shared" si="326"/>
        <v>0</v>
      </c>
      <c r="VON104" s="50">
        <f t="shared" si="326"/>
        <v>0</v>
      </c>
      <c r="VOO104" s="50">
        <f t="shared" si="326"/>
        <v>0</v>
      </c>
      <c r="VOP104" s="50">
        <f t="shared" si="326"/>
        <v>0</v>
      </c>
      <c r="VOQ104" s="50">
        <f t="shared" si="326"/>
        <v>0</v>
      </c>
      <c r="VOR104" s="50">
        <f t="shared" si="326"/>
        <v>0</v>
      </c>
      <c r="VOS104" s="50">
        <f t="shared" si="326"/>
        <v>0</v>
      </c>
      <c r="VOT104" s="50">
        <f t="shared" si="326"/>
        <v>0</v>
      </c>
      <c r="VOU104" s="50">
        <f t="shared" si="326"/>
        <v>0</v>
      </c>
      <c r="VOV104" s="50">
        <f t="shared" si="326"/>
        <v>0</v>
      </c>
      <c r="VOW104" s="50">
        <f t="shared" si="326"/>
        <v>0</v>
      </c>
      <c r="VOX104" s="50">
        <f t="shared" si="326"/>
        <v>0</v>
      </c>
      <c r="VOY104" s="50">
        <f t="shared" si="326"/>
        <v>0</v>
      </c>
      <c r="VOZ104" s="50">
        <f t="shared" si="326"/>
        <v>0</v>
      </c>
      <c r="VPA104" s="50">
        <f t="shared" si="326"/>
        <v>0</v>
      </c>
      <c r="VPB104" s="50">
        <f t="shared" si="326"/>
        <v>0</v>
      </c>
      <c r="VPC104" s="50">
        <f t="shared" si="326"/>
        <v>0</v>
      </c>
      <c r="VPD104" s="50">
        <f t="shared" si="326"/>
        <v>0</v>
      </c>
      <c r="VPE104" s="50">
        <f t="shared" si="326"/>
        <v>0</v>
      </c>
      <c r="VPF104" s="50">
        <f t="shared" si="326"/>
        <v>0</v>
      </c>
      <c r="VPG104" s="50">
        <f t="shared" si="326"/>
        <v>0</v>
      </c>
      <c r="VPH104" s="50">
        <f t="shared" si="326"/>
        <v>0</v>
      </c>
      <c r="VPI104" s="50">
        <f t="shared" si="326"/>
        <v>0</v>
      </c>
      <c r="VPJ104" s="50">
        <f t="shared" si="326"/>
        <v>0</v>
      </c>
      <c r="VPK104" s="50">
        <f t="shared" si="326"/>
        <v>0</v>
      </c>
      <c r="VPL104" s="50">
        <f t="shared" si="326"/>
        <v>0</v>
      </c>
      <c r="VPM104" s="50">
        <f t="shared" si="326"/>
        <v>0</v>
      </c>
      <c r="VPN104" s="50">
        <f t="shared" si="326"/>
        <v>0</v>
      </c>
      <c r="VPO104" s="50">
        <f t="shared" si="326"/>
        <v>0</v>
      </c>
      <c r="VPP104" s="50">
        <f t="shared" si="326"/>
        <v>0</v>
      </c>
      <c r="VPQ104" s="50">
        <f t="shared" si="326"/>
        <v>0</v>
      </c>
      <c r="VPR104" s="50">
        <f t="shared" si="326"/>
        <v>0</v>
      </c>
      <c r="VPS104" s="50">
        <f t="shared" si="326"/>
        <v>0</v>
      </c>
      <c r="VPT104" s="50">
        <f t="shared" si="326"/>
        <v>0</v>
      </c>
      <c r="VPU104" s="50">
        <f t="shared" si="326"/>
        <v>0</v>
      </c>
      <c r="VPV104" s="50">
        <f t="shared" si="326"/>
        <v>0</v>
      </c>
      <c r="VPW104" s="50">
        <f t="shared" si="326"/>
        <v>0</v>
      </c>
      <c r="VPX104" s="50">
        <f t="shared" si="326"/>
        <v>0</v>
      </c>
      <c r="VPY104" s="50">
        <f t="shared" si="326"/>
        <v>0</v>
      </c>
      <c r="VPZ104" s="50">
        <f t="shared" si="326"/>
        <v>0</v>
      </c>
      <c r="VQA104" s="50">
        <f t="shared" ref="VQA104:VSL104" si="327">VQA122</f>
        <v>0</v>
      </c>
      <c r="VQB104" s="50">
        <f t="shared" si="327"/>
        <v>0</v>
      </c>
      <c r="VQC104" s="50">
        <f t="shared" si="327"/>
        <v>0</v>
      </c>
      <c r="VQD104" s="50">
        <f t="shared" si="327"/>
        <v>0</v>
      </c>
      <c r="VQE104" s="50">
        <f t="shared" si="327"/>
        <v>0</v>
      </c>
      <c r="VQF104" s="50">
        <f t="shared" si="327"/>
        <v>0</v>
      </c>
      <c r="VQG104" s="50">
        <f t="shared" si="327"/>
        <v>0</v>
      </c>
      <c r="VQH104" s="50">
        <f t="shared" si="327"/>
        <v>0</v>
      </c>
      <c r="VQI104" s="50">
        <f t="shared" si="327"/>
        <v>0</v>
      </c>
      <c r="VQJ104" s="50">
        <f t="shared" si="327"/>
        <v>0</v>
      </c>
      <c r="VQK104" s="50">
        <f t="shared" si="327"/>
        <v>0</v>
      </c>
      <c r="VQL104" s="50">
        <f t="shared" si="327"/>
        <v>0</v>
      </c>
      <c r="VQM104" s="50">
        <f t="shared" si="327"/>
        <v>0</v>
      </c>
      <c r="VQN104" s="50">
        <f t="shared" si="327"/>
        <v>0</v>
      </c>
      <c r="VQO104" s="50">
        <f t="shared" si="327"/>
        <v>0</v>
      </c>
      <c r="VQP104" s="50">
        <f t="shared" si="327"/>
        <v>0</v>
      </c>
      <c r="VQQ104" s="50">
        <f t="shared" si="327"/>
        <v>0</v>
      </c>
      <c r="VQR104" s="50">
        <f t="shared" si="327"/>
        <v>0</v>
      </c>
      <c r="VQS104" s="50">
        <f t="shared" si="327"/>
        <v>0</v>
      </c>
      <c r="VQT104" s="50">
        <f t="shared" si="327"/>
        <v>0</v>
      </c>
      <c r="VQU104" s="50">
        <f t="shared" si="327"/>
        <v>0</v>
      </c>
      <c r="VQV104" s="50">
        <f t="shared" si="327"/>
        <v>0</v>
      </c>
      <c r="VQW104" s="50">
        <f t="shared" si="327"/>
        <v>0</v>
      </c>
      <c r="VQX104" s="50">
        <f t="shared" si="327"/>
        <v>0</v>
      </c>
      <c r="VQY104" s="50">
        <f t="shared" si="327"/>
        <v>0</v>
      </c>
      <c r="VQZ104" s="50">
        <f t="shared" si="327"/>
        <v>0</v>
      </c>
      <c r="VRA104" s="50">
        <f t="shared" si="327"/>
        <v>0</v>
      </c>
      <c r="VRB104" s="50">
        <f t="shared" si="327"/>
        <v>0</v>
      </c>
      <c r="VRC104" s="50">
        <f t="shared" si="327"/>
        <v>0</v>
      </c>
      <c r="VRD104" s="50">
        <f t="shared" si="327"/>
        <v>0</v>
      </c>
      <c r="VRE104" s="50">
        <f t="shared" si="327"/>
        <v>0</v>
      </c>
      <c r="VRF104" s="50">
        <f t="shared" si="327"/>
        <v>0</v>
      </c>
      <c r="VRG104" s="50">
        <f t="shared" si="327"/>
        <v>0</v>
      </c>
      <c r="VRH104" s="50">
        <f t="shared" si="327"/>
        <v>0</v>
      </c>
      <c r="VRI104" s="50">
        <f t="shared" si="327"/>
        <v>0</v>
      </c>
      <c r="VRJ104" s="50">
        <f t="shared" si="327"/>
        <v>0</v>
      </c>
      <c r="VRK104" s="50">
        <f t="shared" si="327"/>
        <v>0</v>
      </c>
      <c r="VRL104" s="50">
        <f t="shared" si="327"/>
        <v>0</v>
      </c>
      <c r="VRM104" s="50">
        <f t="shared" si="327"/>
        <v>0</v>
      </c>
      <c r="VRN104" s="50">
        <f t="shared" si="327"/>
        <v>0</v>
      </c>
      <c r="VRO104" s="50">
        <f t="shared" si="327"/>
        <v>0</v>
      </c>
      <c r="VRP104" s="50">
        <f t="shared" si="327"/>
        <v>0</v>
      </c>
      <c r="VRQ104" s="50">
        <f t="shared" si="327"/>
        <v>0</v>
      </c>
      <c r="VRR104" s="50">
        <f t="shared" si="327"/>
        <v>0</v>
      </c>
      <c r="VRS104" s="50">
        <f t="shared" si="327"/>
        <v>0</v>
      </c>
      <c r="VRT104" s="50">
        <f t="shared" si="327"/>
        <v>0</v>
      </c>
      <c r="VRU104" s="50">
        <f t="shared" si="327"/>
        <v>0</v>
      </c>
      <c r="VRV104" s="50">
        <f t="shared" si="327"/>
        <v>0</v>
      </c>
      <c r="VRW104" s="50">
        <f t="shared" si="327"/>
        <v>0</v>
      </c>
      <c r="VRX104" s="50">
        <f t="shared" si="327"/>
        <v>0</v>
      </c>
      <c r="VRY104" s="50">
        <f t="shared" si="327"/>
        <v>0</v>
      </c>
      <c r="VRZ104" s="50">
        <f t="shared" si="327"/>
        <v>0</v>
      </c>
      <c r="VSA104" s="50">
        <f t="shared" si="327"/>
        <v>0</v>
      </c>
      <c r="VSB104" s="50">
        <f t="shared" si="327"/>
        <v>0</v>
      </c>
      <c r="VSC104" s="50">
        <f t="shared" si="327"/>
        <v>0</v>
      </c>
      <c r="VSD104" s="50">
        <f t="shared" si="327"/>
        <v>0</v>
      </c>
      <c r="VSE104" s="50">
        <f t="shared" si="327"/>
        <v>0</v>
      </c>
      <c r="VSF104" s="50">
        <f t="shared" si="327"/>
        <v>0</v>
      </c>
      <c r="VSG104" s="50">
        <f t="shared" si="327"/>
        <v>0</v>
      </c>
      <c r="VSH104" s="50">
        <f t="shared" si="327"/>
        <v>0</v>
      </c>
      <c r="VSI104" s="50">
        <f t="shared" si="327"/>
        <v>0</v>
      </c>
      <c r="VSJ104" s="50">
        <f t="shared" si="327"/>
        <v>0</v>
      </c>
      <c r="VSK104" s="50">
        <f t="shared" si="327"/>
        <v>0</v>
      </c>
      <c r="VSL104" s="50">
        <f t="shared" si="327"/>
        <v>0</v>
      </c>
      <c r="VSM104" s="50">
        <f t="shared" ref="VSM104:VUX104" si="328">VSM122</f>
        <v>0</v>
      </c>
      <c r="VSN104" s="50">
        <f t="shared" si="328"/>
        <v>0</v>
      </c>
      <c r="VSO104" s="50">
        <f t="shared" si="328"/>
        <v>0</v>
      </c>
      <c r="VSP104" s="50">
        <f t="shared" si="328"/>
        <v>0</v>
      </c>
      <c r="VSQ104" s="50">
        <f t="shared" si="328"/>
        <v>0</v>
      </c>
      <c r="VSR104" s="50">
        <f t="shared" si="328"/>
        <v>0</v>
      </c>
      <c r="VSS104" s="50">
        <f t="shared" si="328"/>
        <v>0</v>
      </c>
      <c r="VST104" s="50">
        <f t="shared" si="328"/>
        <v>0</v>
      </c>
      <c r="VSU104" s="50">
        <f t="shared" si="328"/>
        <v>0</v>
      </c>
      <c r="VSV104" s="50">
        <f t="shared" si="328"/>
        <v>0</v>
      </c>
      <c r="VSW104" s="50">
        <f t="shared" si="328"/>
        <v>0</v>
      </c>
      <c r="VSX104" s="50">
        <f t="shared" si="328"/>
        <v>0</v>
      </c>
      <c r="VSY104" s="50">
        <f t="shared" si="328"/>
        <v>0</v>
      </c>
      <c r="VSZ104" s="50">
        <f t="shared" si="328"/>
        <v>0</v>
      </c>
      <c r="VTA104" s="50">
        <f t="shared" si="328"/>
        <v>0</v>
      </c>
      <c r="VTB104" s="50">
        <f t="shared" si="328"/>
        <v>0</v>
      </c>
      <c r="VTC104" s="50">
        <f t="shared" si="328"/>
        <v>0</v>
      </c>
      <c r="VTD104" s="50">
        <f t="shared" si="328"/>
        <v>0</v>
      </c>
      <c r="VTE104" s="50">
        <f t="shared" si="328"/>
        <v>0</v>
      </c>
      <c r="VTF104" s="50">
        <f t="shared" si="328"/>
        <v>0</v>
      </c>
      <c r="VTG104" s="50">
        <f t="shared" si="328"/>
        <v>0</v>
      </c>
      <c r="VTH104" s="50">
        <f t="shared" si="328"/>
        <v>0</v>
      </c>
      <c r="VTI104" s="50">
        <f t="shared" si="328"/>
        <v>0</v>
      </c>
      <c r="VTJ104" s="50">
        <f t="shared" si="328"/>
        <v>0</v>
      </c>
      <c r="VTK104" s="50">
        <f t="shared" si="328"/>
        <v>0</v>
      </c>
      <c r="VTL104" s="50">
        <f t="shared" si="328"/>
        <v>0</v>
      </c>
      <c r="VTM104" s="50">
        <f t="shared" si="328"/>
        <v>0</v>
      </c>
      <c r="VTN104" s="50">
        <f t="shared" si="328"/>
        <v>0</v>
      </c>
      <c r="VTO104" s="50">
        <f t="shared" si="328"/>
        <v>0</v>
      </c>
      <c r="VTP104" s="50">
        <f t="shared" si="328"/>
        <v>0</v>
      </c>
      <c r="VTQ104" s="50">
        <f t="shared" si="328"/>
        <v>0</v>
      </c>
      <c r="VTR104" s="50">
        <f t="shared" si="328"/>
        <v>0</v>
      </c>
      <c r="VTS104" s="50">
        <f t="shared" si="328"/>
        <v>0</v>
      </c>
      <c r="VTT104" s="50">
        <f t="shared" si="328"/>
        <v>0</v>
      </c>
      <c r="VTU104" s="50">
        <f t="shared" si="328"/>
        <v>0</v>
      </c>
      <c r="VTV104" s="50">
        <f t="shared" si="328"/>
        <v>0</v>
      </c>
      <c r="VTW104" s="50">
        <f t="shared" si="328"/>
        <v>0</v>
      </c>
      <c r="VTX104" s="50">
        <f t="shared" si="328"/>
        <v>0</v>
      </c>
      <c r="VTY104" s="50">
        <f t="shared" si="328"/>
        <v>0</v>
      </c>
      <c r="VTZ104" s="50">
        <f t="shared" si="328"/>
        <v>0</v>
      </c>
      <c r="VUA104" s="50">
        <f t="shared" si="328"/>
        <v>0</v>
      </c>
      <c r="VUB104" s="50">
        <f t="shared" si="328"/>
        <v>0</v>
      </c>
      <c r="VUC104" s="50">
        <f t="shared" si="328"/>
        <v>0</v>
      </c>
      <c r="VUD104" s="50">
        <f t="shared" si="328"/>
        <v>0</v>
      </c>
      <c r="VUE104" s="50">
        <f t="shared" si="328"/>
        <v>0</v>
      </c>
      <c r="VUF104" s="50">
        <f t="shared" si="328"/>
        <v>0</v>
      </c>
      <c r="VUG104" s="50">
        <f t="shared" si="328"/>
        <v>0</v>
      </c>
      <c r="VUH104" s="50">
        <f t="shared" si="328"/>
        <v>0</v>
      </c>
      <c r="VUI104" s="50">
        <f t="shared" si="328"/>
        <v>0</v>
      </c>
      <c r="VUJ104" s="50">
        <f t="shared" si="328"/>
        <v>0</v>
      </c>
      <c r="VUK104" s="50">
        <f t="shared" si="328"/>
        <v>0</v>
      </c>
      <c r="VUL104" s="50">
        <f t="shared" si="328"/>
        <v>0</v>
      </c>
      <c r="VUM104" s="50">
        <f t="shared" si="328"/>
        <v>0</v>
      </c>
      <c r="VUN104" s="50">
        <f t="shared" si="328"/>
        <v>0</v>
      </c>
      <c r="VUO104" s="50">
        <f t="shared" si="328"/>
        <v>0</v>
      </c>
      <c r="VUP104" s="50">
        <f t="shared" si="328"/>
        <v>0</v>
      </c>
      <c r="VUQ104" s="50">
        <f t="shared" si="328"/>
        <v>0</v>
      </c>
      <c r="VUR104" s="50">
        <f t="shared" si="328"/>
        <v>0</v>
      </c>
      <c r="VUS104" s="50">
        <f t="shared" si="328"/>
        <v>0</v>
      </c>
      <c r="VUT104" s="50">
        <f t="shared" si="328"/>
        <v>0</v>
      </c>
      <c r="VUU104" s="50">
        <f t="shared" si="328"/>
        <v>0</v>
      </c>
      <c r="VUV104" s="50">
        <f t="shared" si="328"/>
        <v>0</v>
      </c>
      <c r="VUW104" s="50">
        <f t="shared" si="328"/>
        <v>0</v>
      </c>
      <c r="VUX104" s="50">
        <f t="shared" si="328"/>
        <v>0</v>
      </c>
      <c r="VUY104" s="50">
        <f t="shared" ref="VUY104:VXJ104" si="329">VUY122</f>
        <v>0</v>
      </c>
      <c r="VUZ104" s="50">
        <f t="shared" si="329"/>
        <v>0</v>
      </c>
      <c r="VVA104" s="50">
        <f t="shared" si="329"/>
        <v>0</v>
      </c>
      <c r="VVB104" s="50">
        <f t="shared" si="329"/>
        <v>0</v>
      </c>
      <c r="VVC104" s="50">
        <f t="shared" si="329"/>
        <v>0</v>
      </c>
      <c r="VVD104" s="50">
        <f t="shared" si="329"/>
        <v>0</v>
      </c>
      <c r="VVE104" s="50">
        <f t="shared" si="329"/>
        <v>0</v>
      </c>
      <c r="VVF104" s="50">
        <f t="shared" si="329"/>
        <v>0</v>
      </c>
      <c r="VVG104" s="50">
        <f t="shared" si="329"/>
        <v>0</v>
      </c>
      <c r="VVH104" s="50">
        <f t="shared" si="329"/>
        <v>0</v>
      </c>
      <c r="VVI104" s="50">
        <f t="shared" si="329"/>
        <v>0</v>
      </c>
      <c r="VVJ104" s="50">
        <f t="shared" si="329"/>
        <v>0</v>
      </c>
      <c r="VVK104" s="50">
        <f t="shared" si="329"/>
        <v>0</v>
      </c>
      <c r="VVL104" s="50">
        <f t="shared" si="329"/>
        <v>0</v>
      </c>
      <c r="VVM104" s="50">
        <f t="shared" si="329"/>
        <v>0</v>
      </c>
      <c r="VVN104" s="50">
        <f t="shared" si="329"/>
        <v>0</v>
      </c>
      <c r="VVO104" s="50">
        <f t="shared" si="329"/>
        <v>0</v>
      </c>
      <c r="VVP104" s="50">
        <f t="shared" si="329"/>
        <v>0</v>
      </c>
      <c r="VVQ104" s="50">
        <f t="shared" si="329"/>
        <v>0</v>
      </c>
      <c r="VVR104" s="50">
        <f t="shared" si="329"/>
        <v>0</v>
      </c>
      <c r="VVS104" s="50">
        <f t="shared" si="329"/>
        <v>0</v>
      </c>
      <c r="VVT104" s="50">
        <f t="shared" si="329"/>
        <v>0</v>
      </c>
      <c r="VVU104" s="50">
        <f t="shared" si="329"/>
        <v>0</v>
      </c>
      <c r="VVV104" s="50">
        <f t="shared" si="329"/>
        <v>0</v>
      </c>
      <c r="VVW104" s="50">
        <f t="shared" si="329"/>
        <v>0</v>
      </c>
      <c r="VVX104" s="50">
        <f t="shared" si="329"/>
        <v>0</v>
      </c>
      <c r="VVY104" s="50">
        <f t="shared" si="329"/>
        <v>0</v>
      </c>
      <c r="VVZ104" s="50">
        <f t="shared" si="329"/>
        <v>0</v>
      </c>
      <c r="VWA104" s="50">
        <f t="shared" si="329"/>
        <v>0</v>
      </c>
      <c r="VWB104" s="50">
        <f t="shared" si="329"/>
        <v>0</v>
      </c>
      <c r="VWC104" s="50">
        <f t="shared" si="329"/>
        <v>0</v>
      </c>
      <c r="VWD104" s="50">
        <f t="shared" si="329"/>
        <v>0</v>
      </c>
      <c r="VWE104" s="50">
        <f t="shared" si="329"/>
        <v>0</v>
      </c>
      <c r="VWF104" s="50">
        <f t="shared" si="329"/>
        <v>0</v>
      </c>
      <c r="VWG104" s="50">
        <f t="shared" si="329"/>
        <v>0</v>
      </c>
      <c r="VWH104" s="50">
        <f t="shared" si="329"/>
        <v>0</v>
      </c>
      <c r="VWI104" s="50">
        <f t="shared" si="329"/>
        <v>0</v>
      </c>
      <c r="VWJ104" s="50">
        <f t="shared" si="329"/>
        <v>0</v>
      </c>
      <c r="VWK104" s="50">
        <f t="shared" si="329"/>
        <v>0</v>
      </c>
      <c r="VWL104" s="50">
        <f t="shared" si="329"/>
        <v>0</v>
      </c>
      <c r="VWM104" s="50">
        <f t="shared" si="329"/>
        <v>0</v>
      </c>
      <c r="VWN104" s="50">
        <f t="shared" si="329"/>
        <v>0</v>
      </c>
      <c r="VWO104" s="50">
        <f t="shared" si="329"/>
        <v>0</v>
      </c>
      <c r="VWP104" s="50">
        <f t="shared" si="329"/>
        <v>0</v>
      </c>
      <c r="VWQ104" s="50">
        <f t="shared" si="329"/>
        <v>0</v>
      </c>
      <c r="VWR104" s="50">
        <f t="shared" si="329"/>
        <v>0</v>
      </c>
      <c r="VWS104" s="50">
        <f t="shared" si="329"/>
        <v>0</v>
      </c>
      <c r="VWT104" s="50">
        <f t="shared" si="329"/>
        <v>0</v>
      </c>
      <c r="VWU104" s="50">
        <f t="shared" si="329"/>
        <v>0</v>
      </c>
      <c r="VWV104" s="50">
        <f t="shared" si="329"/>
        <v>0</v>
      </c>
      <c r="VWW104" s="50">
        <f t="shared" si="329"/>
        <v>0</v>
      </c>
      <c r="VWX104" s="50">
        <f t="shared" si="329"/>
        <v>0</v>
      </c>
      <c r="VWY104" s="50">
        <f t="shared" si="329"/>
        <v>0</v>
      </c>
      <c r="VWZ104" s="50">
        <f t="shared" si="329"/>
        <v>0</v>
      </c>
      <c r="VXA104" s="50">
        <f t="shared" si="329"/>
        <v>0</v>
      </c>
      <c r="VXB104" s="50">
        <f t="shared" si="329"/>
        <v>0</v>
      </c>
      <c r="VXC104" s="50">
        <f t="shared" si="329"/>
        <v>0</v>
      </c>
      <c r="VXD104" s="50">
        <f t="shared" si="329"/>
        <v>0</v>
      </c>
      <c r="VXE104" s="50">
        <f t="shared" si="329"/>
        <v>0</v>
      </c>
      <c r="VXF104" s="50">
        <f t="shared" si="329"/>
        <v>0</v>
      </c>
      <c r="VXG104" s="50">
        <f t="shared" si="329"/>
        <v>0</v>
      </c>
      <c r="VXH104" s="50">
        <f t="shared" si="329"/>
        <v>0</v>
      </c>
      <c r="VXI104" s="50">
        <f t="shared" si="329"/>
        <v>0</v>
      </c>
      <c r="VXJ104" s="50">
        <f t="shared" si="329"/>
        <v>0</v>
      </c>
      <c r="VXK104" s="50">
        <f t="shared" ref="VXK104:VZV104" si="330">VXK122</f>
        <v>0</v>
      </c>
      <c r="VXL104" s="50">
        <f t="shared" si="330"/>
        <v>0</v>
      </c>
      <c r="VXM104" s="50">
        <f t="shared" si="330"/>
        <v>0</v>
      </c>
      <c r="VXN104" s="50">
        <f t="shared" si="330"/>
        <v>0</v>
      </c>
      <c r="VXO104" s="50">
        <f t="shared" si="330"/>
        <v>0</v>
      </c>
      <c r="VXP104" s="50">
        <f t="shared" si="330"/>
        <v>0</v>
      </c>
      <c r="VXQ104" s="50">
        <f t="shared" si="330"/>
        <v>0</v>
      </c>
      <c r="VXR104" s="50">
        <f t="shared" si="330"/>
        <v>0</v>
      </c>
      <c r="VXS104" s="50">
        <f t="shared" si="330"/>
        <v>0</v>
      </c>
      <c r="VXT104" s="50">
        <f t="shared" si="330"/>
        <v>0</v>
      </c>
      <c r="VXU104" s="50">
        <f t="shared" si="330"/>
        <v>0</v>
      </c>
      <c r="VXV104" s="50">
        <f t="shared" si="330"/>
        <v>0</v>
      </c>
      <c r="VXW104" s="50">
        <f t="shared" si="330"/>
        <v>0</v>
      </c>
      <c r="VXX104" s="50">
        <f t="shared" si="330"/>
        <v>0</v>
      </c>
      <c r="VXY104" s="50">
        <f t="shared" si="330"/>
        <v>0</v>
      </c>
      <c r="VXZ104" s="50">
        <f t="shared" si="330"/>
        <v>0</v>
      </c>
      <c r="VYA104" s="50">
        <f t="shared" si="330"/>
        <v>0</v>
      </c>
      <c r="VYB104" s="50">
        <f t="shared" si="330"/>
        <v>0</v>
      </c>
      <c r="VYC104" s="50">
        <f t="shared" si="330"/>
        <v>0</v>
      </c>
      <c r="VYD104" s="50">
        <f t="shared" si="330"/>
        <v>0</v>
      </c>
      <c r="VYE104" s="50">
        <f t="shared" si="330"/>
        <v>0</v>
      </c>
      <c r="VYF104" s="50">
        <f t="shared" si="330"/>
        <v>0</v>
      </c>
      <c r="VYG104" s="50">
        <f t="shared" si="330"/>
        <v>0</v>
      </c>
      <c r="VYH104" s="50">
        <f t="shared" si="330"/>
        <v>0</v>
      </c>
      <c r="VYI104" s="50">
        <f t="shared" si="330"/>
        <v>0</v>
      </c>
      <c r="VYJ104" s="50">
        <f t="shared" si="330"/>
        <v>0</v>
      </c>
      <c r="VYK104" s="50">
        <f t="shared" si="330"/>
        <v>0</v>
      </c>
      <c r="VYL104" s="50">
        <f t="shared" si="330"/>
        <v>0</v>
      </c>
      <c r="VYM104" s="50">
        <f t="shared" si="330"/>
        <v>0</v>
      </c>
      <c r="VYN104" s="50">
        <f t="shared" si="330"/>
        <v>0</v>
      </c>
      <c r="VYO104" s="50">
        <f t="shared" si="330"/>
        <v>0</v>
      </c>
      <c r="VYP104" s="50">
        <f t="shared" si="330"/>
        <v>0</v>
      </c>
      <c r="VYQ104" s="50">
        <f t="shared" si="330"/>
        <v>0</v>
      </c>
      <c r="VYR104" s="50">
        <f t="shared" si="330"/>
        <v>0</v>
      </c>
      <c r="VYS104" s="50">
        <f t="shared" si="330"/>
        <v>0</v>
      </c>
      <c r="VYT104" s="50">
        <f t="shared" si="330"/>
        <v>0</v>
      </c>
      <c r="VYU104" s="50">
        <f t="shared" si="330"/>
        <v>0</v>
      </c>
      <c r="VYV104" s="50">
        <f t="shared" si="330"/>
        <v>0</v>
      </c>
      <c r="VYW104" s="50">
        <f t="shared" si="330"/>
        <v>0</v>
      </c>
      <c r="VYX104" s="50">
        <f t="shared" si="330"/>
        <v>0</v>
      </c>
      <c r="VYY104" s="50">
        <f t="shared" si="330"/>
        <v>0</v>
      </c>
      <c r="VYZ104" s="50">
        <f t="shared" si="330"/>
        <v>0</v>
      </c>
      <c r="VZA104" s="50">
        <f t="shared" si="330"/>
        <v>0</v>
      </c>
      <c r="VZB104" s="50">
        <f t="shared" si="330"/>
        <v>0</v>
      </c>
      <c r="VZC104" s="50">
        <f t="shared" si="330"/>
        <v>0</v>
      </c>
      <c r="VZD104" s="50">
        <f t="shared" si="330"/>
        <v>0</v>
      </c>
      <c r="VZE104" s="50">
        <f t="shared" si="330"/>
        <v>0</v>
      </c>
      <c r="VZF104" s="50">
        <f t="shared" si="330"/>
        <v>0</v>
      </c>
      <c r="VZG104" s="50">
        <f t="shared" si="330"/>
        <v>0</v>
      </c>
      <c r="VZH104" s="50">
        <f t="shared" si="330"/>
        <v>0</v>
      </c>
      <c r="VZI104" s="50">
        <f t="shared" si="330"/>
        <v>0</v>
      </c>
      <c r="VZJ104" s="50">
        <f t="shared" si="330"/>
        <v>0</v>
      </c>
      <c r="VZK104" s="50">
        <f t="shared" si="330"/>
        <v>0</v>
      </c>
      <c r="VZL104" s="50">
        <f t="shared" si="330"/>
        <v>0</v>
      </c>
      <c r="VZM104" s="50">
        <f t="shared" si="330"/>
        <v>0</v>
      </c>
      <c r="VZN104" s="50">
        <f t="shared" si="330"/>
        <v>0</v>
      </c>
      <c r="VZO104" s="50">
        <f t="shared" si="330"/>
        <v>0</v>
      </c>
      <c r="VZP104" s="50">
        <f t="shared" si="330"/>
        <v>0</v>
      </c>
      <c r="VZQ104" s="50">
        <f t="shared" si="330"/>
        <v>0</v>
      </c>
      <c r="VZR104" s="50">
        <f t="shared" si="330"/>
        <v>0</v>
      </c>
      <c r="VZS104" s="50">
        <f t="shared" si="330"/>
        <v>0</v>
      </c>
      <c r="VZT104" s="50">
        <f t="shared" si="330"/>
        <v>0</v>
      </c>
      <c r="VZU104" s="50">
        <f t="shared" si="330"/>
        <v>0</v>
      </c>
      <c r="VZV104" s="50">
        <f t="shared" si="330"/>
        <v>0</v>
      </c>
      <c r="VZW104" s="50">
        <f t="shared" ref="VZW104:WCH104" si="331">VZW122</f>
        <v>0</v>
      </c>
      <c r="VZX104" s="50">
        <f t="shared" si="331"/>
        <v>0</v>
      </c>
      <c r="VZY104" s="50">
        <f t="shared" si="331"/>
        <v>0</v>
      </c>
      <c r="VZZ104" s="50">
        <f t="shared" si="331"/>
        <v>0</v>
      </c>
      <c r="WAA104" s="50">
        <f t="shared" si="331"/>
        <v>0</v>
      </c>
      <c r="WAB104" s="50">
        <f t="shared" si="331"/>
        <v>0</v>
      </c>
      <c r="WAC104" s="50">
        <f t="shared" si="331"/>
        <v>0</v>
      </c>
      <c r="WAD104" s="50">
        <f t="shared" si="331"/>
        <v>0</v>
      </c>
      <c r="WAE104" s="50">
        <f t="shared" si="331"/>
        <v>0</v>
      </c>
      <c r="WAF104" s="50">
        <f t="shared" si="331"/>
        <v>0</v>
      </c>
      <c r="WAG104" s="50">
        <f t="shared" si="331"/>
        <v>0</v>
      </c>
      <c r="WAH104" s="50">
        <f t="shared" si="331"/>
        <v>0</v>
      </c>
      <c r="WAI104" s="50">
        <f t="shared" si="331"/>
        <v>0</v>
      </c>
      <c r="WAJ104" s="50">
        <f t="shared" si="331"/>
        <v>0</v>
      </c>
      <c r="WAK104" s="50">
        <f t="shared" si="331"/>
        <v>0</v>
      </c>
      <c r="WAL104" s="50">
        <f t="shared" si="331"/>
        <v>0</v>
      </c>
      <c r="WAM104" s="50">
        <f t="shared" si="331"/>
        <v>0</v>
      </c>
      <c r="WAN104" s="50">
        <f t="shared" si="331"/>
        <v>0</v>
      </c>
      <c r="WAO104" s="50">
        <f t="shared" si="331"/>
        <v>0</v>
      </c>
      <c r="WAP104" s="50">
        <f t="shared" si="331"/>
        <v>0</v>
      </c>
      <c r="WAQ104" s="50">
        <f t="shared" si="331"/>
        <v>0</v>
      </c>
      <c r="WAR104" s="50">
        <f t="shared" si="331"/>
        <v>0</v>
      </c>
      <c r="WAS104" s="50">
        <f t="shared" si="331"/>
        <v>0</v>
      </c>
      <c r="WAT104" s="50">
        <f t="shared" si="331"/>
        <v>0</v>
      </c>
      <c r="WAU104" s="50">
        <f t="shared" si="331"/>
        <v>0</v>
      </c>
      <c r="WAV104" s="50">
        <f t="shared" si="331"/>
        <v>0</v>
      </c>
      <c r="WAW104" s="50">
        <f t="shared" si="331"/>
        <v>0</v>
      </c>
      <c r="WAX104" s="50">
        <f t="shared" si="331"/>
        <v>0</v>
      </c>
      <c r="WAY104" s="50">
        <f t="shared" si="331"/>
        <v>0</v>
      </c>
      <c r="WAZ104" s="50">
        <f t="shared" si="331"/>
        <v>0</v>
      </c>
      <c r="WBA104" s="50">
        <f t="shared" si="331"/>
        <v>0</v>
      </c>
      <c r="WBB104" s="50">
        <f t="shared" si="331"/>
        <v>0</v>
      </c>
      <c r="WBC104" s="50">
        <f t="shared" si="331"/>
        <v>0</v>
      </c>
      <c r="WBD104" s="50">
        <f t="shared" si="331"/>
        <v>0</v>
      </c>
      <c r="WBE104" s="50">
        <f t="shared" si="331"/>
        <v>0</v>
      </c>
      <c r="WBF104" s="50">
        <f t="shared" si="331"/>
        <v>0</v>
      </c>
      <c r="WBG104" s="50">
        <f t="shared" si="331"/>
        <v>0</v>
      </c>
      <c r="WBH104" s="50">
        <f t="shared" si="331"/>
        <v>0</v>
      </c>
      <c r="WBI104" s="50">
        <f t="shared" si="331"/>
        <v>0</v>
      </c>
      <c r="WBJ104" s="50">
        <f t="shared" si="331"/>
        <v>0</v>
      </c>
      <c r="WBK104" s="50">
        <f t="shared" si="331"/>
        <v>0</v>
      </c>
      <c r="WBL104" s="50">
        <f t="shared" si="331"/>
        <v>0</v>
      </c>
      <c r="WBM104" s="50">
        <f t="shared" si="331"/>
        <v>0</v>
      </c>
      <c r="WBN104" s="50">
        <f t="shared" si="331"/>
        <v>0</v>
      </c>
      <c r="WBO104" s="50">
        <f t="shared" si="331"/>
        <v>0</v>
      </c>
      <c r="WBP104" s="50">
        <f t="shared" si="331"/>
        <v>0</v>
      </c>
      <c r="WBQ104" s="50">
        <f t="shared" si="331"/>
        <v>0</v>
      </c>
      <c r="WBR104" s="50">
        <f t="shared" si="331"/>
        <v>0</v>
      </c>
      <c r="WBS104" s="50">
        <f t="shared" si="331"/>
        <v>0</v>
      </c>
      <c r="WBT104" s="50">
        <f t="shared" si="331"/>
        <v>0</v>
      </c>
      <c r="WBU104" s="50">
        <f t="shared" si="331"/>
        <v>0</v>
      </c>
      <c r="WBV104" s="50">
        <f t="shared" si="331"/>
        <v>0</v>
      </c>
      <c r="WBW104" s="50">
        <f t="shared" si="331"/>
        <v>0</v>
      </c>
      <c r="WBX104" s="50">
        <f t="shared" si="331"/>
        <v>0</v>
      </c>
      <c r="WBY104" s="50">
        <f t="shared" si="331"/>
        <v>0</v>
      </c>
      <c r="WBZ104" s="50">
        <f t="shared" si="331"/>
        <v>0</v>
      </c>
      <c r="WCA104" s="50">
        <f t="shared" si="331"/>
        <v>0</v>
      </c>
      <c r="WCB104" s="50">
        <f t="shared" si="331"/>
        <v>0</v>
      </c>
      <c r="WCC104" s="50">
        <f t="shared" si="331"/>
        <v>0</v>
      </c>
      <c r="WCD104" s="50">
        <f t="shared" si="331"/>
        <v>0</v>
      </c>
      <c r="WCE104" s="50">
        <f t="shared" si="331"/>
        <v>0</v>
      </c>
      <c r="WCF104" s="50">
        <f t="shared" si="331"/>
        <v>0</v>
      </c>
      <c r="WCG104" s="50">
        <f t="shared" si="331"/>
        <v>0</v>
      </c>
      <c r="WCH104" s="50">
        <f t="shared" si="331"/>
        <v>0</v>
      </c>
      <c r="WCI104" s="50">
        <f t="shared" ref="WCI104:WET104" si="332">WCI122</f>
        <v>0</v>
      </c>
      <c r="WCJ104" s="50">
        <f t="shared" si="332"/>
        <v>0</v>
      </c>
      <c r="WCK104" s="50">
        <f t="shared" si="332"/>
        <v>0</v>
      </c>
      <c r="WCL104" s="50">
        <f t="shared" si="332"/>
        <v>0</v>
      </c>
      <c r="WCM104" s="50">
        <f t="shared" si="332"/>
        <v>0</v>
      </c>
      <c r="WCN104" s="50">
        <f t="shared" si="332"/>
        <v>0</v>
      </c>
      <c r="WCO104" s="50">
        <f t="shared" si="332"/>
        <v>0</v>
      </c>
      <c r="WCP104" s="50">
        <f t="shared" si="332"/>
        <v>0</v>
      </c>
      <c r="WCQ104" s="50">
        <f t="shared" si="332"/>
        <v>0</v>
      </c>
      <c r="WCR104" s="50">
        <f t="shared" si="332"/>
        <v>0</v>
      </c>
      <c r="WCS104" s="50">
        <f t="shared" si="332"/>
        <v>0</v>
      </c>
      <c r="WCT104" s="50">
        <f t="shared" si="332"/>
        <v>0</v>
      </c>
      <c r="WCU104" s="50">
        <f t="shared" si="332"/>
        <v>0</v>
      </c>
      <c r="WCV104" s="50">
        <f t="shared" si="332"/>
        <v>0</v>
      </c>
      <c r="WCW104" s="50">
        <f t="shared" si="332"/>
        <v>0</v>
      </c>
      <c r="WCX104" s="50">
        <f t="shared" si="332"/>
        <v>0</v>
      </c>
      <c r="WCY104" s="50">
        <f t="shared" si="332"/>
        <v>0</v>
      </c>
      <c r="WCZ104" s="50">
        <f t="shared" si="332"/>
        <v>0</v>
      </c>
      <c r="WDA104" s="50">
        <f t="shared" si="332"/>
        <v>0</v>
      </c>
      <c r="WDB104" s="50">
        <f t="shared" si="332"/>
        <v>0</v>
      </c>
      <c r="WDC104" s="50">
        <f t="shared" si="332"/>
        <v>0</v>
      </c>
      <c r="WDD104" s="50">
        <f t="shared" si="332"/>
        <v>0</v>
      </c>
      <c r="WDE104" s="50">
        <f t="shared" si="332"/>
        <v>0</v>
      </c>
      <c r="WDF104" s="50">
        <f t="shared" si="332"/>
        <v>0</v>
      </c>
      <c r="WDG104" s="50">
        <f t="shared" si="332"/>
        <v>0</v>
      </c>
      <c r="WDH104" s="50">
        <f t="shared" si="332"/>
        <v>0</v>
      </c>
      <c r="WDI104" s="50">
        <f t="shared" si="332"/>
        <v>0</v>
      </c>
      <c r="WDJ104" s="50">
        <f t="shared" si="332"/>
        <v>0</v>
      </c>
      <c r="WDK104" s="50">
        <f t="shared" si="332"/>
        <v>0</v>
      </c>
      <c r="WDL104" s="50">
        <f t="shared" si="332"/>
        <v>0</v>
      </c>
      <c r="WDM104" s="50">
        <f t="shared" si="332"/>
        <v>0</v>
      </c>
      <c r="WDN104" s="50">
        <f t="shared" si="332"/>
        <v>0</v>
      </c>
      <c r="WDO104" s="50">
        <f t="shared" si="332"/>
        <v>0</v>
      </c>
      <c r="WDP104" s="50">
        <f t="shared" si="332"/>
        <v>0</v>
      </c>
      <c r="WDQ104" s="50">
        <f t="shared" si="332"/>
        <v>0</v>
      </c>
      <c r="WDR104" s="50">
        <f t="shared" si="332"/>
        <v>0</v>
      </c>
      <c r="WDS104" s="50">
        <f t="shared" si="332"/>
        <v>0</v>
      </c>
      <c r="WDT104" s="50">
        <f t="shared" si="332"/>
        <v>0</v>
      </c>
      <c r="WDU104" s="50">
        <f t="shared" si="332"/>
        <v>0</v>
      </c>
      <c r="WDV104" s="50">
        <f t="shared" si="332"/>
        <v>0</v>
      </c>
      <c r="WDW104" s="50">
        <f t="shared" si="332"/>
        <v>0</v>
      </c>
      <c r="WDX104" s="50">
        <f t="shared" si="332"/>
        <v>0</v>
      </c>
      <c r="WDY104" s="50">
        <f t="shared" si="332"/>
        <v>0</v>
      </c>
      <c r="WDZ104" s="50">
        <f t="shared" si="332"/>
        <v>0</v>
      </c>
      <c r="WEA104" s="50">
        <f t="shared" si="332"/>
        <v>0</v>
      </c>
      <c r="WEB104" s="50">
        <f t="shared" si="332"/>
        <v>0</v>
      </c>
      <c r="WEC104" s="50">
        <f t="shared" si="332"/>
        <v>0</v>
      </c>
      <c r="WED104" s="50">
        <f t="shared" si="332"/>
        <v>0</v>
      </c>
      <c r="WEE104" s="50">
        <f t="shared" si="332"/>
        <v>0</v>
      </c>
      <c r="WEF104" s="50">
        <f t="shared" si="332"/>
        <v>0</v>
      </c>
      <c r="WEG104" s="50">
        <f t="shared" si="332"/>
        <v>0</v>
      </c>
      <c r="WEH104" s="50">
        <f t="shared" si="332"/>
        <v>0</v>
      </c>
      <c r="WEI104" s="50">
        <f t="shared" si="332"/>
        <v>0</v>
      </c>
      <c r="WEJ104" s="50">
        <f t="shared" si="332"/>
        <v>0</v>
      </c>
      <c r="WEK104" s="50">
        <f t="shared" si="332"/>
        <v>0</v>
      </c>
      <c r="WEL104" s="50">
        <f t="shared" si="332"/>
        <v>0</v>
      </c>
      <c r="WEM104" s="50">
        <f t="shared" si="332"/>
        <v>0</v>
      </c>
      <c r="WEN104" s="50">
        <f t="shared" si="332"/>
        <v>0</v>
      </c>
      <c r="WEO104" s="50">
        <f t="shared" si="332"/>
        <v>0</v>
      </c>
      <c r="WEP104" s="50">
        <f t="shared" si="332"/>
        <v>0</v>
      </c>
      <c r="WEQ104" s="50">
        <f t="shared" si="332"/>
        <v>0</v>
      </c>
      <c r="WER104" s="50">
        <f t="shared" si="332"/>
        <v>0</v>
      </c>
      <c r="WES104" s="50">
        <f t="shared" si="332"/>
        <v>0</v>
      </c>
      <c r="WET104" s="50">
        <f t="shared" si="332"/>
        <v>0</v>
      </c>
      <c r="WEU104" s="50">
        <f t="shared" ref="WEU104:WHF104" si="333">WEU122</f>
        <v>0</v>
      </c>
      <c r="WEV104" s="50">
        <f t="shared" si="333"/>
        <v>0</v>
      </c>
      <c r="WEW104" s="50">
        <f t="shared" si="333"/>
        <v>0</v>
      </c>
      <c r="WEX104" s="50">
        <f t="shared" si="333"/>
        <v>0</v>
      </c>
      <c r="WEY104" s="50">
        <f t="shared" si="333"/>
        <v>0</v>
      </c>
      <c r="WEZ104" s="50">
        <f t="shared" si="333"/>
        <v>0</v>
      </c>
      <c r="WFA104" s="50">
        <f t="shared" si="333"/>
        <v>0</v>
      </c>
      <c r="WFB104" s="50">
        <f t="shared" si="333"/>
        <v>0</v>
      </c>
      <c r="WFC104" s="50">
        <f t="shared" si="333"/>
        <v>0</v>
      </c>
      <c r="WFD104" s="50">
        <f t="shared" si="333"/>
        <v>0</v>
      </c>
      <c r="WFE104" s="50">
        <f t="shared" si="333"/>
        <v>0</v>
      </c>
      <c r="WFF104" s="50">
        <f t="shared" si="333"/>
        <v>0</v>
      </c>
      <c r="WFG104" s="50">
        <f t="shared" si="333"/>
        <v>0</v>
      </c>
      <c r="WFH104" s="50">
        <f t="shared" si="333"/>
        <v>0</v>
      </c>
      <c r="WFI104" s="50">
        <f t="shared" si="333"/>
        <v>0</v>
      </c>
      <c r="WFJ104" s="50">
        <f t="shared" si="333"/>
        <v>0</v>
      </c>
      <c r="WFK104" s="50">
        <f t="shared" si="333"/>
        <v>0</v>
      </c>
      <c r="WFL104" s="50">
        <f t="shared" si="333"/>
        <v>0</v>
      </c>
      <c r="WFM104" s="50">
        <f t="shared" si="333"/>
        <v>0</v>
      </c>
      <c r="WFN104" s="50">
        <f t="shared" si="333"/>
        <v>0</v>
      </c>
      <c r="WFO104" s="50">
        <f t="shared" si="333"/>
        <v>0</v>
      </c>
      <c r="WFP104" s="50">
        <f t="shared" si="333"/>
        <v>0</v>
      </c>
      <c r="WFQ104" s="50">
        <f t="shared" si="333"/>
        <v>0</v>
      </c>
      <c r="WFR104" s="50">
        <f t="shared" si="333"/>
        <v>0</v>
      </c>
      <c r="WFS104" s="50">
        <f t="shared" si="333"/>
        <v>0</v>
      </c>
      <c r="WFT104" s="50">
        <f t="shared" si="333"/>
        <v>0</v>
      </c>
      <c r="WFU104" s="50">
        <f t="shared" si="333"/>
        <v>0</v>
      </c>
      <c r="WFV104" s="50">
        <f t="shared" si="333"/>
        <v>0</v>
      </c>
      <c r="WFW104" s="50">
        <f t="shared" si="333"/>
        <v>0</v>
      </c>
      <c r="WFX104" s="50">
        <f t="shared" si="333"/>
        <v>0</v>
      </c>
      <c r="WFY104" s="50">
        <f t="shared" si="333"/>
        <v>0</v>
      </c>
      <c r="WFZ104" s="50">
        <f t="shared" si="333"/>
        <v>0</v>
      </c>
      <c r="WGA104" s="50">
        <f t="shared" si="333"/>
        <v>0</v>
      </c>
      <c r="WGB104" s="50">
        <f t="shared" si="333"/>
        <v>0</v>
      </c>
      <c r="WGC104" s="50">
        <f t="shared" si="333"/>
        <v>0</v>
      </c>
      <c r="WGD104" s="50">
        <f t="shared" si="333"/>
        <v>0</v>
      </c>
      <c r="WGE104" s="50">
        <f t="shared" si="333"/>
        <v>0</v>
      </c>
      <c r="WGF104" s="50">
        <f t="shared" si="333"/>
        <v>0</v>
      </c>
      <c r="WGG104" s="50">
        <f t="shared" si="333"/>
        <v>0</v>
      </c>
      <c r="WGH104" s="50">
        <f t="shared" si="333"/>
        <v>0</v>
      </c>
      <c r="WGI104" s="50">
        <f t="shared" si="333"/>
        <v>0</v>
      </c>
      <c r="WGJ104" s="50">
        <f t="shared" si="333"/>
        <v>0</v>
      </c>
      <c r="WGK104" s="50">
        <f t="shared" si="333"/>
        <v>0</v>
      </c>
      <c r="WGL104" s="50">
        <f t="shared" si="333"/>
        <v>0</v>
      </c>
      <c r="WGM104" s="50">
        <f t="shared" si="333"/>
        <v>0</v>
      </c>
      <c r="WGN104" s="50">
        <f t="shared" si="333"/>
        <v>0</v>
      </c>
      <c r="WGO104" s="50">
        <f t="shared" si="333"/>
        <v>0</v>
      </c>
      <c r="WGP104" s="50">
        <f t="shared" si="333"/>
        <v>0</v>
      </c>
      <c r="WGQ104" s="50">
        <f t="shared" si="333"/>
        <v>0</v>
      </c>
      <c r="WGR104" s="50">
        <f t="shared" si="333"/>
        <v>0</v>
      </c>
      <c r="WGS104" s="50">
        <f t="shared" si="333"/>
        <v>0</v>
      </c>
      <c r="WGT104" s="50">
        <f t="shared" si="333"/>
        <v>0</v>
      </c>
      <c r="WGU104" s="50">
        <f t="shared" si="333"/>
        <v>0</v>
      </c>
      <c r="WGV104" s="50">
        <f t="shared" si="333"/>
        <v>0</v>
      </c>
      <c r="WGW104" s="50">
        <f t="shared" si="333"/>
        <v>0</v>
      </c>
      <c r="WGX104" s="50">
        <f t="shared" si="333"/>
        <v>0</v>
      </c>
      <c r="WGY104" s="50">
        <f t="shared" si="333"/>
        <v>0</v>
      </c>
      <c r="WGZ104" s="50">
        <f t="shared" si="333"/>
        <v>0</v>
      </c>
      <c r="WHA104" s="50">
        <f t="shared" si="333"/>
        <v>0</v>
      </c>
      <c r="WHB104" s="50">
        <f t="shared" si="333"/>
        <v>0</v>
      </c>
      <c r="WHC104" s="50">
        <f t="shared" si="333"/>
        <v>0</v>
      </c>
      <c r="WHD104" s="50">
        <f t="shared" si="333"/>
        <v>0</v>
      </c>
      <c r="WHE104" s="50">
        <f t="shared" si="333"/>
        <v>0</v>
      </c>
      <c r="WHF104" s="50">
        <f t="shared" si="333"/>
        <v>0</v>
      </c>
      <c r="WHG104" s="50">
        <f t="shared" ref="WHG104:WJR104" si="334">WHG122</f>
        <v>0</v>
      </c>
      <c r="WHH104" s="50">
        <f t="shared" si="334"/>
        <v>0</v>
      </c>
      <c r="WHI104" s="50">
        <f t="shared" si="334"/>
        <v>0</v>
      </c>
      <c r="WHJ104" s="50">
        <f t="shared" si="334"/>
        <v>0</v>
      </c>
      <c r="WHK104" s="50">
        <f t="shared" si="334"/>
        <v>0</v>
      </c>
      <c r="WHL104" s="50">
        <f t="shared" si="334"/>
        <v>0</v>
      </c>
      <c r="WHM104" s="50">
        <f t="shared" si="334"/>
        <v>0</v>
      </c>
      <c r="WHN104" s="50">
        <f t="shared" si="334"/>
        <v>0</v>
      </c>
      <c r="WHO104" s="50">
        <f t="shared" si="334"/>
        <v>0</v>
      </c>
      <c r="WHP104" s="50">
        <f t="shared" si="334"/>
        <v>0</v>
      </c>
      <c r="WHQ104" s="50">
        <f t="shared" si="334"/>
        <v>0</v>
      </c>
      <c r="WHR104" s="50">
        <f t="shared" si="334"/>
        <v>0</v>
      </c>
      <c r="WHS104" s="50">
        <f t="shared" si="334"/>
        <v>0</v>
      </c>
      <c r="WHT104" s="50">
        <f t="shared" si="334"/>
        <v>0</v>
      </c>
      <c r="WHU104" s="50">
        <f t="shared" si="334"/>
        <v>0</v>
      </c>
      <c r="WHV104" s="50">
        <f t="shared" si="334"/>
        <v>0</v>
      </c>
      <c r="WHW104" s="50">
        <f t="shared" si="334"/>
        <v>0</v>
      </c>
      <c r="WHX104" s="50">
        <f t="shared" si="334"/>
        <v>0</v>
      </c>
      <c r="WHY104" s="50">
        <f t="shared" si="334"/>
        <v>0</v>
      </c>
      <c r="WHZ104" s="50">
        <f t="shared" si="334"/>
        <v>0</v>
      </c>
      <c r="WIA104" s="50">
        <f t="shared" si="334"/>
        <v>0</v>
      </c>
      <c r="WIB104" s="50">
        <f t="shared" si="334"/>
        <v>0</v>
      </c>
      <c r="WIC104" s="50">
        <f t="shared" si="334"/>
        <v>0</v>
      </c>
      <c r="WID104" s="50">
        <f t="shared" si="334"/>
        <v>0</v>
      </c>
      <c r="WIE104" s="50">
        <f t="shared" si="334"/>
        <v>0</v>
      </c>
      <c r="WIF104" s="50">
        <f t="shared" si="334"/>
        <v>0</v>
      </c>
      <c r="WIG104" s="50">
        <f t="shared" si="334"/>
        <v>0</v>
      </c>
      <c r="WIH104" s="50">
        <f t="shared" si="334"/>
        <v>0</v>
      </c>
      <c r="WII104" s="50">
        <f t="shared" si="334"/>
        <v>0</v>
      </c>
      <c r="WIJ104" s="50">
        <f t="shared" si="334"/>
        <v>0</v>
      </c>
      <c r="WIK104" s="50">
        <f t="shared" si="334"/>
        <v>0</v>
      </c>
      <c r="WIL104" s="50">
        <f t="shared" si="334"/>
        <v>0</v>
      </c>
      <c r="WIM104" s="50">
        <f t="shared" si="334"/>
        <v>0</v>
      </c>
      <c r="WIN104" s="50">
        <f t="shared" si="334"/>
        <v>0</v>
      </c>
      <c r="WIO104" s="50">
        <f t="shared" si="334"/>
        <v>0</v>
      </c>
      <c r="WIP104" s="50">
        <f t="shared" si="334"/>
        <v>0</v>
      </c>
      <c r="WIQ104" s="50">
        <f t="shared" si="334"/>
        <v>0</v>
      </c>
      <c r="WIR104" s="50">
        <f t="shared" si="334"/>
        <v>0</v>
      </c>
      <c r="WIS104" s="50">
        <f t="shared" si="334"/>
        <v>0</v>
      </c>
      <c r="WIT104" s="50">
        <f t="shared" si="334"/>
        <v>0</v>
      </c>
      <c r="WIU104" s="50">
        <f t="shared" si="334"/>
        <v>0</v>
      </c>
      <c r="WIV104" s="50">
        <f t="shared" si="334"/>
        <v>0</v>
      </c>
      <c r="WIW104" s="50">
        <f t="shared" si="334"/>
        <v>0</v>
      </c>
      <c r="WIX104" s="50">
        <f t="shared" si="334"/>
        <v>0</v>
      </c>
      <c r="WIY104" s="50">
        <f t="shared" si="334"/>
        <v>0</v>
      </c>
      <c r="WIZ104" s="50">
        <f t="shared" si="334"/>
        <v>0</v>
      </c>
      <c r="WJA104" s="50">
        <f t="shared" si="334"/>
        <v>0</v>
      </c>
      <c r="WJB104" s="50">
        <f t="shared" si="334"/>
        <v>0</v>
      </c>
      <c r="WJC104" s="50">
        <f t="shared" si="334"/>
        <v>0</v>
      </c>
      <c r="WJD104" s="50">
        <f t="shared" si="334"/>
        <v>0</v>
      </c>
      <c r="WJE104" s="50">
        <f t="shared" si="334"/>
        <v>0</v>
      </c>
      <c r="WJF104" s="50">
        <f t="shared" si="334"/>
        <v>0</v>
      </c>
      <c r="WJG104" s="50">
        <f t="shared" si="334"/>
        <v>0</v>
      </c>
      <c r="WJH104" s="50">
        <f t="shared" si="334"/>
        <v>0</v>
      </c>
      <c r="WJI104" s="50">
        <f t="shared" si="334"/>
        <v>0</v>
      </c>
      <c r="WJJ104" s="50">
        <f t="shared" si="334"/>
        <v>0</v>
      </c>
      <c r="WJK104" s="50">
        <f t="shared" si="334"/>
        <v>0</v>
      </c>
      <c r="WJL104" s="50">
        <f t="shared" si="334"/>
        <v>0</v>
      </c>
      <c r="WJM104" s="50">
        <f t="shared" si="334"/>
        <v>0</v>
      </c>
      <c r="WJN104" s="50">
        <f t="shared" si="334"/>
        <v>0</v>
      </c>
      <c r="WJO104" s="50">
        <f t="shared" si="334"/>
        <v>0</v>
      </c>
      <c r="WJP104" s="50">
        <f t="shared" si="334"/>
        <v>0</v>
      </c>
      <c r="WJQ104" s="50">
        <f t="shared" si="334"/>
        <v>0</v>
      </c>
      <c r="WJR104" s="50">
        <f t="shared" si="334"/>
        <v>0</v>
      </c>
      <c r="WJS104" s="50">
        <f t="shared" ref="WJS104:WMD104" si="335">WJS122</f>
        <v>0</v>
      </c>
      <c r="WJT104" s="50">
        <f t="shared" si="335"/>
        <v>0</v>
      </c>
      <c r="WJU104" s="50">
        <f t="shared" si="335"/>
        <v>0</v>
      </c>
      <c r="WJV104" s="50">
        <f t="shared" si="335"/>
        <v>0</v>
      </c>
      <c r="WJW104" s="50">
        <f t="shared" si="335"/>
        <v>0</v>
      </c>
      <c r="WJX104" s="50">
        <f t="shared" si="335"/>
        <v>0</v>
      </c>
      <c r="WJY104" s="50">
        <f t="shared" si="335"/>
        <v>0</v>
      </c>
      <c r="WJZ104" s="50">
        <f t="shared" si="335"/>
        <v>0</v>
      </c>
      <c r="WKA104" s="50">
        <f t="shared" si="335"/>
        <v>0</v>
      </c>
      <c r="WKB104" s="50">
        <f t="shared" si="335"/>
        <v>0</v>
      </c>
      <c r="WKC104" s="50">
        <f t="shared" si="335"/>
        <v>0</v>
      </c>
      <c r="WKD104" s="50">
        <f t="shared" si="335"/>
        <v>0</v>
      </c>
      <c r="WKE104" s="50">
        <f t="shared" si="335"/>
        <v>0</v>
      </c>
      <c r="WKF104" s="50">
        <f t="shared" si="335"/>
        <v>0</v>
      </c>
      <c r="WKG104" s="50">
        <f t="shared" si="335"/>
        <v>0</v>
      </c>
      <c r="WKH104" s="50">
        <f t="shared" si="335"/>
        <v>0</v>
      </c>
      <c r="WKI104" s="50">
        <f t="shared" si="335"/>
        <v>0</v>
      </c>
      <c r="WKJ104" s="50">
        <f t="shared" si="335"/>
        <v>0</v>
      </c>
      <c r="WKK104" s="50">
        <f t="shared" si="335"/>
        <v>0</v>
      </c>
      <c r="WKL104" s="50">
        <f t="shared" si="335"/>
        <v>0</v>
      </c>
      <c r="WKM104" s="50">
        <f t="shared" si="335"/>
        <v>0</v>
      </c>
      <c r="WKN104" s="50">
        <f t="shared" si="335"/>
        <v>0</v>
      </c>
      <c r="WKO104" s="50">
        <f t="shared" si="335"/>
        <v>0</v>
      </c>
      <c r="WKP104" s="50">
        <f t="shared" si="335"/>
        <v>0</v>
      </c>
      <c r="WKQ104" s="50">
        <f t="shared" si="335"/>
        <v>0</v>
      </c>
      <c r="WKR104" s="50">
        <f t="shared" si="335"/>
        <v>0</v>
      </c>
      <c r="WKS104" s="50">
        <f t="shared" si="335"/>
        <v>0</v>
      </c>
      <c r="WKT104" s="50">
        <f t="shared" si="335"/>
        <v>0</v>
      </c>
      <c r="WKU104" s="50">
        <f t="shared" si="335"/>
        <v>0</v>
      </c>
      <c r="WKV104" s="50">
        <f t="shared" si="335"/>
        <v>0</v>
      </c>
      <c r="WKW104" s="50">
        <f t="shared" si="335"/>
        <v>0</v>
      </c>
      <c r="WKX104" s="50">
        <f t="shared" si="335"/>
        <v>0</v>
      </c>
      <c r="WKY104" s="50">
        <f t="shared" si="335"/>
        <v>0</v>
      </c>
      <c r="WKZ104" s="50">
        <f t="shared" si="335"/>
        <v>0</v>
      </c>
      <c r="WLA104" s="50">
        <f t="shared" si="335"/>
        <v>0</v>
      </c>
      <c r="WLB104" s="50">
        <f t="shared" si="335"/>
        <v>0</v>
      </c>
      <c r="WLC104" s="50">
        <f t="shared" si="335"/>
        <v>0</v>
      </c>
      <c r="WLD104" s="50">
        <f t="shared" si="335"/>
        <v>0</v>
      </c>
      <c r="WLE104" s="50">
        <f t="shared" si="335"/>
        <v>0</v>
      </c>
      <c r="WLF104" s="50">
        <f t="shared" si="335"/>
        <v>0</v>
      </c>
      <c r="WLG104" s="50">
        <f t="shared" si="335"/>
        <v>0</v>
      </c>
      <c r="WLH104" s="50">
        <f t="shared" si="335"/>
        <v>0</v>
      </c>
      <c r="WLI104" s="50">
        <f t="shared" si="335"/>
        <v>0</v>
      </c>
      <c r="WLJ104" s="50">
        <f t="shared" si="335"/>
        <v>0</v>
      </c>
      <c r="WLK104" s="50">
        <f t="shared" si="335"/>
        <v>0</v>
      </c>
      <c r="WLL104" s="50">
        <f t="shared" si="335"/>
        <v>0</v>
      </c>
      <c r="WLM104" s="50">
        <f t="shared" si="335"/>
        <v>0</v>
      </c>
      <c r="WLN104" s="50">
        <f t="shared" si="335"/>
        <v>0</v>
      </c>
      <c r="WLO104" s="50">
        <f t="shared" si="335"/>
        <v>0</v>
      </c>
      <c r="WLP104" s="50">
        <f t="shared" si="335"/>
        <v>0</v>
      </c>
      <c r="WLQ104" s="50">
        <f t="shared" si="335"/>
        <v>0</v>
      </c>
      <c r="WLR104" s="50">
        <f t="shared" si="335"/>
        <v>0</v>
      </c>
      <c r="WLS104" s="50">
        <f t="shared" si="335"/>
        <v>0</v>
      </c>
      <c r="WLT104" s="50">
        <f t="shared" si="335"/>
        <v>0</v>
      </c>
      <c r="WLU104" s="50">
        <f t="shared" si="335"/>
        <v>0</v>
      </c>
      <c r="WLV104" s="50">
        <f t="shared" si="335"/>
        <v>0</v>
      </c>
      <c r="WLW104" s="50">
        <f t="shared" si="335"/>
        <v>0</v>
      </c>
      <c r="WLX104" s="50">
        <f t="shared" si="335"/>
        <v>0</v>
      </c>
      <c r="WLY104" s="50">
        <f t="shared" si="335"/>
        <v>0</v>
      </c>
      <c r="WLZ104" s="50">
        <f t="shared" si="335"/>
        <v>0</v>
      </c>
      <c r="WMA104" s="50">
        <f t="shared" si="335"/>
        <v>0</v>
      </c>
      <c r="WMB104" s="50">
        <f t="shared" si="335"/>
        <v>0</v>
      </c>
      <c r="WMC104" s="50">
        <f t="shared" si="335"/>
        <v>0</v>
      </c>
      <c r="WMD104" s="50">
        <f t="shared" si="335"/>
        <v>0</v>
      </c>
      <c r="WME104" s="50">
        <f t="shared" ref="WME104:WOP104" si="336">WME122</f>
        <v>0</v>
      </c>
      <c r="WMF104" s="50">
        <f t="shared" si="336"/>
        <v>0</v>
      </c>
      <c r="WMG104" s="50">
        <f t="shared" si="336"/>
        <v>0</v>
      </c>
      <c r="WMH104" s="50">
        <f t="shared" si="336"/>
        <v>0</v>
      </c>
      <c r="WMI104" s="50">
        <f t="shared" si="336"/>
        <v>0</v>
      </c>
      <c r="WMJ104" s="50">
        <f t="shared" si="336"/>
        <v>0</v>
      </c>
      <c r="WMK104" s="50">
        <f t="shared" si="336"/>
        <v>0</v>
      </c>
      <c r="WML104" s="50">
        <f t="shared" si="336"/>
        <v>0</v>
      </c>
      <c r="WMM104" s="50">
        <f t="shared" si="336"/>
        <v>0</v>
      </c>
      <c r="WMN104" s="50">
        <f t="shared" si="336"/>
        <v>0</v>
      </c>
      <c r="WMO104" s="50">
        <f t="shared" si="336"/>
        <v>0</v>
      </c>
      <c r="WMP104" s="50">
        <f t="shared" si="336"/>
        <v>0</v>
      </c>
      <c r="WMQ104" s="50">
        <f t="shared" si="336"/>
        <v>0</v>
      </c>
      <c r="WMR104" s="50">
        <f t="shared" si="336"/>
        <v>0</v>
      </c>
      <c r="WMS104" s="50">
        <f t="shared" si="336"/>
        <v>0</v>
      </c>
      <c r="WMT104" s="50">
        <f t="shared" si="336"/>
        <v>0</v>
      </c>
      <c r="WMU104" s="50">
        <f t="shared" si="336"/>
        <v>0</v>
      </c>
      <c r="WMV104" s="50">
        <f t="shared" si="336"/>
        <v>0</v>
      </c>
      <c r="WMW104" s="50">
        <f t="shared" si="336"/>
        <v>0</v>
      </c>
      <c r="WMX104" s="50">
        <f t="shared" si="336"/>
        <v>0</v>
      </c>
      <c r="WMY104" s="50">
        <f t="shared" si="336"/>
        <v>0</v>
      </c>
      <c r="WMZ104" s="50">
        <f t="shared" si="336"/>
        <v>0</v>
      </c>
      <c r="WNA104" s="50">
        <f t="shared" si="336"/>
        <v>0</v>
      </c>
      <c r="WNB104" s="50">
        <f t="shared" si="336"/>
        <v>0</v>
      </c>
      <c r="WNC104" s="50">
        <f t="shared" si="336"/>
        <v>0</v>
      </c>
      <c r="WND104" s="50">
        <f t="shared" si="336"/>
        <v>0</v>
      </c>
      <c r="WNE104" s="50">
        <f t="shared" si="336"/>
        <v>0</v>
      </c>
      <c r="WNF104" s="50">
        <f t="shared" si="336"/>
        <v>0</v>
      </c>
      <c r="WNG104" s="50">
        <f t="shared" si="336"/>
        <v>0</v>
      </c>
      <c r="WNH104" s="50">
        <f t="shared" si="336"/>
        <v>0</v>
      </c>
      <c r="WNI104" s="50">
        <f t="shared" si="336"/>
        <v>0</v>
      </c>
      <c r="WNJ104" s="50">
        <f t="shared" si="336"/>
        <v>0</v>
      </c>
      <c r="WNK104" s="50">
        <f t="shared" si="336"/>
        <v>0</v>
      </c>
      <c r="WNL104" s="50">
        <f t="shared" si="336"/>
        <v>0</v>
      </c>
      <c r="WNM104" s="50">
        <f t="shared" si="336"/>
        <v>0</v>
      </c>
      <c r="WNN104" s="50">
        <f t="shared" si="336"/>
        <v>0</v>
      </c>
      <c r="WNO104" s="50">
        <f t="shared" si="336"/>
        <v>0</v>
      </c>
      <c r="WNP104" s="50">
        <f t="shared" si="336"/>
        <v>0</v>
      </c>
      <c r="WNQ104" s="50">
        <f t="shared" si="336"/>
        <v>0</v>
      </c>
      <c r="WNR104" s="50">
        <f t="shared" si="336"/>
        <v>0</v>
      </c>
      <c r="WNS104" s="50">
        <f t="shared" si="336"/>
        <v>0</v>
      </c>
      <c r="WNT104" s="50">
        <f t="shared" si="336"/>
        <v>0</v>
      </c>
      <c r="WNU104" s="50">
        <f t="shared" si="336"/>
        <v>0</v>
      </c>
      <c r="WNV104" s="50">
        <f t="shared" si="336"/>
        <v>0</v>
      </c>
      <c r="WNW104" s="50">
        <f t="shared" si="336"/>
        <v>0</v>
      </c>
      <c r="WNX104" s="50">
        <f t="shared" si="336"/>
        <v>0</v>
      </c>
      <c r="WNY104" s="50">
        <f t="shared" si="336"/>
        <v>0</v>
      </c>
      <c r="WNZ104" s="50">
        <f t="shared" si="336"/>
        <v>0</v>
      </c>
      <c r="WOA104" s="50">
        <f t="shared" si="336"/>
        <v>0</v>
      </c>
      <c r="WOB104" s="50">
        <f t="shared" si="336"/>
        <v>0</v>
      </c>
      <c r="WOC104" s="50">
        <f t="shared" si="336"/>
        <v>0</v>
      </c>
      <c r="WOD104" s="50">
        <f t="shared" si="336"/>
        <v>0</v>
      </c>
      <c r="WOE104" s="50">
        <f t="shared" si="336"/>
        <v>0</v>
      </c>
      <c r="WOF104" s="50">
        <f t="shared" si="336"/>
        <v>0</v>
      </c>
      <c r="WOG104" s="50">
        <f t="shared" si="336"/>
        <v>0</v>
      </c>
      <c r="WOH104" s="50">
        <f t="shared" si="336"/>
        <v>0</v>
      </c>
      <c r="WOI104" s="50">
        <f t="shared" si="336"/>
        <v>0</v>
      </c>
      <c r="WOJ104" s="50">
        <f t="shared" si="336"/>
        <v>0</v>
      </c>
      <c r="WOK104" s="50">
        <f t="shared" si="336"/>
        <v>0</v>
      </c>
      <c r="WOL104" s="50">
        <f t="shared" si="336"/>
        <v>0</v>
      </c>
      <c r="WOM104" s="50">
        <f t="shared" si="336"/>
        <v>0</v>
      </c>
      <c r="WON104" s="50">
        <f t="shared" si="336"/>
        <v>0</v>
      </c>
      <c r="WOO104" s="50">
        <f t="shared" si="336"/>
        <v>0</v>
      </c>
      <c r="WOP104" s="50">
        <f t="shared" si="336"/>
        <v>0</v>
      </c>
      <c r="WOQ104" s="50">
        <f t="shared" ref="WOQ104:WRB104" si="337">WOQ122</f>
        <v>0</v>
      </c>
      <c r="WOR104" s="50">
        <f t="shared" si="337"/>
        <v>0</v>
      </c>
      <c r="WOS104" s="50">
        <f t="shared" si="337"/>
        <v>0</v>
      </c>
      <c r="WOT104" s="50">
        <f t="shared" si="337"/>
        <v>0</v>
      </c>
      <c r="WOU104" s="50">
        <f t="shared" si="337"/>
        <v>0</v>
      </c>
      <c r="WOV104" s="50">
        <f t="shared" si="337"/>
        <v>0</v>
      </c>
      <c r="WOW104" s="50">
        <f t="shared" si="337"/>
        <v>0</v>
      </c>
      <c r="WOX104" s="50">
        <f t="shared" si="337"/>
        <v>0</v>
      </c>
      <c r="WOY104" s="50">
        <f t="shared" si="337"/>
        <v>0</v>
      </c>
      <c r="WOZ104" s="50">
        <f t="shared" si="337"/>
        <v>0</v>
      </c>
      <c r="WPA104" s="50">
        <f t="shared" si="337"/>
        <v>0</v>
      </c>
      <c r="WPB104" s="50">
        <f t="shared" si="337"/>
        <v>0</v>
      </c>
      <c r="WPC104" s="50">
        <f t="shared" si="337"/>
        <v>0</v>
      </c>
      <c r="WPD104" s="50">
        <f t="shared" si="337"/>
        <v>0</v>
      </c>
      <c r="WPE104" s="50">
        <f t="shared" si="337"/>
        <v>0</v>
      </c>
      <c r="WPF104" s="50">
        <f t="shared" si="337"/>
        <v>0</v>
      </c>
      <c r="WPG104" s="50">
        <f t="shared" si="337"/>
        <v>0</v>
      </c>
      <c r="WPH104" s="50">
        <f t="shared" si="337"/>
        <v>0</v>
      </c>
      <c r="WPI104" s="50">
        <f t="shared" si="337"/>
        <v>0</v>
      </c>
      <c r="WPJ104" s="50">
        <f t="shared" si="337"/>
        <v>0</v>
      </c>
      <c r="WPK104" s="50">
        <f t="shared" si="337"/>
        <v>0</v>
      </c>
      <c r="WPL104" s="50">
        <f t="shared" si="337"/>
        <v>0</v>
      </c>
      <c r="WPM104" s="50">
        <f t="shared" si="337"/>
        <v>0</v>
      </c>
      <c r="WPN104" s="50">
        <f t="shared" si="337"/>
        <v>0</v>
      </c>
      <c r="WPO104" s="50">
        <f t="shared" si="337"/>
        <v>0</v>
      </c>
      <c r="WPP104" s="50">
        <f t="shared" si="337"/>
        <v>0</v>
      </c>
      <c r="WPQ104" s="50">
        <f t="shared" si="337"/>
        <v>0</v>
      </c>
      <c r="WPR104" s="50">
        <f t="shared" si="337"/>
        <v>0</v>
      </c>
      <c r="WPS104" s="50">
        <f t="shared" si="337"/>
        <v>0</v>
      </c>
      <c r="WPT104" s="50">
        <f t="shared" si="337"/>
        <v>0</v>
      </c>
      <c r="WPU104" s="50">
        <f t="shared" si="337"/>
        <v>0</v>
      </c>
      <c r="WPV104" s="50">
        <f t="shared" si="337"/>
        <v>0</v>
      </c>
      <c r="WPW104" s="50">
        <f t="shared" si="337"/>
        <v>0</v>
      </c>
      <c r="WPX104" s="50">
        <f t="shared" si="337"/>
        <v>0</v>
      </c>
      <c r="WPY104" s="50">
        <f t="shared" si="337"/>
        <v>0</v>
      </c>
      <c r="WPZ104" s="50">
        <f t="shared" si="337"/>
        <v>0</v>
      </c>
      <c r="WQA104" s="50">
        <f t="shared" si="337"/>
        <v>0</v>
      </c>
      <c r="WQB104" s="50">
        <f t="shared" si="337"/>
        <v>0</v>
      </c>
      <c r="WQC104" s="50">
        <f t="shared" si="337"/>
        <v>0</v>
      </c>
      <c r="WQD104" s="50">
        <f t="shared" si="337"/>
        <v>0</v>
      </c>
      <c r="WQE104" s="50">
        <f t="shared" si="337"/>
        <v>0</v>
      </c>
      <c r="WQF104" s="50">
        <f t="shared" si="337"/>
        <v>0</v>
      </c>
      <c r="WQG104" s="50">
        <f t="shared" si="337"/>
        <v>0</v>
      </c>
      <c r="WQH104" s="50">
        <f t="shared" si="337"/>
        <v>0</v>
      </c>
      <c r="WQI104" s="50">
        <f t="shared" si="337"/>
        <v>0</v>
      </c>
      <c r="WQJ104" s="50">
        <f t="shared" si="337"/>
        <v>0</v>
      </c>
      <c r="WQK104" s="50">
        <f t="shared" si="337"/>
        <v>0</v>
      </c>
      <c r="WQL104" s="50">
        <f t="shared" si="337"/>
        <v>0</v>
      </c>
      <c r="WQM104" s="50">
        <f t="shared" si="337"/>
        <v>0</v>
      </c>
      <c r="WQN104" s="50">
        <f t="shared" si="337"/>
        <v>0</v>
      </c>
      <c r="WQO104" s="50">
        <f t="shared" si="337"/>
        <v>0</v>
      </c>
      <c r="WQP104" s="50">
        <f t="shared" si="337"/>
        <v>0</v>
      </c>
      <c r="WQQ104" s="50">
        <f t="shared" si="337"/>
        <v>0</v>
      </c>
      <c r="WQR104" s="50">
        <f t="shared" si="337"/>
        <v>0</v>
      </c>
      <c r="WQS104" s="50">
        <f t="shared" si="337"/>
        <v>0</v>
      </c>
      <c r="WQT104" s="50">
        <f t="shared" si="337"/>
        <v>0</v>
      </c>
      <c r="WQU104" s="50">
        <f t="shared" si="337"/>
        <v>0</v>
      </c>
      <c r="WQV104" s="50">
        <f t="shared" si="337"/>
        <v>0</v>
      </c>
      <c r="WQW104" s="50">
        <f t="shared" si="337"/>
        <v>0</v>
      </c>
      <c r="WQX104" s="50">
        <f t="shared" si="337"/>
        <v>0</v>
      </c>
      <c r="WQY104" s="50">
        <f t="shared" si="337"/>
        <v>0</v>
      </c>
      <c r="WQZ104" s="50">
        <f t="shared" si="337"/>
        <v>0</v>
      </c>
      <c r="WRA104" s="50">
        <f t="shared" si="337"/>
        <v>0</v>
      </c>
      <c r="WRB104" s="50">
        <f t="shared" si="337"/>
        <v>0</v>
      </c>
      <c r="WRC104" s="50">
        <f t="shared" ref="WRC104:WTN104" si="338">WRC122</f>
        <v>0</v>
      </c>
      <c r="WRD104" s="50">
        <f t="shared" si="338"/>
        <v>0</v>
      </c>
      <c r="WRE104" s="50">
        <f t="shared" si="338"/>
        <v>0</v>
      </c>
      <c r="WRF104" s="50">
        <f t="shared" si="338"/>
        <v>0</v>
      </c>
      <c r="WRG104" s="50">
        <f t="shared" si="338"/>
        <v>0</v>
      </c>
      <c r="WRH104" s="50">
        <f t="shared" si="338"/>
        <v>0</v>
      </c>
      <c r="WRI104" s="50">
        <f t="shared" si="338"/>
        <v>0</v>
      </c>
      <c r="WRJ104" s="50">
        <f t="shared" si="338"/>
        <v>0</v>
      </c>
      <c r="WRK104" s="50">
        <f t="shared" si="338"/>
        <v>0</v>
      </c>
      <c r="WRL104" s="50">
        <f t="shared" si="338"/>
        <v>0</v>
      </c>
      <c r="WRM104" s="50">
        <f t="shared" si="338"/>
        <v>0</v>
      </c>
      <c r="WRN104" s="50">
        <f t="shared" si="338"/>
        <v>0</v>
      </c>
      <c r="WRO104" s="50">
        <f t="shared" si="338"/>
        <v>0</v>
      </c>
      <c r="WRP104" s="50">
        <f t="shared" si="338"/>
        <v>0</v>
      </c>
      <c r="WRQ104" s="50">
        <f t="shared" si="338"/>
        <v>0</v>
      </c>
      <c r="WRR104" s="50">
        <f t="shared" si="338"/>
        <v>0</v>
      </c>
      <c r="WRS104" s="50">
        <f t="shared" si="338"/>
        <v>0</v>
      </c>
      <c r="WRT104" s="50">
        <f t="shared" si="338"/>
        <v>0</v>
      </c>
      <c r="WRU104" s="50">
        <f t="shared" si="338"/>
        <v>0</v>
      </c>
      <c r="WRV104" s="50">
        <f t="shared" si="338"/>
        <v>0</v>
      </c>
      <c r="WRW104" s="50">
        <f t="shared" si="338"/>
        <v>0</v>
      </c>
      <c r="WRX104" s="50">
        <f t="shared" si="338"/>
        <v>0</v>
      </c>
      <c r="WRY104" s="50">
        <f t="shared" si="338"/>
        <v>0</v>
      </c>
      <c r="WRZ104" s="50">
        <f t="shared" si="338"/>
        <v>0</v>
      </c>
      <c r="WSA104" s="50">
        <f t="shared" si="338"/>
        <v>0</v>
      </c>
      <c r="WSB104" s="50">
        <f t="shared" si="338"/>
        <v>0</v>
      </c>
      <c r="WSC104" s="50">
        <f t="shared" si="338"/>
        <v>0</v>
      </c>
      <c r="WSD104" s="50">
        <f t="shared" si="338"/>
        <v>0</v>
      </c>
      <c r="WSE104" s="50">
        <f t="shared" si="338"/>
        <v>0</v>
      </c>
      <c r="WSF104" s="50">
        <f t="shared" si="338"/>
        <v>0</v>
      </c>
      <c r="WSG104" s="50">
        <f t="shared" si="338"/>
        <v>0</v>
      </c>
      <c r="WSH104" s="50">
        <f t="shared" si="338"/>
        <v>0</v>
      </c>
      <c r="WSI104" s="50">
        <f t="shared" si="338"/>
        <v>0</v>
      </c>
      <c r="WSJ104" s="50">
        <f t="shared" si="338"/>
        <v>0</v>
      </c>
      <c r="WSK104" s="50">
        <f t="shared" si="338"/>
        <v>0</v>
      </c>
      <c r="WSL104" s="50">
        <f t="shared" si="338"/>
        <v>0</v>
      </c>
      <c r="WSM104" s="50">
        <f t="shared" si="338"/>
        <v>0</v>
      </c>
      <c r="WSN104" s="50">
        <f t="shared" si="338"/>
        <v>0</v>
      </c>
      <c r="WSO104" s="50">
        <f t="shared" si="338"/>
        <v>0</v>
      </c>
      <c r="WSP104" s="50">
        <f t="shared" si="338"/>
        <v>0</v>
      </c>
      <c r="WSQ104" s="50">
        <f t="shared" si="338"/>
        <v>0</v>
      </c>
      <c r="WSR104" s="50">
        <f t="shared" si="338"/>
        <v>0</v>
      </c>
      <c r="WSS104" s="50">
        <f t="shared" si="338"/>
        <v>0</v>
      </c>
      <c r="WST104" s="50">
        <f t="shared" si="338"/>
        <v>0</v>
      </c>
      <c r="WSU104" s="50">
        <f t="shared" si="338"/>
        <v>0</v>
      </c>
      <c r="WSV104" s="50">
        <f t="shared" si="338"/>
        <v>0</v>
      </c>
      <c r="WSW104" s="50">
        <f t="shared" si="338"/>
        <v>0</v>
      </c>
      <c r="WSX104" s="50">
        <f t="shared" si="338"/>
        <v>0</v>
      </c>
      <c r="WSY104" s="50">
        <f t="shared" si="338"/>
        <v>0</v>
      </c>
      <c r="WSZ104" s="50">
        <f t="shared" si="338"/>
        <v>0</v>
      </c>
      <c r="WTA104" s="50">
        <f t="shared" si="338"/>
        <v>0</v>
      </c>
      <c r="WTB104" s="50">
        <f t="shared" si="338"/>
        <v>0</v>
      </c>
      <c r="WTC104" s="50">
        <f t="shared" si="338"/>
        <v>0</v>
      </c>
      <c r="WTD104" s="50">
        <f t="shared" si="338"/>
        <v>0</v>
      </c>
      <c r="WTE104" s="50">
        <f t="shared" si="338"/>
        <v>0</v>
      </c>
      <c r="WTF104" s="50">
        <f t="shared" si="338"/>
        <v>0</v>
      </c>
      <c r="WTG104" s="50">
        <f t="shared" si="338"/>
        <v>0</v>
      </c>
      <c r="WTH104" s="50">
        <f t="shared" si="338"/>
        <v>0</v>
      </c>
      <c r="WTI104" s="50">
        <f t="shared" si="338"/>
        <v>0</v>
      </c>
      <c r="WTJ104" s="50">
        <f t="shared" si="338"/>
        <v>0</v>
      </c>
      <c r="WTK104" s="50">
        <f t="shared" si="338"/>
        <v>0</v>
      </c>
      <c r="WTL104" s="50">
        <f t="shared" si="338"/>
        <v>0</v>
      </c>
      <c r="WTM104" s="50">
        <f t="shared" si="338"/>
        <v>0</v>
      </c>
      <c r="WTN104" s="50">
        <f t="shared" si="338"/>
        <v>0</v>
      </c>
      <c r="WTO104" s="50">
        <f t="shared" ref="WTO104:WVZ104" si="339">WTO122</f>
        <v>0</v>
      </c>
      <c r="WTP104" s="50">
        <f t="shared" si="339"/>
        <v>0</v>
      </c>
      <c r="WTQ104" s="50">
        <f t="shared" si="339"/>
        <v>0</v>
      </c>
      <c r="WTR104" s="50">
        <f t="shared" si="339"/>
        <v>0</v>
      </c>
      <c r="WTS104" s="50">
        <f t="shared" si="339"/>
        <v>0</v>
      </c>
      <c r="WTT104" s="50">
        <f t="shared" si="339"/>
        <v>0</v>
      </c>
      <c r="WTU104" s="50">
        <f t="shared" si="339"/>
        <v>0</v>
      </c>
      <c r="WTV104" s="50">
        <f t="shared" si="339"/>
        <v>0</v>
      </c>
      <c r="WTW104" s="50">
        <f t="shared" si="339"/>
        <v>0</v>
      </c>
      <c r="WTX104" s="50">
        <f t="shared" si="339"/>
        <v>0</v>
      </c>
      <c r="WTY104" s="50">
        <f t="shared" si="339"/>
        <v>0</v>
      </c>
      <c r="WTZ104" s="50">
        <f t="shared" si="339"/>
        <v>0</v>
      </c>
      <c r="WUA104" s="50">
        <f t="shared" si="339"/>
        <v>0</v>
      </c>
      <c r="WUB104" s="50">
        <f t="shared" si="339"/>
        <v>0</v>
      </c>
      <c r="WUC104" s="50">
        <f t="shared" si="339"/>
        <v>0</v>
      </c>
      <c r="WUD104" s="50">
        <f t="shared" si="339"/>
        <v>0</v>
      </c>
      <c r="WUE104" s="50">
        <f t="shared" si="339"/>
        <v>0</v>
      </c>
      <c r="WUF104" s="50">
        <f t="shared" si="339"/>
        <v>0</v>
      </c>
      <c r="WUG104" s="50">
        <f t="shared" si="339"/>
        <v>0</v>
      </c>
      <c r="WUH104" s="50">
        <f t="shared" si="339"/>
        <v>0</v>
      </c>
      <c r="WUI104" s="50">
        <f t="shared" si="339"/>
        <v>0</v>
      </c>
      <c r="WUJ104" s="50">
        <f t="shared" si="339"/>
        <v>0</v>
      </c>
      <c r="WUK104" s="50">
        <f t="shared" si="339"/>
        <v>0</v>
      </c>
      <c r="WUL104" s="50">
        <f t="shared" si="339"/>
        <v>0</v>
      </c>
      <c r="WUM104" s="50">
        <f t="shared" si="339"/>
        <v>0</v>
      </c>
      <c r="WUN104" s="50">
        <f t="shared" si="339"/>
        <v>0</v>
      </c>
      <c r="WUO104" s="50">
        <f t="shared" si="339"/>
        <v>0</v>
      </c>
      <c r="WUP104" s="50">
        <f t="shared" si="339"/>
        <v>0</v>
      </c>
      <c r="WUQ104" s="50">
        <f t="shared" si="339"/>
        <v>0</v>
      </c>
      <c r="WUR104" s="50">
        <f t="shared" si="339"/>
        <v>0</v>
      </c>
      <c r="WUS104" s="50">
        <f t="shared" si="339"/>
        <v>0</v>
      </c>
      <c r="WUT104" s="50">
        <f t="shared" si="339"/>
        <v>0</v>
      </c>
      <c r="WUU104" s="50">
        <f t="shared" si="339"/>
        <v>0</v>
      </c>
      <c r="WUV104" s="50">
        <f t="shared" si="339"/>
        <v>0</v>
      </c>
      <c r="WUW104" s="50">
        <f t="shared" si="339"/>
        <v>0</v>
      </c>
      <c r="WUX104" s="50">
        <f t="shared" si="339"/>
        <v>0</v>
      </c>
      <c r="WUY104" s="50">
        <f t="shared" si="339"/>
        <v>0</v>
      </c>
      <c r="WUZ104" s="50">
        <f t="shared" si="339"/>
        <v>0</v>
      </c>
      <c r="WVA104" s="50">
        <f t="shared" si="339"/>
        <v>0</v>
      </c>
      <c r="WVB104" s="50">
        <f t="shared" si="339"/>
        <v>0</v>
      </c>
      <c r="WVC104" s="50">
        <f t="shared" si="339"/>
        <v>0</v>
      </c>
      <c r="WVD104" s="50">
        <f t="shared" si="339"/>
        <v>0</v>
      </c>
      <c r="WVE104" s="50">
        <f t="shared" si="339"/>
        <v>0</v>
      </c>
      <c r="WVF104" s="50">
        <f t="shared" si="339"/>
        <v>0</v>
      </c>
      <c r="WVG104" s="50">
        <f t="shared" si="339"/>
        <v>0</v>
      </c>
      <c r="WVH104" s="50">
        <f t="shared" si="339"/>
        <v>0</v>
      </c>
      <c r="WVI104" s="50">
        <f t="shared" si="339"/>
        <v>0</v>
      </c>
      <c r="WVJ104" s="50">
        <f t="shared" si="339"/>
        <v>0</v>
      </c>
      <c r="WVK104" s="50">
        <f t="shared" si="339"/>
        <v>0</v>
      </c>
      <c r="WVL104" s="50">
        <f t="shared" si="339"/>
        <v>0</v>
      </c>
      <c r="WVM104" s="50">
        <f t="shared" si="339"/>
        <v>0</v>
      </c>
      <c r="WVN104" s="50">
        <f t="shared" si="339"/>
        <v>0</v>
      </c>
      <c r="WVO104" s="50">
        <f t="shared" si="339"/>
        <v>0</v>
      </c>
      <c r="WVP104" s="50">
        <f t="shared" si="339"/>
        <v>0</v>
      </c>
      <c r="WVQ104" s="50">
        <f t="shared" si="339"/>
        <v>0</v>
      </c>
      <c r="WVR104" s="50">
        <f t="shared" si="339"/>
        <v>0</v>
      </c>
      <c r="WVS104" s="50">
        <f t="shared" si="339"/>
        <v>0</v>
      </c>
      <c r="WVT104" s="50">
        <f t="shared" si="339"/>
        <v>0</v>
      </c>
      <c r="WVU104" s="50">
        <f t="shared" si="339"/>
        <v>0</v>
      </c>
      <c r="WVV104" s="50">
        <f t="shared" si="339"/>
        <v>0</v>
      </c>
      <c r="WVW104" s="50">
        <f t="shared" si="339"/>
        <v>0</v>
      </c>
      <c r="WVX104" s="50">
        <f t="shared" si="339"/>
        <v>0</v>
      </c>
      <c r="WVY104" s="50">
        <f t="shared" si="339"/>
        <v>0</v>
      </c>
      <c r="WVZ104" s="50">
        <f t="shared" si="339"/>
        <v>0</v>
      </c>
      <c r="WWA104" s="50">
        <f t="shared" ref="WWA104:WYL104" si="340">WWA122</f>
        <v>0</v>
      </c>
      <c r="WWB104" s="50">
        <f t="shared" si="340"/>
        <v>0</v>
      </c>
      <c r="WWC104" s="50">
        <f t="shared" si="340"/>
        <v>0</v>
      </c>
      <c r="WWD104" s="50">
        <f t="shared" si="340"/>
        <v>0</v>
      </c>
      <c r="WWE104" s="50">
        <f t="shared" si="340"/>
        <v>0</v>
      </c>
      <c r="WWF104" s="50">
        <f t="shared" si="340"/>
        <v>0</v>
      </c>
      <c r="WWG104" s="50">
        <f t="shared" si="340"/>
        <v>0</v>
      </c>
      <c r="WWH104" s="50">
        <f t="shared" si="340"/>
        <v>0</v>
      </c>
      <c r="WWI104" s="50">
        <f t="shared" si="340"/>
        <v>0</v>
      </c>
      <c r="WWJ104" s="50">
        <f t="shared" si="340"/>
        <v>0</v>
      </c>
      <c r="WWK104" s="50">
        <f t="shared" si="340"/>
        <v>0</v>
      </c>
      <c r="WWL104" s="50">
        <f t="shared" si="340"/>
        <v>0</v>
      </c>
      <c r="WWM104" s="50">
        <f t="shared" si="340"/>
        <v>0</v>
      </c>
      <c r="WWN104" s="50">
        <f t="shared" si="340"/>
        <v>0</v>
      </c>
      <c r="WWO104" s="50">
        <f t="shared" si="340"/>
        <v>0</v>
      </c>
      <c r="WWP104" s="50">
        <f t="shared" si="340"/>
        <v>0</v>
      </c>
      <c r="WWQ104" s="50">
        <f t="shared" si="340"/>
        <v>0</v>
      </c>
      <c r="WWR104" s="50">
        <f t="shared" si="340"/>
        <v>0</v>
      </c>
      <c r="WWS104" s="50">
        <f t="shared" si="340"/>
        <v>0</v>
      </c>
      <c r="WWT104" s="50">
        <f t="shared" si="340"/>
        <v>0</v>
      </c>
      <c r="WWU104" s="50">
        <f t="shared" si="340"/>
        <v>0</v>
      </c>
      <c r="WWV104" s="50">
        <f t="shared" si="340"/>
        <v>0</v>
      </c>
      <c r="WWW104" s="50">
        <f t="shared" si="340"/>
        <v>0</v>
      </c>
      <c r="WWX104" s="50">
        <f t="shared" si="340"/>
        <v>0</v>
      </c>
      <c r="WWY104" s="50">
        <f t="shared" si="340"/>
        <v>0</v>
      </c>
      <c r="WWZ104" s="50">
        <f t="shared" si="340"/>
        <v>0</v>
      </c>
      <c r="WXA104" s="50">
        <f t="shared" si="340"/>
        <v>0</v>
      </c>
      <c r="WXB104" s="50">
        <f t="shared" si="340"/>
        <v>0</v>
      </c>
      <c r="WXC104" s="50">
        <f t="shared" si="340"/>
        <v>0</v>
      </c>
      <c r="WXD104" s="50">
        <f t="shared" si="340"/>
        <v>0</v>
      </c>
      <c r="WXE104" s="50">
        <f t="shared" si="340"/>
        <v>0</v>
      </c>
      <c r="WXF104" s="50">
        <f t="shared" si="340"/>
        <v>0</v>
      </c>
      <c r="WXG104" s="50">
        <f t="shared" si="340"/>
        <v>0</v>
      </c>
      <c r="WXH104" s="50">
        <f t="shared" si="340"/>
        <v>0</v>
      </c>
      <c r="WXI104" s="50">
        <f t="shared" si="340"/>
        <v>0</v>
      </c>
      <c r="WXJ104" s="50">
        <f t="shared" si="340"/>
        <v>0</v>
      </c>
      <c r="WXK104" s="50">
        <f t="shared" si="340"/>
        <v>0</v>
      </c>
      <c r="WXL104" s="50">
        <f t="shared" si="340"/>
        <v>0</v>
      </c>
      <c r="WXM104" s="50">
        <f t="shared" si="340"/>
        <v>0</v>
      </c>
      <c r="WXN104" s="50">
        <f t="shared" si="340"/>
        <v>0</v>
      </c>
      <c r="WXO104" s="50">
        <f t="shared" si="340"/>
        <v>0</v>
      </c>
      <c r="WXP104" s="50">
        <f t="shared" si="340"/>
        <v>0</v>
      </c>
      <c r="WXQ104" s="50">
        <f t="shared" si="340"/>
        <v>0</v>
      </c>
      <c r="WXR104" s="50">
        <f t="shared" si="340"/>
        <v>0</v>
      </c>
      <c r="WXS104" s="50">
        <f t="shared" si="340"/>
        <v>0</v>
      </c>
      <c r="WXT104" s="50">
        <f t="shared" si="340"/>
        <v>0</v>
      </c>
      <c r="WXU104" s="50">
        <f t="shared" si="340"/>
        <v>0</v>
      </c>
      <c r="WXV104" s="50">
        <f t="shared" si="340"/>
        <v>0</v>
      </c>
      <c r="WXW104" s="50">
        <f t="shared" si="340"/>
        <v>0</v>
      </c>
      <c r="WXX104" s="50">
        <f t="shared" si="340"/>
        <v>0</v>
      </c>
      <c r="WXY104" s="50">
        <f t="shared" si="340"/>
        <v>0</v>
      </c>
      <c r="WXZ104" s="50">
        <f t="shared" si="340"/>
        <v>0</v>
      </c>
      <c r="WYA104" s="50">
        <f t="shared" si="340"/>
        <v>0</v>
      </c>
      <c r="WYB104" s="50">
        <f t="shared" si="340"/>
        <v>0</v>
      </c>
      <c r="WYC104" s="50">
        <f t="shared" si="340"/>
        <v>0</v>
      </c>
      <c r="WYD104" s="50">
        <f t="shared" si="340"/>
        <v>0</v>
      </c>
      <c r="WYE104" s="50">
        <f t="shared" si="340"/>
        <v>0</v>
      </c>
      <c r="WYF104" s="50">
        <f t="shared" si="340"/>
        <v>0</v>
      </c>
      <c r="WYG104" s="50">
        <f t="shared" si="340"/>
        <v>0</v>
      </c>
      <c r="WYH104" s="50">
        <f t="shared" si="340"/>
        <v>0</v>
      </c>
      <c r="WYI104" s="50">
        <f t="shared" si="340"/>
        <v>0</v>
      </c>
      <c r="WYJ104" s="50">
        <f t="shared" si="340"/>
        <v>0</v>
      </c>
      <c r="WYK104" s="50">
        <f t="shared" si="340"/>
        <v>0</v>
      </c>
      <c r="WYL104" s="50">
        <f t="shared" si="340"/>
        <v>0</v>
      </c>
      <c r="WYM104" s="50">
        <f t="shared" ref="WYM104:XAX104" si="341">WYM122</f>
        <v>0</v>
      </c>
      <c r="WYN104" s="50">
        <f t="shared" si="341"/>
        <v>0</v>
      </c>
      <c r="WYO104" s="50">
        <f t="shared" si="341"/>
        <v>0</v>
      </c>
      <c r="WYP104" s="50">
        <f t="shared" si="341"/>
        <v>0</v>
      </c>
      <c r="WYQ104" s="50">
        <f t="shared" si="341"/>
        <v>0</v>
      </c>
      <c r="WYR104" s="50">
        <f t="shared" si="341"/>
        <v>0</v>
      </c>
      <c r="WYS104" s="50">
        <f t="shared" si="341"/>
        <v>0</v>
      </c>
      <c r="WYT104" s="50">
        <f t="shared" si="341"/>
        <v>0</v>
      </c>
      <c r="WYU104" s="50">
        <f t="shared" si="341"/>
        <v>0</v>
      </c>
      <c r="WYV104" s="50">
        <f t="shared" si="341"/>
        <v>0</v>
      </c>
      <c r="WYW104" s="50">
        <f t="shared" si="341"/>
        <v>0</v>
      </c>
      <c r="WYX104" s="50">
        <f t="shared" si="341"/>
        <v>0</v>
      </c>
      <c r="WYY104" s="50">
        <f t="shared" si="341"/>
        <v>0</v>
      </c>
      <c r="WYZ104" s="50">
        <f t="shared" si="341"/>
        <v>0</v>
      </c>
      <c r="WZA104" s="50">
        <f t="shared" si="341"/>
        <v>0</v>
      </c>
      <c r="WZB104" s="50">
        <f t="shared" si="341"/>
        <v>0</v>
      </c>
      <c r="WZC104" s="50">
        <f t="shared" si="341"/>
        <v>0</v>
      </c>
      <c r="WZD104" s="50">
        <f t="shared" si="341"/>
        <v>0</v>
      </c>
      <c r="WZE104" s="50">
        <f t="shared" si="341"/>
        <v>0</v>
      </c>
      <c r="WZF104" s="50">
        <f t="shared" si="341"/>
        <v>0</v>
      </c>
      <c r="WZG104" s="50">
        <f t="shared" si="341"/>
        <v>0</v>
      </c>
      <c r="WZH104" s="50">
        <f t="shared" si="341"/>
        <v>0</v>
      </c>
      <c r="WZI104" s="50">
        <f t="shared" si="341"/>
        <v>0</v>
      </c>
      <c r="WZJ104" s="50">
        <f t="shared" si="341"/>
        <v>0</v>
      </c>
      <c r="WZK104" s="50">
        <f t="shared" si="341"/>
        <v>0</v>
      </c>
      <c r="WZL104" s="50">
        <f t="shared" si="341"/>
        <v>0</v>
      </c>
      <c r="WZM104" s="50">
        <f t="shared" si="341"/>
        <v>0</v>
      </c>
      <c r="WZN104" s="50">
        <f t="shared" si="341"/>
        <v>0</v>
      </c>
      <c r="WZO104" s="50">
        <f t="shared" si="341"/>
        <v>0</v>
      </c>
      <c r="WZP104" s="50">
        <f t="shared" si="341"/>
        <v>0</v>
      </c>
      <c r="WZQ104" s="50">
        <f t="shared" si="341"/>
        <v>0</v>
      </c>
      <c r="WZR104" s="50">
        <f t="shared" si="341"/>
        <v>0</v>
      </c>
      <c r="WZS104" s="50">
        <f t="shared" si="341"/>
        <v>0</v>
      </c>
      <c r="WZT104" s="50">
        <f t="shared" si="341"/>
        <v>0</v>
      </c>
      <c r="WZU104" s="50">
        <f t="shared" si="341"/>
        <v>0</v>
      </c>
      <c r="WZV104" s="50">
        <f t="shared" si="341"/>
        <v>0</v>
      </c>
      <c r="WZW104" s="50">
        <f t="shared" si="341"/>
        <v>0</v>
      </c>
      <c r="WZX104" s="50">
        <f t="shared" si="341"/>
        <v>0</v>
      </c>
      <c r="WZY104" s="50">
        <f t="shared" si="341"/>
        <v>0</v>
      </c>
      <c r="WZZ104" s="50">
        <f t="shared" si="341"/>
        <v>0</v>
      </c>
      <c r="XAA104" s="50">
        <f t="shared" si="341"/>
        <v>0</v>
      </c>
      <c r="XAB104" s="50">
        <f t="shared" si="341"/>
        <v>0</v>
      </c>
      <c r="XAC104" s="50">
        <f t="shared" si="341"/>
        <v>0</v>
      </c>
      <c r="XAD104" s="50">
        <f t="shared" si="341"/>
        <v>0</v>
      </c>
      <c r="XAE104" s="50">
        <f t="shared" si="341"/>
        <v>0</v>
      </c>
      <c r="XAF104" s="50">
        <f t="shared" si="341"/>
        <v>0</v>
      </c>
      <c r="XAG104" s="50">
        <f t="shared" si="341"/>
        <v>0</v>
      </c>
      <c r="XAH104" s="50">
        <f t="shared" si="341"/>
        <v>0</v>
      </c>
      <c r="XAI104" s="50">
        <f t="shared" si="341"/>
        <v>0</v>
      </c>
      <c r="XAJ104" s="50">
        <f t="shared" si="341"/>
        <v>0</v>
      </c>
      <c r="XAK104" s="50">
        <f t="shared" si="341"/>
        <v>0</v>
      </c>
      <c r="XAL104" s="50">
        <f t="shared" si="341"/>
        <v>0</v>
      </c>
      <c r="XAM104" s="50">
        <f t="shared" si="341"/>
        <v>0</v>
      </c>
      <c r="XAN104" s="50">
        <f t="shared" si="341"/>
        <v>0</v>
      </c>
      <c r="XAO104" s="50">
        <f t="shared" si="341"/>
        <v>0</v>
      </c>
      <c r="XAP104" s="50">
        <f t="shared" si="341"/>
        <v>0</v>
      </c>
      <c r="XAQ104" s="50">
        <f t="shared" si="341"/>
        <v>0</v>
      </c>
      <c r="XAR104" s="50">
        <f t="shared" si="341"/>
        <v>0</v>
      </c>
      <c r="XAS104" s="50">
        <f t="shared" si="341"/>
        <v>0</v>
      </c>
      <c r="XAT104" s="50">
        <f t="shared" si="341"/>
        <v>0</v>
      </c>
      <c r="XAU104" s="50">
        <f t="shared" si="341"/>
        <v>0</v>
      </c>
      <c r="XAV104" s="50">
        <f t="shared" si="341"/>
        <v>0</v>
      </c>
      <c r="XAW104" s="50">
        <f t="shared" si="341"/>
        <v>0</v>
      </c>
      <c r="XAX104" s="50">
        <f t="shared" si="341"/>
        <v>0</v>
      </c>
      <c r="XAY104" s="50">
        <f t="shared" ref="XAY104:XDJ104" si="342">XAY122</f>
        <v>0</v>
      </c>
      <c r="XAZ104" s="50">
        <f t="shared" si="342"/>
        <v>0</v>
      </c>
      <c r="XBA104" s="50">
        <f t="shared" si="342"/>
        <v>0</v>
      </c>
      <c r="XBB104" s="50">
        <f t="shared" si="342"/>
        <v>0</v>
      </c>
      <c r="XBC104" s="50">
        <f t="shared" si="342"/>
        <v>0</v>
      </c>
      <c r="XBD104" s="50">
        <f t="shared" si="342"/>
        <v>0</v>
      </c>
      <c r="XBE104" s="50">
        <f t="shared" si="342"/>
        <v>0</v>
      </c>
      <c r="XBF104" s="50">
        <f t="shared" si="342"/>
        <v>0</v>
      </c>
      <c r="XBG104" s="50">
        <f t="shared" si="342"/>
        <v>0</v>
      </c>
      <c r="XBH104" s="50">
        <f t="shared" si="342"/>
        <v>0</v>
      </c>
      <c r="XBI104" s="50">
        <f t="shared" si="342"/>
        <v>0</v>
      </c>
      <c r="XBJ104" s="50">
        <f t="shared" si="342"/>
        <v>0</v>
      </c>
      <c r="XBK104" s="50">
        <f t="shared" si="342"/>
        <v>0</v>
      </c>
      <c r="XBL104" s="50">
        <f t="shared" si="342"/>
        <v>0</v>
      </c>
      <c r="XBM104" s="50">
        <f t="shared" si="342"/>
        <v>0</v>
      </c>
      <c r="XBN104" s="50">
        <f t="shared" si="342"/>
        <v>0</v>
      </c>
      <c r="XBO104" s="50">
        <f t="shared" si="342"/>
        <v>0</v>
      </c>
      <c r="XBP104" s="50">
        <f t="shared" si="342"/>
        <v>0</v>
      </c>
      <c r="XBQ104" s="50">
        <f t="shared" si="342"/>
        <v>0</v>
      </c>
      <c r="XBR104" s="50">
        <f t="shared" si="342"/>
        <v>0</v>
      </c>
      <c r="XBS104" s="50">
        <f t="shared" si="342"/>
        <v>0</v>
      </c>
      <c r="XBT104" s="50">
        <f t="shared" si="342"/>
        <v>0</v>
      </c>
      <c r="XBU104" s="50">
        <f t="shared" si="342"/>
        <v>0</v>
      </c>
      <c r="XBV104" s="50">
        <f t="shared" si="342"/>
        <v>0</v>
      </c>
      <c r="XBW104" s="50">
        <f t="shared" si="342"/>
        <v>0</v>
      </c>
      <c r="XBX104" s="50">
        <f t="shared" si="342"/>
        <v>0</v>
      </c>
      <c r="XBY104" s="50">
        <f t="shared" si="342"/>
        <v>0</v>
      </c>
      <c r="XBZ104" s="50">
        <f t="shared" si="342"/>
        <v>0</v>
      </c>
      <c r="XCA104" s="50">
        <f t="shared" si="342"/>
        <v>0</v>
      </c>
      <c r="XCB104" s="50">
        <f t="shared" si="342"/>
        <v>0</v>
      </c>
      <c r="XCC104" s="50">
        <f t="shared" si="342"/>
        <v>0</v>
      </c>
      <c r="XCD104" s="50">
        <f t="shared" si="342"/>
        <v>0</v>
      </c>
      <c r="XCE104" s="50">
        <f t="shared" si="342"/>
        <v>0</v>
      </c>
      <c r="XCF104" s="50">
        <f t="shared" si="342"/>
        <v>0</v>
      </c>
      <c r="XCG104" s="50">
        <f t="shared" si="342"/>
        <v>0</v>
      </c>
      <c r="XCH104" s="50">
        <f t="shared" si="342"/>
        <v>0</v>
      </c>
      <c r="XCI104" s="50">
        <f t="shared" si="342"/>
        <v>0</v>
      </c>
      <c r="XCJ104" s="50">
        <f t="shared" si="342"/>
        <v>0</v>
      </c>
      <c r="XCK104" s="50">
        <f t="shared" si="342"/>
        <v>0</v>
      </c>
      <c r="XCL104" s="50">
        <f t="shared" si="342"/>
        <v>0</v>
      </c>
      <c r="XCM104" s="50">
        <f t="shared" si="342"/>
        <v>0</v>
      </c>
      <c r="XCN104" s="50">
        <f t="shared" si="342"/>
        <v>0</v>
      </c>
      <c r="XCO104" s="50">
        <f t="shared" si="342"/>
        <v>0</v>
      </c>
      <c r="XCP104" s="50">
        <f t="shared" si="342"/>
        <v>0</v>
      </c>
      <c r="XCQ104" s="50">
        <f t="shared" si="342"/>
        <v>0</v>
      </c>
      <c r="XCR104" s="50">
        <f t="shared" si="342"/>
        <v>0</v>
      </c>
      <c r="XCS104" s="50">
        <f t="shared" si="342"/>
        <v>0</v>
      </c>
      <c r="XCT104" s="50">
        <f t="shared" si="342"/>
        <v>0</v>
      </c>
      <c r="XCU104" s="50">
        <f t="shared" si="342"/>
        <v>0</v>
      </c>
      <c r="XCV104" s="50">
        <f t="shared" si="342"/>
        <v>0</v>
      </c>
      <c r="XCW104" s="50">
        <f t="shared" si="342"/>
        <v>0</v>
      </c>
      <c r="XCX104" s="50">
        <f t="shared" si="342"/>
        <v>0</v>
      </c>
      <c r="XCY104" s="50">
        <f t="shared" si="342"/>
        <v>0</v>
      </c>
      <c r="XCZ104" s="50">
        <f t="shared" si="342"/>
        <v>0</v>
      </c>
      <c r="XDA104" s="50">
        <f t="shared" si="342"/>
        <v>0</v>
      </c>
      <c r="XDB104" s="50">
        <f t="shared" si="342"/>
        <v>0</v>
      </c>
      <c r="XDC104" s="50">
        <f t="shared" si="342"/>
        <v>0</v>
      </c>
      <c r="XDD104" s="50">
        <f t="shared" si="342"/>
        <v>0</v>
      </c>
      <c r="XDE104" s="50">
        <f t="shared" si="342"/>
        <v>0</v>
      </c>
      <c r="XDF104" s="50">
        <f t="shared" si="342"/>
        <v>0</v>
      </c>
      <c r="XDG104" s="50">
        <f t="shared" si="342"/>
        <v>0</v>
      </c>
      <c r="XDH104" s="50">
        <f t="shared" si="342"/>
        <v>0</v>
      </c>
      <c r="XDI104" s="50">
        <f t="shared" si="342"/>
        <v>0</v>
      </c>
      <c r="XDJ104" s="50">
        <f t="shared" si="342"/>
        <v>0</v>
      </c>
      <c r="XDK104" s="50">
        <f t="shared" ref="XDK104:XFD104" si="343">XDK122</f>
        <v>0</v>
      </c>
      <c r="XDL104" s="50">
        <f t="shared" si="343"/>
        <v>0</v>
      </c>
      <c r="XDM104" s="50">
        <f t="shared" si="343"/>
        <v>0</v>
      </c>
      <c r="XDN104" s="50">
        <f t="shared" si="343"/>
        <v>0</v>
      </c>
      <c r="XDO104" s="50">
        <f t="shared" si="343"/>
        <v>0</v>
      </c>
      <c r="XDP104" s="50">
        <f t="shared" si="343"/>
        <v>0</v>
      </c>
      <c r="XDQ104" s="50">
        <f t="shared" si="343"/>
        <v>0</v>
      </c>
      <c r="XDR104" s="50">
        <f t="shared" si="343"/>
        <v>0</v>
      </c>
      <c r="XDS104" s="50">
        <f t="shared" si="343"/>
        <v>0</v>
      </c>
      <c r="XDT104" s="50">
        <f t="shared" si="343"/>
        <v>0</v>
      </c>
      <c r="XDU104" s="50">
        <f t="shared" si="343"/>
        <v>0</v>
      </c>
      <c r="XDV104" s="50">
        <f t="shared" si="343"/>
        <v>0</v>
      </c>
      <c r="XDW104" s="50">
        <f t="shared" si="343"/>
        <v>0</v>
      </c>
      <c r="XDX104" s="50">
        <f t="shared" si="343"/>
        <v>0</v>
      </c>
      <c r="XDY104" s="50">
        <f t="shared" si="343"/>
        <v>0</v>
      </c>
      <c r="XDZ104" s="50">
        <f t="shared" si="343"/>
        <v>0</v>
      </c>
      <c r="XEA104" s="50">
        <f t="shared" si="343"/>
        <v>0</v>
      </c>
      <c r="XEB104" s="50">
        <f t="shared" si="343"/>
        <v>0</v>
      </c>
      <c r="XEC104" s="50">
        <f t="shared" si="343"/>
        <v>0</v>
      </c>
      <c r="XED104" s="50">
        <f t="shared" si="343"/>
        <v>0</v>
      </c>
      <c r="XEE104" s="50">
        <f t="shared" si="343"/>
        <v>0</v>
      </c>
      <c r="XEF104" s="50">
        <f t="shared" si="343"/>
        <v>0</v>
      </c>
      <c r="XEG104" s="50">
        <f t="shared" si="343"/>
        <v>0</v>
      </c>
      <c r="XEH104" s="50">
        <f t="shared" si="343"/>
        <v>0</v>
      </c>
      <c r="XEI104" s="50">
        <f t="shared" si="343"/>
        <v>0</v>
      </c>
      <c r="XEJ104" s="50">
        <f t="shared" si="343"/>
        <v>0</v>
      </c>
      <c r="XEK104" s="50">
        <f t="shared" si="343"/>
        <v>0</v>
      </c>
      <c r="XEL104" s="50">
        <f t="shared" si="343"/>
        <v>0</v>
      </c>
      <c r="XEM104" s="50">
        <f t="shared" si="343"/>
        <v>0</v>
      </c>
      <c r="XEN104" s="50">
        <f t="shared" si="343"/>
        <v>0</v>
      </c>
      <c r="XEO104" s="50">
        <f t="shared" si="343"/>
        <v>0</v>
      </c>
      <c r="XEP104" s="50">
        <f t="shared" si="343"/>
        <v>0</v>
      </c>
      <c r="XEQ104" s="50">
        <f t="shared" si="343"/>
        <v>0</v>
      </c>
      <c r="XER104" s="50">
        <f t="shared" si="343"/>
        <v>0</v>
      </c>
      <c r="XES104" s="50">
        <f t="shared" si="343"/>
        <v>0</v>
      </c>
      <c r="XET104" s="50">
        <f t="shared" si="343"/>
        <v>0</v>
      </c>
      <c r="XEU104" s="50">
        <f t="shared" si="343"/>
        <v>0</v>
      </c>
      <c r="XEV104" s="50">
        <f t="shared" si="343"/>
        <v>0</v>
      </c>
      <c r="XEW104" s="50">
        <f t="shared" si="343"/>
        <v>0</v>
      </c>
      <c r="XEX104" s="50">
        <f t="shared" si="343"/>
        <v>0</v>
      </c>
      <c r="XEY104" s="50">
        <f t="shared" si="343"/>
        <v>0</v>
      </c>
      <c r="XEZ104" s="50">
        <f t="shared" si="343"/>
        <v>0</v>
      </c>
      <c r="XFA104" s="50">
        <f t="shared" si="343"/>
        <v>0</v>
      </c>
      <c r="XFB104" s="50">
        <f t="shared" si="343"/>
        <v>0</v>
      </c>
      <c r="XFC104" s="50">
        <f t="shared" si="343"/>
        <v>0</v>
      </c>
      <c r="XFD104" s="50">
        <f t="shared" si="343"/>
        <v>0</v>
      </c>
    </row>
    <row r="105" spans="1:16384" ht="69" customHeight="1" x14ac:dyDescent="0.25">
      <c r="A105" s="185" t="s">
        <v>274</v>
      </c>
      <c r="B105" s="183" t="str">
        <f t="shared" ref="B105:T105" si="344">B244</f>
        <v>09-02</v>
      </c>
      <c r="C105" s="183" t="str">
        <f t="shared" si="344"/>
        <v>Затраты, связанные с командированием рабочих для производства работ (перевозка рабочих к месту работ, суточные, проживание)</v>
      </c>
      <c r="D105" s="182" t="str">
        <f t="shared" si="344"/>
        <v>комплекс</v>
      </c>
      <c r="E105" s="182">
        <f t="shared" si="344"/>
        <v>1</v>
      </c>
      <c r="F105" s="184">
        <f t="shared" si="344"/>
        <v>0</v>
      </c>
      <c r="G105" s="184">
        <f t="shared" si="344"/>
        <v>0</v>
      </c>
      <c r="H105" s="184">
        <f t="shared" si="344"/>
        <v>355900</v>
      </c>
      <c r="I105" s="184">
        <f t="shared" si="344"/>
        <v>0</v>
      </c>
      <c r="J105" s="184">
        <f t="shared" si="344"/>
        <v>0</v>
      </c>
      <c r="K105" s="184">
        <f t="shared" si="344"/>
        <v>0</v>
      </c>
      <c r="L105" s="184">
        <f t="shared" si="344"/>
        <v>0</v>
      </c>
      <c r="M105" s="184">
        <f t="shared" si="344"/>
        <v>0</v>
      </c>
      <c r="N105" s="184">
        <f t="shared" si="344"/>
        <v>0</v>
      </c>
      <c r="O105" s="184">
        <f t="shared" si="344"/>
        <v>0</v>
      </c>
      <c r="P105" s="184">
        <f t="shared" si="344"/>
        <v>3740510</v>
      </c>
      <c r="Q105" s="184">
        <f t="shared" si="344"/>
        <v>3740510</v>
      </c>
      <c r="R105" s="184">
        <f t="shared" si="344"/>
        <v>3740510</v>
      </c>
      <c r="S105" s="184">
        <f t="shared" si="344"/>
        <v>3740510</v>
      </c>
      <c r="T105" s="184">
        <f t="shared" si="344"/>
        <v>3740510</v>
      </c>
      <c r="U105" s="139"/>
    </row>
    <row r="106" spans="1:16384" ht="31.5" x14ac:dyDescent="0.25">
      <c r="A106" s="185" t="s">
        <v>275</v>
      </c>
      <c r="B106" s="183" t="str">
        <f t="shared" ref="B106:T106" si="345">B245</f>
        <v>09-03</v>
      </c>
      <c r="C106" s="183" t="str">
        <f t="shared" si="345"/>
        <v>Расчет перебазировки механизмов своим ходом. Этап 1</v>
      </c>
      <c r="D106" s="182" t="str">
        <f t="shared" si="345"/>
        <v>комплекс</v>
      </c>
      <c r="E106" s="182">
        <f t="shared" si="345"/>
        <v>1</v>
      </c>
      <c r="F106" s="184">
        <f t="shared" si="345"/>
        <v>0</v>
      </c>
      <c r="G106" s="184">
        <f t="shared" si="345"/>
        <v>0</v>
      </c>
      <c r="H106" s="184">
        <f t="shared" si="345"/>
        <v>24920</v>
      </c>
      <c r="I106" s="184">
        <f t="shared" si="345"/>
        <v>0</v>
      </c>
      <c r="J106" s="184">
        <f t="shared" si="345"/>
        <v>0</v>
      </c>
      <c r="K106" s="184">
        <f t="shared" si="345"/>
        <v>0</v>
      </c>
      <c r="L106" s="184">
        <f t="shared" si="345"/>
        <v>0</v>
      </c>
      <c r="M106" s="184">
        <f t="shared" si="345"/>
        <v>0</v>
      </c>
      <c r="N106" s="184">
        <f t="shared" si="345"/>
        <v>0</v>
      </c>
      <c r="O106" s="184">
        <f t="shared" si="345"/>
        <v>0</v>
      </c>
      <c r="P106" s="184">
        <f t="shared" si="345"/>
        <v>261910</v>
      </c>
      <c r="Q106" s="184">
        <f t="shared" si="345"/>
        <v>261910</v>
      </c>
      <c r="R106" s="184">
        <f t="shared" si="345"/>
        <v>276474</v>
      </c>
      <c r="S106" s="184">
        <f t="shared" si="345"/>
        <v>276474</v>
      </c>
      <c r="T106" s="184">
        <f t="shared" si="345"/>
        <v>276474</v>
      </c>
      <c r="U106" s="139"/>
    </row>
    <row r="107" spans="1:16384" ht="31.5" x14ac:dyDescent="0.25">
      <c r="A107" s="185" t="s">
        <v>276</v>
      </c>
      <c r="B107" s="183" t="str">
        <f t="shared" ref="B107:T107" si="346">B246</f>
        <v>09-04</v>
      </c>
      <c r="C107" s="183" t="str">
        <f t="shared" si="346"/>
        <v>Расчет перебазировки механизмов на прицепе (трал) без демонтажа. Этап 1</v>
      </c>
      <c r="D107" s="182" t="str">
        <f t="shared" si="346"/>
        <v>комплекс</v>
      </c>
      <c r="E107" s="182">
        <f t="shared" si="346"/>
        <v>1</v>
      </c>
      <c r="F107" s="184">
        <f t="shared" si="346"/>
        <v>0</v>
      </c>
      <c r="G107" s="184">
        <f t="shared" si="346"/>
        <v>0</v>
      </c>
      <c r="H107" s="184">
        <f t="shared" si="346"/>
        <v>24840</v>
      </c>
      <c r="I107" s="184">
        <f t="shared" si="346"/>
        <v>0</v>
      </c>
      <c r="J107" s="184">
        <f t="shared" si="346"/>
        <v>0</v>
      </c>
      <c r="K107" s="184">
        <f t="shared" si="346"/>
        <v>0</v>
      </c>
      <c r="L107" s="184">
        <f t="shared" si="346"/>
        <v>0</v>
      </c>
      <c r="M107" s="184">
        <f t="shared" si="346"/>
        <v>0</v>
      </c>
      <c r="N107" s="184">
        <f t="shared" si="346"/>
        <v>0</v>
      </c>
      <c r="O107" s="184">
        <f t="shared" si="346"/>
        <v>0</v>
      </c>
      <c r="P107" s="184">
        <f t="shared" si="346"/>
        <v>261070</v>
      </c>
      <c r="Q107" s="184">
        <f t="shared" si="346"/>
        <v>261070</v>
      </c>
      <c r="R107" s="184">
        <f t="shared" si="346"/>
        <v>275586</v>
      </c>
      <c r="S107" s="184">
        <f t="shared" si="346"/>
        <v>275586</v>
      </c>
      <c r="T107" s="184">
        <f t="shared" si="346"/>
        <v>275586</v>
      </c>
      <c r="U107" s="139"/>
    </row>
    <row r="108" spans="1:16384" ht="31.5" x14ac:dyDescent="0.25">
      <c r="A108" s="185" t="s">
        <v>624</v>
      </c>
      <c r="B108" s="183" t="str">
        <f>B248</f>
        <v>09-06</v>
      </c>
      <c r="C108" s="183" t="str">
        <f>C248</f>
        <v>Плата за размещение отходов IV класса на период  строительства</v>
      </c>
      <c r="D108" s="182" t="str">
        <f>D248</f>
        <v>комплекс</v>
      </c>
      <c r="E108" s="182">
        <v>1</v>
      </c>
      <c r="F108" s="184">
        <f t="shared" ref="F108:R108" si="347">F248+F249</f>
        <v>0</v>
      </c>
      <c r="G108" s="184">
        <f t="shared" si="347"/>
        <v>0</v>
      </c>
      <c r="H108" s="184">
        <f t="shared" si="347"/>
        <v>280</v>
      </c>
      <c r="I108" s="184">
        <f t="shared" si="347"/>
        <v>0</v>
      </c>
      <c r="J108" s="184">
        <f t="shared" si="347"/>
        <v>0</v>
      </c>
      <c r="K108" s="184">
        <f t="shared" si="347"/>
        <v>0</v>
      </c>
      <c r="L108" s="184">
        <f t="shared" si="347"/>
        <v>0</v>
      </c>
      <c r="M108" s="184">
        <f t="shared" si="347"/>
        <v>0</v>
      </c>
      <c r="N108" s="184">
        <f t="shared" si="347"/>
        <v>0</v>
      </c>
      <c r="O108" s="184">
        <f t="shared" si="347"/>
        <v>0</v>
      </c>
      <c r="P108" s="184">
        <f t="shared" si="347"/>
        <v>2940</v>
      </c>
      <c r="Q108" s="184">
        <f t="shared" si="347"/>
        <v>2940</v>
      </c>
      <c r="R108" s="184">
        <f t="shared" si="347"/>
        <v>3104</v>
      </c>
      <c r="S108" s="184">
        <f>S248+S249</f>
        <v>3104</v>
      </c>
      <c r="T108" s="184">
        <f>T248+T249</f>
        <v>3104</v>
      </c>
      <c r="U108" s="139"/>
    </row>
    <row r="109" spans="1:16384" ht="47.25" x14ac:dyDescent="0.25">
      <c r="A109" s="185" t="s">
        <v>625</v>
      </c>
      <c r="B109" s="183" t="str">
        <f t="shared" ref="B109:T109" si="348">B250</f>
        <v>ССР</v>
      </c>
      <c r="C109" s="183" t="str">
        <f t="shared" si="348"/>
        <v>Резерв средств на непредвиденные работы и затраты  для СМР, оборудования и прочих затрат</v>
      </c>
      <c r="D109" s="182" t="str">
        <f t="shared" si="348"/>
        <v>комплекс</v>
      </c>
      <c r="E109" s="182">
        <f t="shared" si="348"/>
        <v>1</v>
      </c>
      <c r="F109" s="184">
        <f t="shared" si="348"/>
        <v>0</v>
      </c>
      <c r="G109" s="184">
        <f t="shared" si="348"/>
        <v>0</v>
      </c>
      <c r="H109" s="184">
        <f t="shared" si="348"/>
        <v>0</v>
      </c>
      <c r="I109" s="184">
        <f t="shared" si="348"/>
        <v>0</v>
      </c>
      <c r="J109" s="184">
        <f t="shared" si="348"/>
        <v>0</v>
      </c>
      <c r="K109" s="184">
        <f t="shared" si="348"/>
        <v>0</v>
      </c>
      <c r="L109" s="184">
        <f t="shared" si="348"/>
        <v>0</v>
      </c>
      <c r="M109" s="184">
        <f t="shared" si="348"/>
        <v>0</v>
      </c>
      <c r="N109" s="184">
        <f t="shared" si="348"/>
        <v>1466100</v>
      </c>
      <c r="O109" s="184">
        <f t="shared" si="348"/>
        <v>46650</v>
      </c>
      <c r="P109" s="184">
        <f t="shared" si="348"/>
        <v>85880</v>
      </c>
      <c r="Q109" s="184">
        <f t="shared" si="348"/>
        <v>1598630</v>
      </c>
      <c r="R109" s="184">
        <f t="shared" si="348"/>
        <v>1687526</v>
      </c>
      <c r="S109" s="184">
        <f t="shared" si="348"/>
        <v>1687526</v>
      </c>
      <c r="T109" s="184">
        <f t="shared" si="348"/>
        <v>1687526</v>
      </c>
      <c r="U109" s="139"/>
    </row>
    <row r="110" spans="1:16384" ht="31.5" x14ac:dyDescent="0.25">
      <c r="A110" s="185" t="s">
        <v>626</v>
      </c>
      <c r="B110" s="183" t="str">
        <f t="shared" ref="B110:T110" si="349">B251</f>
        <v>ССР</v>
      </c>
      <c r="C110" s="183" t="str">
        <f t="shared" si="349"/>
        <v>Резерв средств на непредвиденные работы и затраты  для ПНР</v>
      </c>
      <c r="D110" s="182" t="str">
        <f t="shared" si="349"/>
        <v>комплекс</v>
      </c>
      <c r="E110" s="182">
        <f t="shared" si="349"/>
        <v>1</v>
      </c>
      <c r="F110" s="184">
        <f t="shared" si="349"/>
        <v>0</v>
      </c>
      <c r="G110" s="184">
        <f t="shared" si="349"/>
        <v>0</v>
      </c>
      <c r="H110" s="184">
        <f t="shared" si="349"/>
        <v>0</v>
      </c>
      <c r="I110" s="184">
        <f t="shared" si="349"/>
        <v>0</v>
      </c>
      <c r="J110" s="184">
        <f t="shared" si="349"/>
        <v>0</v>
      </c>
      <c r="K110" s="184">
        <f t="shared" si="349"/>
        <v>0</v>
      </c>
      <c r="L110" s="184">
        <f t="shared" si="349"/>
        <v>0</v>
      </c>
      <c r="M110" s="184">
        <f t="shared" si="349"/>
        <v>0</v>
      </c>
      <c r="N110" s="184">
        <f t="shared" si="349"/>
        <v>0</v>
      </c>
      <c r="O110" s="184">
        <f t="shared" si="349"/>
        <v>0</v>
      </c>
      <c r="P110" s="184">
        <f t="shared" si="349"/>
        <v>2700</v>
      </c>
      <c r="Q110" s="184">
        <f t="shared" si="349"/>
        <v>2700</v>
      </c>
      <c r="R110" s="184">
        <f t="shared" si="349"/>
        <v>2851</v>
      </c>
      <c r="S110" s="184">
        <f t="shared" si="349"/>
        <v>2851</v>
      </c>
      <c r="T110" s="184">
        <f t="shared" si="349"/>
        <v>2851</v>
      </c>
      <c r="U110" s="139"/>
    </row>
    <row r="111" spans="1:16384" ht="47.25" x14ac:dyDescent="0.25">
      <c r="A111" s="185" t="s">
        <v>627</v>
      </c>
      <c r="B111" s="183" t="str">
        <f t="shared" ref="B111:T111" si="350">B252</f>
        <v>ССР</v>
      </c>
      <c r="C111" s="183" t="str">
        <f t="shared" si="350"/>
        <v>Резерв средств на непредвиденные работы и затраты на создание геодезической разбивочной основы</v>
      </c>
      <c r="D111" s="182" t="str">
        <f t="shared" si="350"/>
        <v>комплекс</v>
      </c>
      <c r="E111" s="182">
        <f t="shared" si="350"/>
        <v>1</v>
      </c>
      <c r="F111" s="184">
        <f t="shared" si="350"/>
        <v>0</v>
      </c>
      <c r="G111" s="184">
        <f t="shared" si="350"/>
        <v>0</v>
      </c>
      <c r="H111" s="184">
        <f t="shared" si="350"/>
        <v>0</v>
      </c>
      <c r="I111" s="184">
        <f t="shared" si="350"/>
        <v>0</v>
      </c>
      <c r="J111" s="184">
        <f t="shared" si="350"/>
        <v>0</v>
      </c>
      <c r="K111" s="184">
        <f t="shared" si="350"/>
        <v>0</v>
      </c>
      <c r="L111" s="184">
        <f t="shared" si="350"/>
        <v>0</v>
      </c>
      <c r="M111" s="184">
        <f t="shared" si="350"/>
        <v>0</v>
      </c>
      <c r="N111" s="184">
        <f t="shared" si="350"/>
        <v>0</v>
      </c>
      <c r="O111" s="184">
        <f t="shared" si="350"/>
        <v>0</v>
      </c>
      <c r="P111" s="184">
        <f t="shared" si="350"/>
        <v>31390</v>
      </c>
      <c r="Q111" s="184">
        <f t="shared" si="350"/>
        <v>31390</v>
      </c>
      <c r="R111" s="184">
        <f t="shared" si="350"/>
        <v>33136</v>
      </c>
      <c r="S111" s="184">
        <f t="shared" si="350"/>
        <v>33136</v>
      </c>
      <c r="T111" s="184">
        <f t="shared" si="350"/>
        <v>33136</v>
      </c>
      <c r="U111" s="139"/>
    </row>
    <row r="112" spans="1:16384" ht="31.5" x14ac:dyDescent="0.25">
      <c r="A112" s="182"/>
      <c r="B112" s="183"/>
      <c r="C112" s="183" t="s">
        <v>295</v>
      </c>
      <c r="D112" s="182"/>
      <c r="E112" s="182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6">
        <f>R8+R9+R10+R11+R12+R31+R44+R60+R73+R76+R80+R81+R82+R102+R103</f>
        <v>96900814</v>
      </c>
      <c r="S112" s="184"/>
      <c r="T112" s="186">
        <f>T8+T9+T10+T11+T12+T31+T44+T60+T73+T76+T80+T81+T83+T89+T96+T102+T104+T105+T106+T107+T108+T109+T110+T111</f>
        <v>96900814</v>
      </c>
      <c r="U112" s="139"/>
    </row>
    <row r="113" spans="1:21" ht="15.75" x14ac:dyDescent="0.25">
      <c r="A113" s="182"/>
      <c r="B113" s="183"/>
      <c r="C113" s="183" t="s">
        <v>613</v>
      </c>
      <c r="D113" s="182"/>
      <c r="E113" s="182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7">
        <f>R112*0.2</f>
        <v>19380162.800000001</v>
      </c>
      <c r="S113" s="184"/>
      <c r="T113" s="187">
        <f>T112*0.2</f>
        <v>19380162.800000001</v>
      </c>
      <c r="U113" s="139"/>
    </row>
    <row r="114" spans="1:21" ht="31.5" x14ac:dyDescent="0.25">
      <c r="A114" s="182"/>
      <c r="B114" s="183"/>
      <c r="C114" s="183" t="s">
        <v>614</v>
      </c>
      <c r="D114" s="182"/>
      <c r="E114" s="182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7">
        <f>R112+R113</f>
        <v>116280976.8</v>
      </c>
      <c r="S114" s="184"/>
      <c r="T114" s="187">
        <f>T112+T113</f>
        <v>116280976.8</v>
      </c>
      <c r="U114" s="139"/>
    </row>
    <row r="115" spans="1:21" hidden="1" outlineLevel="1" x14ac:dyDescent="0.25">
      <c r="A115" s="121"/>
      <c r="B115" s="19"/>
      <c r="C115" s="19"/>
      <c r="D115" s="81"/>
      <c r="E115" s="8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39"/>
    </row>
    <row r="116" spans="1:21" hidden="1" outlineLevel="1" x14ac:dyDescent="0.25">
      <c r="A116" s="121"/>
      <c r="B116" s="19"/>
      <c r="C116" s="19"/>
      <c r="D116" s="81"/>
      <c r="E116" s="8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39"/>
    </row>
    <row r="117" spans="1:21" ht="35.25" hidden="1" customHeight="1" outlineLevel="1" x14ac:dyDescent="0.25">
      <c r="A117" s="87">
        <v>1</v>
      </c>
      <c r="B117" s="79" t="s">
        <v>260</v>
      </c>
      <c r="C117" s="80" t="s">
        <v>261</v>
      </c>
      <c r="D117" s="87" t="s">
        <v>262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78">
        <v>5</v>
      </c>
      <c r="T117" s="78">
        <v>6</v>
      </c>
      <c r="U117" s="139"/>
    </row>
    <row r="118" spans="1:21" hidden="1" outlineLevel="1" x14ac:dyDescent="0.25">
      <c r="A118" s="87">
        <v>1</v>
      </c>
      <c r="B118" s="19" t="s">
        <v>20</v>
      </c>
      <c r="C118" s="19" t="s">
        <v>265</v>
      </c>
      <c r="D118" s="81" t="s">
        <v>262</v>
      </c>
      <c r="E118" s="81">
        <v>1</v>
      </c>
      <c r="F118" s="108"/>
      <c r="G118" s="108"/>
      <c r="H118" s="108">
        <f>'Затраты подрядчика по ССР'!G30*1000</f>
        <v>293120</v>
      </c>
      <c r="I118" s="108"/>
      <c r="J118" s="108"/>
      <c r="K118" s="108"/>
      <c r="L118" s="108"/>
      <c r="M118" s="108"/>
      <c r="N118" s="108"/>
      <c r="O118" s="108"/>
      <c r="P118" s="108">
        <f>ROUND(H118*4.23*1.266,-1)</f>
        <v>1569710</v>
      </c>
      <c r="Q118" s="108">
        <f>N118+O118+P118</f>
        <v>1569710</v>
      </c>
      <c r="R118" s="137">
        <f>Q118*'Расчет НМЦК'!$C$13*'Расчет НМЦК'!$E$13*'Расчет НМЦК'!$J$13</f>
        <v>1656997</v>
      </c>
      <c r="S118" s="108">
        <f>'Расчет НМЦК'!G13</f>
        <v>1656997</v>
      </c>
      <c r="T118" s="108">
        <f>E118*S118</f>
        <v>1656997</v>
      </c>
      <c r="U118" s="143">
        <f>T118-R118</f>
        <v>0</v>
      </c>
    </row>
    <row r="119" spans="1:21" ht="25.5" hidden="1" outlineLevel="1" x14ac:dyDescent="0.25">
      <c r="A119" s="87">
        <v>2</v>
      </c>
      <c r="B119" s="19" t="s">
        <v>22</v>
      </c>
      <c r="C119" s="19" t="s">
        <v>23</v>
      </c>
      <c r="D119" s="146" t="s">
        <v>262</v>
      </c>
      <c r="E119" s="146">
        <v>1</v>
      </c>
      <c r="F119" s="108">
        <f>'Затраты подрядчика по ССР'!D31*1000</f>
        <v>7540</v>
      </c>
      <c r="G119" s="108"/>
      <c r="H119" s="108"/>
      <c r="I119" s="108">
        <f>ROUND(F119*2.3%,-1)</f>
        <v>170</v>
      </c>
      <c r="J119" s="108">
        <f>F119+I119</f>
        <v>7710</v>
      </c>
      <c r="K119" s="108">
        <f>ROUND(J119*0.55%,-1)</f>
        <v>40</v>
      </c>
      <c r="L119" s="108">
        <f>-ROUND(I119*15%,-1)</f>
        <v>-30</v>
      </c>
      <c r="M119" s="108">
        <f>J119+K119+L119</f>
        <v>7720</v>
      </c>
      <c r="N119" s="108">
        <f>M119*7</f>
        <v>54040</v>
      </c>
      <c r="O119" s="108">
        <f>ROUND(G119*3.98,-1)</f>
        <v>0</v>
      </c>
      <c r="P119" s="108">
        <f>H119*10.51</f>
        <v>0</v>
      </c>
      <c r="Q119" s="108">
        <f>N119+O119+P119</f>
        <v>54040</v>
      </c>
      <c r="R119" s="108">
        <f>Q119*'Расчет НМЦК'!$C$14*'Расчет НМЦК'!$E$14*'Расчет НМЦК'!$J$14</f>
        <v>57045</v>
      </c>
      <c r="S119" s="108">
        <f>R119/E119</f>
        <v>57045</v>
      </c>
      <c r="T119" s="108">
        <f>E119*S119</f>
        <v>57045</v>
      </c>
      <c r="U119" s="143">
        <f t="shared" ref="U119:U182" si="351">T119-R119</f>
        <v>0</v>
      </c>
    </row>
    <row r="120" spans="1:21" hidden="1" outlineLevel="1" x14ac:dyDescent="0.25">
      <c r="A120" s="87">
        <v>3</v>
      </c>
      <c r="B120" s="19" t="s">
        <v>24</v>
      </c>
      <c r="C120" s="19" t="s">
        <v>25</v>
      </c>
      <c r="D120" s="146" t="s">
        <v>262</v>
      </c>
      <c r="E120" s="146">
        <v>1</v>
      </c>
      <c r="F120" s="109">
        <f>('Затраты подрядчика по ССР'!D32+'Затраты подрядчика по ССР'!E32)*1000</f>
        <v>182060</v>
      </c>
      <c r="G120" s="109"/>
      <c r="H120" s="109"/>
      <c r="I120" s="108">
        <f>ROUND(F120*2.3%,-1)</f>
        <v>4190</v>
      </c>
      <c r="J120" s="109">
        <f t="shared" ref="J120:J181" si="352">F120+I120</f>
        <v>186250</v>
      </c>
      <c r="K120" s="108">
        <f t="shared" ref="K120:K183" si="353">ROUND(J120*0.55%,-1)</f>
        <v>1020</v>
      </c>
      <c r="L120" s="108">
        <f t="shared" ref="L120:L183" si="354">-ROUND(I120*15%,-1)</f>
        <v>-630</v>
      </c>
      <c r="M120" s="109">
        <f t="shared" ref="M120:M181" si="355">J120+K120+L120</f>
        <v>186640</v>
      </c>
      <c r="N120" s="109">
        <f t="shared" ref="N120:N181" si="356">M120*7</f>
        <v>1306480</v>
      </c>
      <c r="O120" s="108">
        <f t="shared" ref="O120:O188" si="357">ROUND(G120*3.98,-1)</f>
        <v>0</v>
      </c>
      <c r="P120" s="109">
        <f t="shared" ref="P120:P181" si="358">H120*10.51</f>
        <v>0</v>
      </c>
      <c r="Q120" s="109">
        <f t="shared" ref="Q120:Q181" si="359">N120+O120+P120</f>
        <v>1306480</v>
      </c>
      <c r="R120" s="109">
        <f>Q120*'Расчет НМЦК'!$C$14*'Расчет НМЦК'!$E$14*'Расчет НМЦК'!$J$14</f>
        <v>1379130</v>
      </c>
      <c r="S120" s="109">
        <f t="shared" ref="S120:S181" si="360">R120/E120</f>
        <v>1379130</v>
      </c>
      <c r="T120" s="109">
        <f>E120*S120</f>
        <v>1379130</v>
      </c>
      <c r="U120" s="143">
        <f t="shared" si="351"/>
        <v>0</v>
      </c>
    </row>
    <row r="121" spans="1:21" hidden="1" outlineLevel="1" x14ac:dyDescent="0.25">
      <c r="A121" s="87">
        <v>4</v>
      </c>
      <c r="B121" s="19" t="s">
        <v>26</v>
      </c>
      <c r="C121" s="19" t="s">
        <v>27</v>
      </c>
      <c r="D121" s="146" t="s">
        <v>262</v>
      </c>
      <c r="E121" s="146">
        <v>1</v>
      </c>
      <c r="F121" s="108">
        <f>'Затраты подрядчика по ССР'!D33*1000</f>
        <v>36310</v>
      </c>
      <c r="G121" s="108"/>
      <c r="H121" s="108"/>
      <c r="I121" s="108">
        <f t="shared" ref="I121:I122" si="361">ROUND(F121*2.3%,-1)</f>
        <v>840</v>
      </c>
      <c r="J121" s="108">
        <f t="shared" si="352"/>
        <v>37150</v>
      </c>
      <c r="K121" s="108">
        <f t="shared" si="353"/>
        <v>200</v>
      </c>
      <c r="L121" s="108">
        <f t="shared" si="354"/>
        <v>-130</v>
      </c>
      <c r="M121" s="108">
        <f t="shared" si="355"/>
        <v>37220</v>
      </c>
      <c r="N121" s="108">
        <f t="shared" si="356"/>
        <v>260540</v>
      </c>
      <c r="O121" s="108">
        <f t="shared" si="357"/>
        <v>0</v>
      </c>
      <c r="P121" s="108">
        <f t="shared" si="358"/>
        <v>0</v>
      </c>
      <c r="Q121" s="108">
        <f t="shared" si="359"/>
        <v>260540</v>
      </c>
      <c r="R121" s="108">
        <f>Q121*'Расчет НМЦК'!$C$14*'Расчет НМЦК'!$E$14*'Расчет НМЦК'!$J$14</f>
        <v>275028</v>
      </c>
      <c r="S121" s="108">
        <f t="shared" si="360"/>
        <v>275028</v>
      </c>
      <c r="T121" s="108">
        <f>E121*S121</f>
        <v>275028</v>
      </c>
      <c r="U121" s="143">
        <f t="shared" si="351"/>
        <v>0</v>
      </c>
    </row>
    <row r="122" spans="1:21" ht="25.5" hidden="1" outlineLevel="1" x14ac:dyDescent="0.25">
      <c r="A122" s="87">
        <v>5</v>
      </c>
      <c r="B122" s="19" t="s">
        <v>28</v>
      </c>
      <c r="C122" s="19" t="s">
        <v>29</v>
      </c>
      <c r="D122" s="81" t="s">
        <v>262</v>
      </c>
      <c r="E122" s="81">
        <v>1</v>
      </c>
      <c r="F122" s="108"/>
      <c r="G122" s="108"/>
      <c r="H122" s="108">
        <f>'Затраты подрядчика по ССР'!G34*1000</f>
        <v>2610</v>
      </c>
      <c r="I122" s="108">
        <f t="shared" si="361"/>
        <v>0</v>
      </c>
      <c r="J122" s="108">
        <f t="shared" si="352"/>
        <v>0</v>
      </c>
      <c r="K122" s="108">
        <f t="shared" si="353"/>
        <v>0</v>
      </c>
      <c r="L122" s="108">
        <f t="shared" si="354"/>
        <v>0</v>
      </c>
      <c r="M122" s="108">
        <f t="shared" si="355"/>
        <v>0</v>
      </c>
      <c r="N122" s="108">
        <f t="shared" si="356"/>
        <v>0</v>
      </c>
      <c r="O122" s="108">
        <f t="shared" si="357"/>
        <v>0</v>
      </c>
      <c r="P122" s="108">
        <f>ROUND(H122*10.51,-1)</f>
        <v>27430</v>
      </c>
      <c r="Q122" s="108">
        <f t="shared" si="359"/>
        <v>27430</v>
      </c>
      <c r="R122" s="137">
        <f>Q122*'Расчет НМЦК'!$C$20*'Расчет НМЦК'!$E$20*'Расчет НМЦК'!$J$20</f>
        <v>28956</v>
      </c>
      <c r="S122" s="108">
        <f t="shared" si="360"/>
        <v>28956</v>
      </c>
      <c r="T122" s="108">
        <f>E122*S122</f>
        <v>28956</v>
      </c>
      <c r="U122" s="143">
        <f t="shared" si="351"/>
        <v>0</v>
      </c>
    </row>
    <row r="123" spans="1:21" hidden="1" outlineLevel="1" x14ac:dyDescent="0.25">
      <c r="A123" s="157">
        <v>6</v>
      </c>
      <c r="B123" s="158" t="s">
        <v>33</v>
      </c>
      <c r="C123" s="158" t="s">
        <v>34</v>
      </c>
      <c r="D123" s="157" t="s">
        <v>262</v>
      </c>
      <c r="E123" s="157">
        <v>1</v>
      </c>
      <c r="F123" s="137">
        <f>F124+F125+F136</f>
        <v>2673190</v>
      </c>
      <c r="G123" s="137"/>
      <c r="H123" s="137"/>
      <c r="I123" s="137">
        <f t="shared" ref="I123:T123" si="362">I124+I125+I136</f>
        <v>61480</v>
      </c>
      <c r="J123" s="137">
        <f t="shared" si="362"/>
        <v>2734670</v>
      </c>
      <c r="K123" s="137">
        <f t="shared" si="362"/>
        <v>15070</v>
      </c>
      <c r="L123" s="137">
        <f t="shared" si="362"/>
        <v>-9230</v>
      </c>
      <c r="M123" s="137">
        <f t="shared" si="362"/>
        <v>2740510</v>
      </c>
      <c r="N123" s="137">
        <f t="shared" si="362"/>
        <v>19183550</v>
      </c>
      <c r="O123" s="137">
        <f t="shared" si="362"/>
        <v>0</v>
      </c>
      <c r="P123" s="137">
        <f t="shared" si="362"/>
        <v>0</v>
      </c>
      <c r="Q123" s="137">
        <f t="shared" si="362"/>
        <v>19183550</v>
      </c>
      <c r="R123" s="166">
        <f>R124+R125+R136</f>
        <v>20250299</v>
      </c>
      <c r="S123" s="137">
        <f t="shared" si="362"/>
        <v>20163801</v>
      </c>
      <c r="T123" s="137">
        <f t="shared" si="362"/>
        <v>20250294</v>
      </c>
      <c r="U123" s="143">
        <f t="shared" si="351"/>
        <v>-5</v>
      </c>
    </row>
    <row r="124" spans="1:21" ht="25.5" hidden="1" outlineLevel="2" x14ac:dyDescent="0.25">
      <c r="A124" s="160" t="s">
        <v>266</v>
      </c>
      <c r="B124" s="161" t="s">
        <v>179</v>
      </c>
      <c r="C124" s="161" t="s">
        <v>180</v>
      </c>
      <c r="D124" s="162" t="s">
        <v>262</v>
      </c>
      <c r="E124" s="162">
        <v>1</v>
      </c>
      <c r="F124" s="163">
        <f>'Затраты подрядчика по ССР'!D39*1000</f>
        <v>642190</v>
      </c>
      <c r="G124" s="163"/>
      <c r="H124" s="163"/>
      <c r="I124" s="163">
        <f t="shared" ref="I124" si="363">F124*2.3%</f>
        <v>14770</v>
      </c>
      <c r="J124" s="163">
        <f t="shared" si="352"/>
        <v>656960</v>
      </c>
      <c r="K124" s="163">
        <f t="shared" si="353"/>
        <v>3610</v>
      </c>
      <c r="L124" s="163">
        <f t="shared" si="354"/>
        <v>-2220</v>
      </c>
      <c r="M124" s="163">
        <f t="shared" si="355"/>
        <v>658350</v>
      </c>
      <c r="N124" s="163">
        <f t="shared" si="356"/>
        <v>4608450</v>
      </c>
      <c r="O124" s="163">
        <f t="shared" si="357"/>
        <v>0</v>
      </c>
      <c r="P124" s="163">
        <f t="shared" si="358"/>
        <v>0</v>
      </c>
      <c r="Q124" s="163">
        <f t="shared" si="359"/>
        <v>4608450</v>
      </c>
      <c r="R124" s="163">
        <f>Q124*'Расчет НМЦК'!$C$14*'Расчет НМЦК'!$E$14*'Расчет НМЦК'!$J$14</f>
        <v>4864714</v>
      </c>
      <c r="S124" s="163">
        <f>R124/E124</f>
        <v>4864714</v>
      </c>
      <c r="T124" s="163">
        <f>E124*S124</f>
        <v>4864714</v>
      </c>
      <c r="U124" s="143">
        <f t="shared" si="351"/>
        <v>0</v>
      </c>
    </row>
    <row r="125" spans="1:21" hidden="1" outlineLevel="2" x14ac:dyDescent="0.25">
      <c r="A125" s="160" t="s">
        <v>267</v>
      </c>
      <c r="B125" s="161" t="s">
        <v>181</v>
      </c>
      <c r="C125" s="161" t="s">
        <v>182</v>
      </c>
      <c r="D125" s="162" t="s">
        <v>262</v>
      </c>
      <c r="E125" s="162">
        <v>1</v>
      </c>
      <c r="F125" s="163">
        <f>SUM(F126:F135)</f>
        <v>2000910</v>
      </c>
      <c r="G125" s="163">
        <f t="shared" ref="G125:Q125" si="364">SUM(G126:G135)</f>
        <v>0</v>
      </c>
      <c r="H125" s="163">
        <f t="shared" si="364"/>
        <v>0</v>
      </c>
      <c r="I125" s="163">
        <f t="shared" si="364"/>
        <v>46010</v>
      </c>
      <c r="J125" s="163">
        <f t="shared" si="364"/>
        <v>2046920</v>
      </c>
      <c r="K125" s="163">
        <f t="shared" si="364"/>
        <v>11290</v>
      </c>
      <c r="L125" s="163">
        <f t="shared" si="364"/>
        <v>-6910</v>
      </c>
      <c r="M125" s="163">
        <f t="shared" si="364"/>
        <v>2051300</v>
      </c>
      <c r="N125" s="163">
        <f t="shared" si="364"/>
        <v>14359080</v>
      </c>
      <c r="O125" s="163">
        <f t="shared" si="364"/>
        <v>0</v>
      </c>
      <c r="P125" s="163">
        <f t="shared" si="364"/>
        <v>0</v>
      </c>
      <c r="Q125" s="163">
        <f t="shared" si="364"/>
        <v>14359080</v>
      </c>
      <c r="R125" s="163">
        <f>Q125*'Расчет НМЦК'!$C$14*'Расчет НМЦК'!$E$14*'Расчет НМЦК'!$J$14</f>
        <v>15157552</v>
      </c>
      <c r="S125" s="163">
        <f>R125/E125</f>
        <v>15157552</v>
      </c>
      <c r="T125" s="163">
        <f>E125*S125</f>
        <v>15157552</v>
      </c>
      <c r="U125" s="143">
        <f t="shared" si="351"/>
        <v>0</v>
      </c>
    </row>
    <row r="126" spans="1:21" hidden="1" outlineLevel="3" x14ac:dyDescent="0.25">
      <c r="A126" s="160" t="s">
        <v>374</v>
      </c>
      <c r="B126" s="161" t="s">
        <v>355</v>
      </c>
      <c r="C126" s="161" t="s">
        <v>354</v>
      </c>
      <c r="D126" s="162" t="s">
        <v>263</v>
      </c>
      <c r="E126" s="162">
        <v>423</v>
      </c>
      <c r="F126" s="163">
        <f>48842-2</f>
        <v>48840</v>
      </c>
      <c r="G126" s="163"/>
      <c r="H126" s="163"/>
      <c r="I126" s="163">
        <f>ROUND(F126*2.3%,-1)</f>
        <v>1120</v>
      </c>
      <c r="J126" s="163">
        <f t="shared" si="352"/>
        <v>49960</v>
      </c>
      <c r="K126" s="163">
        <f t="shared" si="353"/>
        <v>270</v>
      </c>
      <c r="L126" s="163">
        <f t="shared" si="354"/>
        <v>-170</v>
      </c>
      <c r="M126" s="163">
        <f t="shared" si="355"/>
        <v>50060</v>
      </c>
      <c r="N126" s="163">
        <f t="shared" si="356"/>
        <v>350420</v>
      </c>
      <c r="O126" s="163">
        <f t="shared" si="357"/>
        <v>0</v>
      </c>
      <c r="P126" s="163">
        <f t="shared" si="358"/>
        <v>0</v>
      </c>
      <c r="Q126" s="163">
        <f t="shared" si="359"/>
        <v>350420</v>
      </c>
      <c r="R126" s="163">
        <f>Q126*'Расчет НМЦК'!$C$14*'Расчет НМЦК'!$E$14*'Расчет НМЦК'!$J$14</f>
        <v>369906</v>
      </c>
      <c r="S126" s="163">
        <f t="shared" si="360"/>
        <v>874</v>
      </c>
      <c r="T126" s="163">
        <f t="shared" ref="T126:T135" si="365">E126*S126</f>
        <v>369702</v>
      </c>
      <c r="U126" s="143">
        <f t="shared" si="351"/>
        <v>-204</v>
      </c>
    </row>
    <row r="127" spans="1:21" hidden="1" outlineLevel="3" x14ac:dyDescent="0.25">
      <c r="A127" s="160" t="s">
        <v>375</v>
      </c>
      <c r="B127" s="161" t="s">
        <v>356</v>
      </c>
      <c r="C127" s="161" t="s">
        <v>370</v>
      </c>
      <c r="D127" s="162" t="s">
        <v>263</v>
      </c>
      <c r="E127" s="162">
        <v>1650</v>
      </c>
      <c r="F127" s="163">
        <f>300223-3</f>
        <v>300220</v>
      </c>
      <c r="G127" s="163"/>
      <c r="H127" s="163"/>
      <c r="I127" s="163">
        <f t="shared" ref="I127:I135" si="366">ROUND(F127*2.3%,-1)</f>
        <v>6910</v>
      </c>
      <c r="J127" s="163">
        <f t="shared" si="352"/>
        <v>307130</v>
      </c>
      <c r="K127" s="163">
        <f>ROUND(J127*0.55%,-1)+10</f>
        <v>1700</v>
      </c>
      <c r="L127" s="163">
        <f t="shared" si="354"/>
        <v>-1040</v>
      </c>
      <c r="M127" s="163">
        <f t="shared" si="355"/>
        <v>307790</v>
      </c>
      <c r="N127" s="163">
        <f t="shared" si="356"/>
        <v>2154530</v>
      </c>
      <c r="O127" s="163">
        <f t="shared" si="357"/>
        <v>0</v>
      </c>
      <c r="P127" s="163">
        <f t="shared" si="358"/>
        <v>0</v>
      </c>
      <c r="Q127" s="163">
        <f t="shared" si="359"/>
        <v>2154530</v>
      </c>
      <c r="R127" s="163">
        <f>Q127*'Расчет НМЦК'!$C$14*'Расчет НМЦК'!$E$14*'Расчет НМЦК'!$J$14</f>
        <v>2274338</v>
      </c>
      <c r="S127" s="163">
        <f t="shared" si="360"/>
        <v>1378</v>
      </c>
      <c r="T127" s="163">
        <f t="shared" si="365"/>
        <v>2273700</v>
      </c>
      <c r="U127" s="143">
        <f t="shared" si="351"/>
        <v>-638</v>
      </c>
    </row>
    <row r="128" spans="1:21" hidden="1" outlineLevel="3" x14ac:dyDescent="0.25">
      <c r="A128" s="160" t="s">
        <v>376</v>
      </c>
      <c r="B128" s="161" t="s">
        <v>357</v>
      </c>
      <c r="C128" s="161" t="s">
        <v>371</v>
      </c>
      <c r="D128" s="162" t="s">
        <v>263</v>
      </c>
      <c r="E128" s="162">
        <v>2695</v>
      </c>
      <c r="F128" s="163">
        <f>511265-5</f>
        <v>511260</v>
      </c>
      <c r="G128" s="163"/>
      <c r="H128" s="163"/>
      <c r="I128" s="163">
        <f t="shared" si="366"/>
        <v>11760</v>
      </c>
      <c r="J128" s="163">
        <f t="shared" si="352"/>
        <v>523020</v>
      </c>
      <c r="K128" s="163">
        <f>ROUND(J128*0.55%,-1)+20</f>
        <v>2900</v>
      </c>
      <c r="L128" s="163">
        <f t="shared" si="354"/>
        <v>-1760</v>
      </c>
      <c r="M128" s="163">
        <f t="shared" si="355"/>
        <v>524160</v>
      </c>
      <c r="N128" s="163">
        <f>M128*7-20</f>
        <v>3669100</v>
      </c>
      <c r="O128" s="163">
        <f t="shared" si="357"/>
        <v>0</v>
      </c>
      <c r="P128" s="163">
        <f t="shared" si="358"/>
        <v>0</v>
      </c>
      <c r="Q128" s="163">
        <f t="shared" si="359"/>
        <v>3669100</v>
      </c>
      <c r="R128" s="163">
        <f>Q128*'Расчет НМЦК'!$C$14*'Расчет НМЦК'!$E$14*'Расчет НМЦК'!$J$14</f>
        <v>3873129</v>
      </c>
      <c r="S128" s="163">
        <f t="shared" si="360"/>
        <v>1437</v>
      </c>
      <c r="T128" s="163">
        <f t="shared" si="365"/>
        <v>3872715</v>
      </c>
      <c r="U128" s="143">
        <f t="shared" si="351"/>
        <v>-414</v>
      </c>
    </row>
    <row r="129" spans="1:21" ht="25.5" hidden="1" outlineLevel="3" x14ac:dyDescent="0.25">
      <c r="A129" s="160" t="s">
        <v>377</v>
      </c>
      <c r="B129" s="161" t="s">
        <v>358</v>
      </c>
      <c r="C129" s="161" t="s">
        <v>372</v>
      </c>
      <c r="D129" s="162" t="s">
        <v>263</v>
      </c>
      <c r="E129" s="162">
        <f>337+86</f>
        <v>423</v>
      </c>
      <c r="F129" s="163">
        <f>46131-1</f>
        <v>46130</v>
      </c>
      <c r="G129" s="163"/>
      <c r="H129" s="163"/>
      <c r="I129" s="163">
        <f t="shared" si="366"/>
        <v>1060</v>
      </c>
      <c r="J129" s="163">
        <f t="shared" si="352"/>
        <v>47190</v>
      </c>
      <c r="K129" s="163">
        <f t="shared" si="353"/>
        <v>260</v>
      </c>
      <c r="L129" s="163">
        <f t="shared" si="354"/>
        <v>-160</v>
      </c>
      <c r="M129" s="163">
        <f t="shared" si="355"/>
        <v>47290</v>
      </c>
      <c r="N129" s="163">
        <f t="shared" si="356"/>
        <v>331030</v>
      </c>
      <c r="O129" s="163">
        <f t="shared" si="357"/>
        <v>0</v>
      </c>
      <c r="P129" s="163">
        <f t="shared" si="358"/>
        <v>0</v>
      </c>
      <c r="Q129" s="163">
        <f t="shared" si="359"/>
        <v>331030</v>
      </c>
      <c r="R129" s="163">
        <f>Q129*'Расчет НМЦК'!$C$14*'Расчет НМЦК'!$E$14*'Расчет НМЦК'!$J$14</f>
        <v>349438</v>
      </c>
      <c r="S129" s="163">
        <f t="shared" si="360"/>
        <v>826</v>
      </c>
      <c r="T129" s="163">
        <f t="shared" si="365"/>
        <v>349398</v>
      </c>
      <c r="U129" s="143">
        <f t="shared" si="351"/>
        <v>-40</v>
      </c>
    </row>
    <row r="130" spans="1:21" hidden="1" outlineLevel="3" x14ac:dyDescent="0.25">
      <c r="A130" s="160" t="s">
        <v>378</v>
      </c>
      <c r="B130" s="161" t="s">
        <v>359</v>
      </c>
      <c r="C130" s="161" t="s">
        <v>360</v>
      </c>
      <c r="D130" s="162" t="s">
        <v>290</v>
      </c>
      <c r="E130" s="162">
        <v>2200</v>
      </c>
      <c r="F130" s="163">
        <f>338836+4</f>
        <v>338840</v>
      </c>
      <c r="G130" s="163"/>
      <c r="H130" s="163"/>
      <c r="I130" s="163">
        <f t="shared" si="366"/>
        <v>7790</v>
      </c>
      <c r="J130" s="163">
        <f t="shared" si="352"/>
        <v>346630</v>
      </c>
      <c r="K130" s="163">
        <f t="shared" si="353"/>
        <v>1910</v>
      </c>
      <c r="L130" s="163">
        <f t="shared" si="354"/>
        <v>-1170</v>
      </c>
      <c r="M130" s="163">
        <f t="shared" si="355"/>
        <v>347370</v>
      </c>
      <c r="N130" s="163">
        <f t="shared" si="356"/>
        <v>2431590</v>
      </c>
      <c r="O130" s="163">
        <f t="shared" si="357"/>
        <v>0</v>
      </c>
      <c r="P130" s="163">
        <f t="shared" si="358"/>
        <v>0</v>
      </c>
      <c r="Q130" s="163">
        <f t="shared" si="359"/>
        <v>2431590</v>
      </c>
      <c r="R130" s="163">
        <f>Q130*'Расчет НМЦК'!$C$14*'Расчет НМЦК'!$E$14*'Расчет НМЦК'!$J$14</f>
        <v>2566804</v>
      </c>
      <c r="S130" s="163">
        <f t="shared" si="360"/>
        <v>1167</v>
      </c>
      <c r="T130" s="163">
        <f t="shared" si="365"/>
        <v>2567400</v>
      </c>
      <c r="U130" s="143">
        <f t="shared" si="351"/>
        <v>596</v>
      </c>
    </row>
    <row r="131" spans="1:21" hidden="1" outlineLevel="3" x14ac:dyDescent="0.25">
      <c r="A131" s="160" t="s">
        <v>379</v>
      </c>
      <c r="B131" s="161" t="s">
        <v>363</v>
      </c>
      <c r="C131" s="161" t="s">
        <v>362</v>
      </c>
      <c r="D131" s="162" t="s">
        <v>263</v>
      </c>
      <c r="E131" s="162">
        <v>5935</v>
      </c>
      <c r="F131" s="163">
        <f>290006+4</f>
        <v>290010</v>
      </c>
      <c r="G131" s="163"/>
      <c r="H131" s="163"/>
      <c r="I131" s="163">
        <f t="shared" si="366"/>
        <v>6670</v>
      </c>
      <c r="J131" s="163">
        <f t="shared" si="352"/>
        <v>296680</v>
      </c>
      <c r="K131" s="163">
        <f t="shared" si="353"/>
        <v>1630</v>
      </c>
      <c r="L131" s="163">
        <f t="shared" si="354"/>
        <v>-1000</v>
      </c>
      <c r="M131" s="163">
        <f t="shared" si="355"/>
        <v>297310</v>
      </c>
      <c r="N131" s="163">
        <f t="shared" si="356"/>
        <v>2081170</v>
      </c>
      <c r="O131" s="163">
        <f t="shared" si="357"/>
        <v>0</v>
      </c>
      <c r="P131" s="163">
        <f t="shared" si="358"/>
        <v>0</v>
      </c>
      <c r="Q131" s="163">
        <f t="shared" si="359"/>
        <v>2081170</v>
      </c>
      <c r="R131" s="163">
        <f>Q131*'Расчет НМЦК'!$C$14*'Расчет НМЦК'!$E$14*'Расчет НМЦК'!$J$14</f>
        <v>2196899</v>
      </c>
      <c r="S131" s="163">
        <f t="shared" si="360"/>
        <v>370</v>
      </c>
      <c r="T131" s="163">
        <f t="shared" si="365"/>
        <v>2195950</v>
      </c>
      <c r="U131" s="143">
        <f t="shared" si="351"/>
        <v>-949</v>
      </c>
    </row>
    <row r="132" spans="1:21" hidden="1" outlineLevel="3" x14ac:dyDescent="0.25">
      <c r="A132" s="160" t="s">
        <v>380</v>
      </c>
      <c r="B132" s="161" t="s">
        <v>364</v>
      </c>
      <c r="C132" s="161" t="s">
        <v>365</v>
      </c>
      <c r="D132" s="162" t="s">
        <v>353</v>
      </c>
      <c r="E132" s="162">
        <v>575</v>
      </c>
      <c r="F132" s="163">
        <f>411169+1</f>
        <v>411170</v>
      </c>
      <c r="G132" s="163"/>
      <c r="H132" s="163"/>
      <c r="I132" s="163">
        <f t="shared" si="366"/>
        <v>9460</v>
      </c>
      <c r="J132" s="163">
        <f t="shared" si="352"/>
        <v>420630</v>
      </c>
      <c r="K132" s="163">
        <f t="shared" si="353"/>
        <v>2310</v>
      </c>
      <c r="L132" s="163">
        <f t="shared" si="354"/>
        <v>-1420</v>
      </c>
      <c r="M132" s="163">
        <f t="shared" si="355"/>
        <v>421520</v>
      </c>
      <c r="N132" s="163">
        <f t="shared" si="356"/>
        <v>2950640</v>
      </c>
      <c r="O132" s="163">
        <f t="shared" si="357"/>
        <v>0</v>
      </c>
      <c r="P132" s="163">
        <f t="shared" si="358"/>
        <v>0</v>
      </c>
      <c r="Q132" s="163">
        <f t="shared" si="359"/>
        <v>2950640</v>
      </c>
      <c r="R132" s="163">
        <f>Q132*'Расчет НМЦК'!$C$14*'Расчет НМЦК'!$E$14*'Расчет НМЦК'!$J$14</f>
        <v>3114718</v>
      </c>
      <c r="S132" s="163">
        <f t="shared" si="360"/>
        <v>5417</v>
      </c>
      <c r="T132" s="163">
        <f t="shared" si="365"/>
        <v>3114775</v>
      </c>
      <c r="U132" s="143">
        <f t="shared" si="351"/>
        <v>57</v>
      </c>
    </row>
    <row r="133" spans="1:21" ht="25.5" hidden="1" outlineLevel="3" x14ac:dyDescent="0.25">
      <c r="A133" s="160" t="s">
        <v>381</v>
      </c>
      <c r="B133" s="161" t="s">
        <v>368</v>
      </c>
      <c r="C133" s="161" t="s">
        <v>366</v>
      </c>
      <c r="D133" s="162" t="s">
        <v>353</v>
      </c>
      <c r="E133" s="162">
        <v>15</v>
      </c>
      <c r="F133" s="163">
        <f>34114-4</f>
        <v>34110</v>
      </c>
      <c r="G133" s="163"/>
      <c r="H133" s="163"/>
      <c r="I133" s="163">
        <f t="shared" si="366"/>
        <v>780</v>
      </c>
      <c r="J133" s="163">
        <f t="shared" si="352"/>
        <v>34890</v>
      </c>
      <c r="K133" s="163">
        <f t="shared" si="353"/>
        <v>190</v>
      </c>
      <c r="L133" s="163">
        <f t="shared" si="354"/>
        <v>-120</v>
      </c>
      <c r="M133" s="163">
        <f t="shared" si="355"/>
        <v>34960</v>
      </c>
      <c r="N133" s="163">
        <f t="shared" si="356"/>
        <v>244720</v>
      </c>
      <c r="O133" s="163">
        <f t="shared" si="357"/>
        <v>0</v>
      </c>
      <c r="P133" s="163">
        <f t="shared" si="358"/>
        <v>0</v>
      </c>
      <c r="Q133" s="163">
        <f t="shared" si="359"/>
        <v>244720</v>
      </c>
      <c r="R133" s="163">
        <f>Q133*'Расчет НМЦК'!$C$14*'Расчет НМЦК'!$E$14*'Расчет НМЦК'!$J$14</f>
        <v>258328</v>
      </c>
      <c r="S133" s="163">
        <f t="shared" si="360"/>
        <v>17222</v>
      </c>
      <c r="T133" s="163">
        <f t="shared" si="365"/>
        <v>258330</v>
      </c>
      <c r="U133" s="143">
        <f t="shared" si="351"/>
        <v>2</v>
      </c>
    </row>
    <row r="134" spans="1:21" hidden="1" outlineLevel="3" x14ac:dyDescent="0.25">
      <c r="A134" s="160" t="s">
        <v>382</v>
      </c>
      <c r="B134" s="161" t="s">
        <v>369</v>
      </c>
      <c r="C134" s="161" t="s">
        <v>367</v>
      </c>
      <c r="D134" s="162" t="s">
        <v>353</v>
      </c>
      <c r="E134" s="162">
        <v>15</v>
      </c>
      <c r="F134" s="163">
        <f>17137+3</f>
        <v>17140</v>
      </c>
      <c r="G134" s="163"/>
      <c r="H134" s="163"/>
      <c r="I134" s="163">
        <f t="shared" si="366"/>
        <v>390</v>
      </c>
      <c r="J134" s="163">
        <f t="shared" si="352"/>
        <v>17530</v>
      </c>
      <c r="K134" s="163">
        <f t="shared" si="353"/>
        <v>100</v>
      </c>
      <c r="L134" s="163">
        <f t="shared" si="354"/>
        <v>-60</v>
      </c>
      <c r="M134" s="163">
        <f t="shared" si="355"/>
        <v>17570</v>
      </c>
      <c r="N134" s="163">
        <f t="shared" si="356"/>
        <v>122990</v>
      </c>
      <c r="O134" s="163">
        <f t="shared" si="357"/>
        <v>0</v>
      </c>
      <c r="P134" s="163">
        <f t="shared" si="358"/>
        <v>0</v>
      </c>
      <c r="Q134" s="163">
        <f t="shared" si="359"/>
        <v>122990</v>
      </c>
      <c r="R134" s="163">
        <f>Q134*'Расчет НМЦК'!$C$14*'Расчет НМЦК'!$E$14*'Расчет НМЦК'!$J$14</f>
        <v>129829</v>
      </c>
      <c r="S134" s="163">
        <f t="shared" si="360"/>
        <v>8655</v>
      </c>
      <c r="T134" s="163">
        <f t="shared" si="365"/>
        <v>129825</v>
      </c>
      <c r="U134" s="143">
        <f t="shared" si="351"/>
        <v>-4</v>
      </c>
    </row>
    <row r="135" spans="1:21" ht="25.5" hidden="1" outlineLevel="3" x14ac:dyDescent="0.25">
      <c r="A135" s="160" t="s">
        <v>383</v>
      </c>
      <c r="B135" s="161" t="s">
        <v>373</v>
      </c>
      <c r="C135" s="161" t="s">
        <v>384</v>
      </c>
      <c r="D135" s="162" t="s">
        <v>262</v>
      </c>
      <c r="E135" s="162">
        <v>1</v>
      </c>
      <c r="F135" s="163">
        <f>3192-2</f>
        <v>3190</v>
      </c>
      <c r="G135" s="163"/>
      <c r="H135" s="163"/>
      <c r="I135" s="163">
        <f t="shared" si="366"/>
        <v>70</v>
      </c>
      <c r="J135" s="163">
        <f t="shared" si="352"/>
        <v>3260</v>
      </c>
      <c r="K135" s="163">
        <f t="shared" si="353"/>
        <v>20</v>
      </c>
      <c r="L135" s="163">
        <f t="shared" si="354"/>
        <v>-10</v>
      </c>
      <c r="M135" s="163">
        <f t="shared" si="355"/>
        <v>3270</v>
      </c>
      <c r="N135" s="163">
        <f t="shared" si="356"/>
        <v>22890</v>
      </c>
      <c r="O135" s="163">
        <f t="shared" si="357"/>
        <v>0</v>
      </c>
      <c r="P135" s="163">
        <f t="shared" si="358"/>
        <v>0</v>
      </c>
      <c r="Q135" s="163">
        <f t="shared" si="359"/>
        <v>22890</v>
      </c>
      <c r="R135" s="163">
        <f>Q135*'Расчет НМЦК'!$C$14*'Расчет НМЦК'!$E$14*'Расчет НМЦК'!$J$14</f>
        <v>24163</v>
      </c>
      <c r="S135" s="163">
        <f t="shared" si="360"/>
        <v>24163</v>
      </c>
      <c r="T135" s="163">
        <f t="shared" si="365"/>
        <v>24163</v>
      </c>
      <c r="U135" s="143">
        <f t="shared" si="351"/>
        <v>0</v>
      </c>
    </row>
    <row r="136" spans="1:21" hidden="1" outlineLevel="2" x14ac:dyDescent="0.25">
      <c r="A136" s="160" t="s">
        <v>268</v>
      </c>
      <c r="B136" s="161" t="s">
        <v>183</v>
      </c>
      <c r="C136" s="161" t="s">
        <v>184</v>
      </c>
      <c r="D136" s="162" t="s">
        <v>262</v>
      </c>
      <c r="E136" s="162">
        <v>1</v>
      </c>
      <c r="F136" s="163">
        <f>F137+F138</f>
        <v>30090</v>
      </c>
      <c r="G136" s="163">
        <f t="shared" ref="G136:T136" si="367">G137+G138</f>
        <v>0</v>
      </c>
      <c r="H136" s="163">
        <f t="shared" si="367"/>
        <v>0</v>
      </c>
      <c r="I136" s="163">
        <f t="shared" si="367"/>
        <v>700</v>
      </c>
      <c r="J136" s="163">
        <f t="shared" si="367"/>
        <v>30790</v>
      </c>
      <c r="K136" s="163">
        <f t="shared" si="367"/>
        <v>170</v>
      </c>
      <c r="L136" s="163">
        <f t="shared" si="367"/>
        <v>-100</v>
      </c>
      <c r="M136" s="163">
        <f t="shared" si="367"/>
        <v>30860</v>
      </c>
      <c r="N136" s="163">
        <f t="shared" si="367"/>
        <v>216020</v>
      </c>
      <c r="O136" s="163">
        <f t="shared" si="367"/>
        <v>0</v>
      </c>
      <c r="P136" s="163">
        <f t="shared" si="367"/>
        <v>0</v>
      </c>
      <c r="Q136" s="163">
        <f t="shared" si="367"/>
        <v>216020</v>
      </c>
      <c r="R136" s="163">
        <f>R137+R138</f>
        <v>228033</v>
      </c>
      <c r="S136" s="163">
        <f t="shared" si="367"/>
        <v>141535</v>
      </c>
      <c r="T136" s="163">
        <f t="shared" si="367"/>
        <v>228028</v>
      </c>
      <c r="U136" s="143">
        <f t="shared" si="351"/>
        <v>-5</v>
      </c>
    </row>
    <row r="137" spans="1:21" hidden="1" outlineLevel="3" x14ac:dyDescent="0.25">
      <c r="A137" s="160" t="s">
        <v>418</v>
      </c>
      <c r="B137" s="161" t="s">
        <v>387</v>
      </c>
      <c r="C137" s="161" t="s">
        <v>385</v>
      </c>
      <c r="D137" s="162" t="s">
        <v>353</v>
      </c>
      <c r="E137" s="162">
        <v>12</v>
      </c>
      <c r="F137" s="163">
        <f>12449+1</f>
        <v>12450</v>
      </c>
      <c r="G137" s="163"/>
      <c r="H137" s="163"/>
      <c r="I137" s="163">
        <f>ROUND(F137*2.3%,-1)</f>
        <v>290</v>
      </c>
      <c r="J137" s="163">
        <f t="shared" si="352"/>
        <v>12740</v>
      </c>
      <c r="K137" s="163">
        <f t="shared" si="353"/>
        <v>70</v>
      </c>
      <c r="L137" s="163">
        <f t="shared" si="354"/>
        <v>-40</v>
      </c>
      <c r="M137" s="163">
        <f t="shared" si="355"/>
        <v>12770</v>
      </c>
      <c r="N137" s="163">
        <f t="shared" si="356"/>
        <v>89390</v>
      </c>
      <c r="O137" s="163">
        <f t="shared" si="357"/>
        <v>0</v>
      </c>
      <c r="P137" s="163">
        <f t="shared" si="358"/>
        <v>0</v>
      </c>
      <c r="Q137" s="163">
        <f t="shared" si="359"/>
        <v>89390</v>
      </c>
      <c r="R137" s="163">
        <f>Q137*'Расчет НМЦК'!$C$14*'Расчет НМЦК'!$E$14*'Расчет НМЦК'!$J$14</f>
        <v>94361</v>
      </c>
      <c r="S137" s="163">
        <f t="shared" si="360"/>
        <v>7863</v>
      </c>
      <c r="T137" s="163">
        <f t="shared" ref="T137:T142" si="368">E137*S137</f>
        <v>94356</v>
      </c>
      <c r="U137" s="143">
        <f t="shared" si="351"/>
        <v>-5</v>
      </c>
    </row>
    <row r="138" spans="1:21" hidden="1" outlineLevel="3" x14ac:dyDescent="0.25">
      <c r="A138" s="160" t="s">
        <v>419</v>
      </c>
      <c r="B138" s="161" t="s">
        <v>388</v>
      </c>
      <c r="C138" s="161" t="s">
        <v>386</v>
      </c>
      <c r="D138" s="162" t="s">
        <v>262</v>
      </c>
      <c r="E138" s="162">
        <v>1</v>
      </c>
      <c r="F138" s="163">
        <f>17638+2</f>
        <v>17640</v>
      </c>
      <c r="G138" s="163"/>
      <c r="H138" s="163"/>
      <c r="I138" s="163">
        <f>ROUND(F138*2.3%,-1)</f>
        <v>410</v>
      </c>
      <c r="J138" s="163">
        <f t="shared" si="352"/>
        <v>18050</v>
      </c>
      <c r="K138" s="163">
        <f t="shared" si="353"/>
        <v>100</v>
      </c>
      <c r="L138" s="163">
        <f t="shared" si="354"/>
        <v>-60</v>
      </c>
      <c r="M138" s="163">
        <f t="shared" si="355"/>
        <v>18090</v>
      </c>
      <c r="N138" s="163">
        <f t="shared" si="356"/>
        <v>126630</v>
      </c>
      <c r="O138" s="163">
        <f t="shared" si="357"/>
        <v>0</v>
      </c>
      <c r="P138" s="163">
        <f t="shared" si="358"/>
        <v>0</v>
      </c>
      <c r="Q138" s="163">
        <f t="shared" si="359"/>
        <v>126630</v>
      </c>
      <c r="R138" s="163">
        <f>Q138*'Расчет НМЦК'!$C$14*'Расчет НМЦК'!$E$14*'Расчет НМЦК'!$J$14</f>
        <v>133672</v>
      </c>
      <c r="S138" s="163">
        <f t="shared" si="360"/>
        <v>133672</v>
      </c>
      <c r="T138" s="163">
        <f t="shared" si="368"/>
        <v>133672</v>
      </c>
      <c r="U138" s="143">
        <f t="shared" si="351"/>
        <v>0</v>
      </c>
    </row>
    <row r="139" spans="1:21" hidden="1" outlineLevel="1" x14ac:dyDescent="0.25">
      <c r="A139" s="157">
        <v>7</v>
      </c>
      <c r="B139" s="158" t="s">
        <v>35</v>
      </c>
      <c r="C139" s="158" t="s">
        <v>36</v>
      </c>
      <c r="D139" s="157" t="s">
        <v>262</v>
      </c>
      <c r="E139" s="159">
        <v>1</v>
      </c>
      <c r="F139" s="137">
        <f>'Затраты подрядчика по ССР'!D42*1000</f>
        <v>608320</v>
      </c>
      <c r="G139" s="137"/>
      <c r="H139" s="137"/>
      <c r="I139" s="137">
        <f>ROUND(F139*2.3%,-1)+10</f>
        <v>14000</v>
      </c>
      <c r="J139" s="137">
        <f t="shared" si="352"/>
        <v>622320</v>
      </c>
      <c r="K139" s="137">
        <f t="shared" si="353"/>
        <v>3420</v>
      </c>
      <c r="L139" s="137">
        <f t="shared" si="354"/>
        <v>-2100</v>
      </c>
      <c r="M139" s="137">
        <f t="shared" si="355"/>
        <v>623640</v>
      </c>
      <c r="N139" s="137">
        <f t="shared" si="356"/>
        <v>4365480</v>
      </c>
      <c r="O139" s="137">
        <f t="shared" si="357"/>
        <v>0</v>
      </c>
      <c r="P139" s="137">
        <f t="shared" si="358"/>
        <v>0</v>
      </c>
      <c r="Q139" s="137">
        <f t="shared" si="359"/>
        <v>4365480</v>
      </c>
      <c r="R139" s="166">
        <f>Q139*'Расчет НМЦК'!$C$14*'Расчет НМЦК'!$E$14*'Расчет НМЦК'!$J$14</f>
        <v>4608233</v>
      </c>
      <c r="S139" s="137">
        <f t="shared" si="360"/>
        <v>4608233</v>
      </c>
      <c r="T139" s="137">
        <f t="shared" si="368"/>
        <v>4608233</v>
      </c>
      <c r="U139" s="143">
        <f t="shared" si="351"/>
        <v>0</v>
      </c>
    </row>
    <row r="140" spans="1:21" hidden="1" outlineLevel="1" x14ac:dyDescent="0.25">
      <c r="A140" s="157">
        <v>8</v>
      </c>
      <c r="B140" s="158" t="s">
        <v>37</v>
      </c>
      <c r="C140" s="158" t="s">
        <v>38</v>
      </c>
      <c r="D140" s="157" t="s">
        <v>262</v>
      </c>
      <c r="E140" s="157">
        <v>1</v>
      </c>
      <c r="F140" s="137">
        <f>'Затраты подрядчика по ССР'!D43*1000</f>
        <v>602250</v>
      </c>
      <c r="G140" s="137"/>
      <c r="H140" s="137"/>
      <c r="I140" s="137">
        <f t="shared" ref="I140:I203" si="369">ROUND(F140*2.3%,-1)</f>
        <v>13850</v>
      </c>
      <c r="J140" s="137">
        <f t="shared" si="352"/>
        <v>616100</v>
      </c>
      <c r="K140" s="137">
        <f>ROUND(J140*0.55%,-1)+10</f>
        <v>3400</v>
      </c>
      <c r="L140" s="137">
        <f t="shared" si="354"/>
        <v>-2080</v>
      </c>
      <c r="M140" s="137">
        <f t="shared" si="355"/>
        <v>617420</v>
      </c>
      <c r="N140" s="137">
        <f t="shared" si="356"/>
        <v>4321940</v>
      </c>
      <c r="O140" s="137">
        <f t="shared" si="357"/>
        <v>0</v>
      </c>
      <c r="P140" s="137">
        <f t="shared" si="358"/>
        <v>0</v>
      </c>
      <c r="Q140" s="137">
        <f t="shared" si="359"/>
        <v>4321940</v>
      </c>
      <c r="R140" s="166">
        <f>Q140*'Расчет НМЦК'!$C$14*'Расчет НМЦК'!$E$14*'Расчет НМЦК'!$J$14</f>
        <v>4562272</v>
      </c>
      <c r="S140" s="137">
        <f t="shared" si="360"/>
        <v>4562272</v>
      </c>
      <c r="T140" s="137">
        <f t="shared" si="368"/>
        <v>4562272</v>
      </c>
      <c r="U140" s="143">
        <f t="shared" si="351"/>
        <v>0</v>
      </c>
    </row>
    <row r="141" spans="1:21" hidden="1" outlineLevel="1" x14ac:dyDescent="0.25">
      <c r="A141" s="157">
        <v>9</v>
      </c>
      <c r="B141" s="158" t="s">
        <v>39</v>
      </c>
      <c r="C141" s="158" t="s">
        <v>40</v>
      </c>
      <c r="D141" s="157" t="s">
        <v>262</v>
      </c>
      <c r="E141" s="157">
        <v>1</v>
      </c>
      <c r="F141" s="137">
        <f>('Затраты подрядчика по ССР'!D44+'Затраты подрядчика по ССР'!E44)*1000</f>
        <v>147310</v>
      </c>
      <c r="G141" s="137"/>
      <c r="H141" s="137"/>
      <c r="I141" s="137">
        <f t="shared" si="369"/>
        <v>3390</v>
      </c>
      <c r="J141" s="137">
        <f t="shared" si="352"/>
        <v>150700</v>
      </c>
      <c r="K141" s="137">
        <f t="shared" si="353"/>
        <v>830</v>
      </c>
      <c r="L141" s="137">
        <f t="shared" si="354"/>
        <v>-510</v>
      </c>
      <c r="M141" s="137">
        <f t="shared" si="355"/>
        <v>151020</v>
      </c>
      <c r="N141" s="137">
        <f t="shared" si="356"/>
        <v>1057140</v>
      </c>
      <c r="O141" s="137">
        <f t="shared" si="357"/>
        <v>0</v>
      </c>
      <c r="P141" s="137">
        <f t="shared" si="358"/>
        <v>0</v>
      </c>
      <c r="Q141" s="137">
        <f t="shared" si="359"/>
        <v>1057140</v>
      </c>
      <c r="R141" s="166">
        <f>Q141*'Расчет НМЦК'!$C$14*'Расчет НМЦК'!$E$14*'Расчет НМЦК'!$J$14</f>
        <v>1115925</v>
      </c>
      <c r="S141" s="137">
        <f t="shared" si="360"/>
        <v>1115925</v>
      </c>
      <c r="T141" s="137">
        <f t="shared" si="368"/>
        <v>1115925</v>
      </c>
      <c r="U141" s="143">
        <f t="shared" si="351"/>
        <v>0</v>
      </c>
    </row>
    <row r="142" spans="1:21" hidden="1" outlineLevel="1" x14ac:dyDescent="0.25">
      <c r="A142" s="157">
        <v>10</v>
      </c>
      <c r="B142" s="158" t="s">
        <v>41</v>
      </c>
      <c r="C142" s="158" t="s">
        <v>42</v>
      </c>
      <c r="D142" s="157" t="s">
        <v>262</v>
      </c>
      <c r="E142" s="157">
        <v>1</v>
      </c>
      <c r="F142" s="137">
        <f>'Затраты подрядчика по ССР'!D45*1000</f>
        <v>44780</v>
      </c>
      <c r="G142" s="137"/>
      <c r="H142" s="137"/>
      <c r="I142" s="137">
        <f t="shared" si="369"/>
        <v>1030</v>
      </c>
      <c r="J142" s="137">
        <f t="shared" si="352"/>
        <v>45810</v>
      </c>
      <c r="K142" s="137">
        <f t="shared" si="353"/>
        <v>250</v>
      </c>
      <c r="L142" s="137">
        <f t="shared" si="354"/>
        <v>-150</v>
      </c>
      <c r="M142" s="137">
        <f t="shared" si="355"/>
        <v>45910</v>
      </c>
      <c r="N142" s="137">
        <f t="shared" si="356"/>
        <v>321370</v>
      </c>
      <c r="O142" s="137">
        <f t="shared" si="357"/>
        <v>0</v>
      </c>
      <c r="P142" s="137">
        <f t="shared" si="358"/>
        <v>0</v>
      </c>
      <c r="Q142" s="137">
        <f t="shared" si="359"/>
        <v>321370</v>
      </c>
      <c r="R142" s="166">
        <f>Q142*'Расчет НМЦК'!$C$14*'Расчет НМЦК'!$E$14*'Расчет НМЦК'!$J$14</f>
        <v>339241</v>
      </c>
      <c r="S142" s="137">
        <f t="shared" si="360"/>
        <v>339241</v>
      </c>
      <c r="T142" s="137">
        <f t="shared" si="368"/>
        <v>339241</v>
      </c>
      <c r="U142" s="143">
        <f t="shared" si="351"/>
        <v>0</v>
      </c>
    </row>
    <row r="143" spans="1:21" hidden="1" outlineLevel="1" x14ac:dyDescent="0.25">
      <c r="A143" s="157">
        <v>11</v>
      </c>
      <c r="B143" s="158" t="s">
        <v>43</v>
      </c>
      <c r="C143" s="158" t="s">
        <v>44</v>
      </c>
      <c r="D143" s="157" t="s">
        <v>262</v>
      </c>
      <c r="E143" s="157">
        <v>1</v>
      </c>
      <c r="F143" s="137">
        <f>F144+F145</f>
        <v>222670</v>
      </c>
      <c r="G143" s="137">
        <f t="shared" ref="G143:T143" si="370">G144+G145</f>
        <v>0</v>
      </c>
      <c r="H143" s="137">
        <f t="shared" si="370"/>
        <v>0</v>
      </c>
      <c r="I143" s="137">
        <f t="shared" si="370"/>
        <v>5120</v>
      </c>
      <c r="J143" s="137">
        <f t="shared" si="370"/>
        <v>227790</v>
      </c>
      <c r="K143" s="137">
        <f t="shared" si="370"/>
        <v>1260</v>
      </c>
      <c r="L143" s="137">
        <f>L144+L145</f>
        <v>-770</v>
      </c>
      <c r="M143" s="137">
        <f t="shared" si="370"/>
        <v>228280</v>
      </c>
      <c r="N143" s="137">
        <f t="shared" si="370"/>
        <v>1597960</v>
      </c>
      <c r="O143" s="137">
        <f t="shared" si="370"/>
        <v>0</v>
      </c>
      <c r="P143" s="137">
        <f t="shared" si="370"/>
        <v>0</v>
      </c>
      <c r="Q143" s="137">
        <f t="shared" si="370"/>
        <v>1597960</v>
      </c>
      <c r="R143" s="166">
        <f t="shared" si="370"/>
        <v>1686818</v>
      </c>
      <c r="S143" s="137">
        <f t="shared" si="370"/>
        <v>1686818</v>
      </c>
      <c r="T143" s="137">
        <f t="shared" si="370"/>
        <v>1686818</v>
      </c>
      <c r="U143" s="143">
        <f t="shared" si="351"/>
        <v>0</v>
      </c>
    </row>
    <row r="144" spans="1:21" hidden="1" outlineLevel="2" x14ac:dyDescent="0.25">
      <c r="A144" s="160" t="s">
        <v>420</v>
      </c>
      <c r="B144" s="161" t="s">
        <v>392</v>
      </c>
      <c r="C144" s="161" t="s">
        <v>390</v>
      </c>
      <c r="D144" s="162" t="s">
        <v>262</v>
      </c>
      <c r="E144" s="162">
        <v>1</v>
      </c>
      <c r="F144" s="163">
        <v>17130</v>
      </c>
      <c r="G144" s="163"/>
      <c r="H144" s="163"/>
      <c r="I144" s="163">
        <f t="shared" si="369"/>
        <v>390</v>
      </c>
      <c r="J144" s="163">
        <f t="shared" si="352"/>
        <v>17520</v>
      </c>
      <c r="K144" s="163">
        <f t="shared" si="353"/>
        <v>100</v>
      </c>
      <c r="L144" s="163">
        <f t="shared" si="354"/>
        <v>-60</v>
      </c>
      <c r="M144" s="163">
        <f t="shared" si="355"/>
        <v>17560</v>
      </c>
      <c r="N144" s="163">
        <f t="shared" si="356"/>
        <v>122920</v>
      </c>
      <c r="O144" s="163">
        <f t="shared" si="357"/>
        <v>0</v>
      </c>
      <c r="P144" s="163">
        <f t="shared" si="358"/>
        <v>0</v>
      </c>
      <c r="Q144" s="163">
        <f t="shared" si="359"/>
        <v>122920</v>
      </c>
      <c r="R144" s="163">
        <f>Q144*'Расчет НМЦК'!$C$14*'Расчет НМЦК'!$E$14*'Расчет НМЦК'!$J$14</f>
        <v>129755</v>
      </c>
      <c r="S144" s="163">
        <f t="shared" si="360"/>
        <v>129755</v>
      </c>
      <c r="T144" s="163">
        <f>E144*S144</f>
        <v>129755</v>
      </c>
      <c r="U144" s="143">
        <f t="shared" si="351"/>
        <v>0</v>
      </c>
    </row>
    <row r="145" spans="1:21" hidden="1" outlineLevel="2" x14ac:dyDescent="0.25">
      <c r="A145" s="160" t="s">
        <v>421</v>
      </c>
      <c r="B145" s="161" t="s">
        <v>393</v>
      </c>
      <c r="C145" s="161" t="s">
        <v>391</v>
      </c>
      <c r="D145" s="162" t="s">
        <v>262</v>
      </c>
      <c r="E145" s="162">
        <v>1</v>
      </c>
      <c r="F145" s="163">
        <f>205537+3</f>
        <v>205540</v>
      </c>
      <c r="G145" s="163"/>
      <c r="H145" s="163"/>
      <c r="I145" s="163">
        <f t="shared" si="369"/>
        <v>4730</v>
      </c>
      <c r="J145" s="163">
        <f t="shared" si="352"/>
        <v>210270</v>
      </c>
      <c r="K145" s="163">
        <f t="shared" si="353"/>
        <v>1160</v>
      </c>
      <c r="L145" s="163">
        <f t="shared" si="354"/>
        <v>-710</v>
      </c>
      <c r="M145" s="163">
        <f t="shared" si="355"/>
        <v>210720</v>
      </c>
      <c r="N145" s="163">
        <f t="shared" si="356"/>
        <v>1475040</v>
      </c>
      <c r="O145" s="163">
        <f t="shared" si="357"/>
        <v>0</v>
      </c>
      <c r="P145" s="163">
        <f t="shared" si="358"/>
        <v>0</v>
      </c>
      <c r="Q145" s="163">
        <f t="shared" si="359"/>
        <v>1475040</v>
      </c>
      <c r="R145" s="163">
        <f>Q145*'Расчет НМЦК'!$C$14*'Расчет НМЦК'!$E$14*'Расчет НМЦК'!$J$14</f>
        <v>1557063</v>
      </c>
      <c r="S145" s="163">
        <f t="shared" si="360"/>
        <v>1557063</v>
      </c>
      <c r="T145" s="163">
        <f>E145*S145</f>
        <v>1557063</v>
      </c>
      <c r="U145" s="143">
        <f t="shared" si="351"/>
        <v>0</v>
      </c>
    </row>
    <row r="146" spans="1:21" hidden="1" outlineLevel="1" x14ac:dyDescent="0.25">
      <c r="A146" s="157">
        <v>12</v>
      </c>
      <c r="B146" s="158" t="s">
        <v>45</v>
      </c>
      <c r="C146" s="158" t="s">
        <v>46</v>
      </c>
      <c r="D146" s="157" t="s">
        <v>262</v>
      </c>
      <c r="E146" s="157">
        <v>1</v>
      </c>
      <c r="F146" s="137">
        <f>SUM(F147:F150)</f>
        <v>271790</v>
      </c>
      <c r="G146" s="137">
        <f t="shared" ref="G146:T146" si="371">SUM(G147:G150)</f>
        <v>115510</v>
      </c>
      <c r="H146" s="137">
        <f t="shared" si="371"/>
        <v>0</v>
      </c>
      <c r="I146" s="137">
        <f t="shared" si="371"/>
        <v>6250</v>
      </c>
      <c r="J146" s="137">
        <f t="shared" si="371"/>
        <v>278040</v>
      </c>
      <c r="K146" s="137">
        <f t="shared" si="371"/>
        <v>1530</v>
      </c>
      <c r="L146" s="137">
        <f>SUM(L147:L150)</f>
        <v>-940</v>
      </c>
      <c r="M146" s="137">
        <f t="shared" si="371"/>
        <v>278630</v>
      </c>
      <c r="N146" s="137">
        <f t="shared" si="371"/>
        <v>1950410</v>
      </c>
      <c r="O146" s="137">
        <f t="shared" si="371"/>
        <v>459730</v>
      </c>
      <c r="P146" s="137">
        <f t="shared" si="371"/>
        <v>0</v>
      </c>
      <c r="Q146" s="137">
        <f t="shared" si="371"/>
        <v>2410140</v>
      </c>
      <c r="R146" s="166">
        <f t="shared" si="371"/>
        <v>2544161</v>
      </c>
      <c r="S146" s="137">
        <f t="shared" si="371"/>
        <v>2532391</v>
      </c>
      <c r="T146" s="137">
        <f t="shared" si="371"/>
        <v>2544173</v>
      </c>
      <c r="U146" s="143">
        <f t="shared" si="351"/>
        <v>12</v>
      </c>
    </row>
    <row r="147" spans="1:21" hidden="1" outlineLevel="2" x14ac:dyDescent="0.25">
      <c r="A147" s="160" t="s">
        <v>422</v>
      </c>
      <c r="B147" s="161" t="s">
        <v>394</v>
      </c>
      <c r="C147" s="161" t="s">
        <v>567</v>
      </c>
      <c r="D147" s="162" t="s">
        <v>262</v>
      </c>
      <c r="E147" s="162">
        <v>1</v>
      </c>
      <c r="F147" s="163">
        <f>40445+5</f>
        <v>40450</v>
      </c>
      <c r="G147" s="163"/>
      <c r="H147" s="163"/>
      <c r="I147" s="163">
        <f t="shared" si="369"/>
        <v>930</v>
      </c>
      <c r="J147" s="163">
        <f t="shared" si="352"/>
        <v>41380</v>
      </c>
      <c r="K147" s="163">
        <f t="shared" si="353"/>
        <v>230</v>
      </c>
      <c r="L147" s="163">
        <f t="shared" si="354"/>
        <v>-140</v>
      </c>
      <c r="M147" s="163">
        <f t="shared" si="355"/>
        <v>41470</v>
      </c>
      <c r="N147" s="163">
        <f t="shared" si="356"/>
        <v>290290</v>
      </c>
      <c r="O147" s="163">
        <f t="shared" si="357"/>
        <v>0</v>
      </c>
      <c r="P147" s="163">
        <f t="shared" si="358"/>
        <v>0</v>
      </c>
      <c r="Q147" s="163">
        <f t="shared" si="359"/>
        <v>290290</v>
      </c>
      <c r="R147" s="163">
        <f>Q147*'Расчет НМЦК'!$C$14*'Расчет НМЦК'!$E$14*'Расчет НМЦК'!$J$14</f>
        <v>306432</v>
      </c>
      <c r="S147" s="163">
        <f t="shared" si="360"/>
        <v>306432</v>
      </c>
      <c r="T147" s="163">
        <f>E147*S147</f>
        <v>306432</v>
      </c>
      <c r="U147" s="143">
        <f t="shared" si="351"/>
        <v>0</v>
      </c>
    </row>
    <row r="148" spans="1:21" ht="25.5" hidden="1" outlineLevel="2" x14ac:dyDescent="0.25">
      <c r="A148" s="160" t="s">
        <v>423</v>
      </c>
      <c r="B148" s="161" t="s">
        <v>396</v>
      </c>
      <c r="C148" s="161" t="s">
        <v>395</v>
      </c>
      <c r="D148" s="162" t="s">
        <v>263</v>
      </c>
      <c r="E148" s="162">
        <v>44</v>
      </c>
      <c r="F148" s="163">
        <v>1590</v>
      </c>
      <c r="G148" s="163"/>
      <c r="H148" s="163"/>
      <c r="I148" s="163">
        <f t="shared" si="369"/>
        <v>40</v>
      </c>
      <c r="J148" s="163">
        <f t="shared" si="352"/>
        <v>1630</v>
      </c>
      <c r="K148" s="163">
        <f t="shared" si="353"/>
        <v>10</v>
      </c>
      <c r="L148" s="163">
        <f t="shared" si="354"/>
        <v>-10</v>
      </c>
      <c r="M148" s="163">
        <f t="shared" si="355"/>
        <v>1630</v>
      </c>
      <c r="N148" s="163">
        <f t="shared" si="356"/>
        <v>11410</v>
      </c>
      <c r="O148" s="163">
        <f t="shared" si="357"/>
        <v>0</v>
      </c>
      <c r="P148" s="163">
        <f t="shared" si="358"/>
        <v>0</v>
      </c>
      <c r="Q148" s="163">
        <f t="shared" si="359"/>
        <v>11410</v>
      </c>
      <c r="R148" s="163">
        <f>Q148*'Расчет НМЦК'!$C$14*'Расчет НМЦК'!$E$14*'Расчет НМЦК'!$J$14</f>
        <v>12044</v>
      </c>
      <c r="S148" s="163">
        <f t="shared" si="360"/>
        <v>274</v>
      </c>
      <c r="T148" s="163">
        <f>E148*S148</f>
        <v>12056</v>
      </c>
      <c r="U148" s="143">
        <f t="shared" si="351"/>
        <v>12</v>
      </c>
    </row>
    <row r="149" spans="1:21" hidden="1" outlineLevel="2" x14ac:dyDescent="0.25">
      <c r="A149" s="160" t="s">
        <v>424</v>
      </c>
      <c r="B149" s="161" t="s">
        <v>398</v>
      </c>
      <c r="C149" s="161" t="s">
        <v>397</v>
      </c>
      <c r="D149" s="162" t="s">
        <v>262</v>
      </c>
      <c r="E149" s="162">
        <v>1</v>
      </c>
      <c r="F149" s="163">
        <f>61892-2</f>
        <v>61890</v>
      </c>
      <c r="G149" s="163"/>
      <c r="H149" s="163"/>
      <c r="I149" s="163">
        <f t="shared" si="369"/>
        <v>1420</v>
      </c>
      <c r="J149" s="163">
        <f t="shared" si="352"/>
        <v>63310</v>
      </c>
      <c r="K149" s="163">
        <f t="shared" si="353"/>
        <v>350</v>
      </c>
      <c r="L149" s="163">
        <f t="shared" si="354"/>
        <v>-210</v>
      </c>
      <c r="M149" s="163">
        <f t="shared" si="355"/>
        <v>63450</v>
      </c>
      <c r="N149" s="163">
        <f t="shared" si="356"/>
        <v>444150</v>
      </c>
      <c r="O149" s="163">
        <f t="shared" si="357"/>
        <v>0</v>
      </c>
      <c r="P149" s="163">
        <f t="shared" si="358"/>
        <v>0</v>
      </c>
      <c r="Q149" s="163">
        <f t="shared" si="359"/>
        <v>444150</v>
      </c>
      <c r="R149" s="163">
        <f>Q149*'Расчет НМЦК'!$C$14*'Расчет НМЦК'!$E$14*'Расчет НМЦК'!$J$14</f>
        <v>468848</v>
      </c>
      <c r="S149" s="163">
        <f t="shared" si="360"/>
        <v>468848</v>
      </c>
      <c r="T149" s="163">
        <f>E149*S149</f>
        <v>468848</v>
      </c>
      <c r="U149" s="143">
        <f t="shared" si="351"/>
        <v>0</v>
      </c>
    </row>
    <row r="150" spans="1:21" ht="25.5" hidden="1" outlineLevel="2" x14ac:dyDescent="0.25">
      <c r="A150" s="160" t="s">
        <v>425</v>
      </c>
      <c r="B150" s="161" t="s">
        <v>569</v>
      </c>
      <c r="C150" s="161" t="s">
        <v>568</v>
      </c>
      <c r="D150" s="162" t="s">
        <v>262</v>
      </c>
      <c r="E150" s="162">
        <v>1</v>
      </c>
      <c r="F150" s="163">
        <f>155567+12288+5</f>
        <v>167860</v>
      </c>
      <c r="G150" s="163">
        <f>115512-2</f>
        <v>115510</v>
      </c>
      <c r="H150" s="163"/>
      <c r="I150" s="163">
        <f t="shared" si="369"/>
        <v>3860</v>
      </c>
      <c r="J150" s="163">
        <f t="shared" si="352"/>
        <v>171720</v>
      </c>
      <c r="K150" s="163">
        <f t="shared" si="353"/>
        <v>940</v>
      </c>
      <c r="L150" s="163">
        <f t="shared" si="354"/>
        <v>-580</v>
      </c>
      <c r="M150" s="163">
        <f t="shared" si="355"/>
        <v>172080</v>
      </c>
      <c r="N150" s="163">
        <f t="shared" si="356"/>
        <v>1204560</v>
      </c>
      <c r="O150" s="163">
        <f t="shared" si="357"/>
        <v>459730</v>
      </c>
      <c r="P150" s="163">
        <f t="shared" si="358"/>
        <v>0</v>
      </c>
      <c r="Q150" s="163">
        <f t="shared" si="359"/>
        <v>1664290</v>
      </c>
      <c r="R150" s="163">
        <f>Q150*'Расчет НМЦК'!$C$14*'Расчет НМЦК'!$E$14*'Расчет НМЦК'!$J$14</f>
        <v>1756837</v>
      </c>
      <c r="S150" s="163">
        <f t="shared" si="360"/>
        <v>1756837</v>
      </c>
      <c r="T150" s="163">
        <f>E150*S150</f>
        <v>1756837</v>
      </c>
      <c r="U150" s="143">
        <f t="shared" si="351"/>
        <v>0</v>
      </c>
    </row>
    <row r="151" spans="1:21" hidden="1" outlineLevel="1" x14ac:dyDescent="0.25">
      <c r="A151" s="157">
        <v>13</v>
      </c>
      <c r="B151" s="158" t="s">
        <v>47</v>
      </c>
      <c r="C151" s="158" t="s">
        <v>48</v>
      </c>
      <c r="D151" s="157" t="s">
        <v>262</v>
      </c>
      <c r="E151" s="157">
        <v>1</v>
      </c>
      <c r="F151" s="137">
        <f>SUM(F152:F161)</f>
        <v>207270</v>
      </c>
      <c r="G151" s="137">
        <f t="shared" ref="G151:T151" si="372">SUM(G152:G161)</f>
        <v>0</v>
      </c>
      <c r="H151" s="137">
        <f t="shared" si="372"/>
        <v>0</v>
      </c>
      <c r="I151" s="137">
        <f t="shared" si="372"/>
        <v>4760</v>
      </c>
      <c r="J151" s="137">
        <f t="shared" si="372"/>
        <v>212030</v>
      </c>
      <c r="K151" s="137">
        <f t="shared" si="372"/>
        <v>1150</v>
      </c>
      <c r="L151" s="137">
        <f>SUM(L152:L161)</f>
        <v>-710</v>
      </c>
      <c r="M151" s="137">
        <f t="shared" si="372"/>
        <v>212470</v>
      </c>
      <c r="N151" s="137">
        <f t="shared" si="372"/>
        <v>1487290</v>
      </c>
      <c r="O151" s="137">
        <f t="shared" si="372"/>
        <v>0</v>
      </c>
      <c r="P151" s="137">
        <f t="shared" si="372"/>
        <v>0</v>
      </c>
      <c r="Q151" s="137">
        <f t="shared" si="372"/>
        <v>1487290</v>
      </c>
      <c r="R151" s="166">
        <f t="shared" si="372"/>
        <v>1569994</v>
      </c>
      <c r="S151" s="137">
        <f t="shared" si="372"/>
        <v>833782</v>
      </c>
      <c r="T151" s="137">
        <f t="shared" si="372"/>
        <v>1569997</v>
      </c>
      <c r="U151" s="143">
        <f t="shared" si="351"/>
        <v>3</v>
      </c>
    </row>
    <row r="152" spans="1:21" hidden="1" outlineLevel="2" x14ac:dyDescent="0.25">
      <c r="A152" s="160" t="s">
        <v>426</v>
      </c>
      <c r="B152" s="161" t="s">
        <v>399</v>
      </c>
      <c r="C152" s="161" t="s">
        <v>389</v>
      </c>
      <c r="D152" s="162" t="s">
        <v>262</v>
      </c>
      <c r="E152" s="162">
        <v>1</v>
      </c>
      <c r="F152" s="163">
        <f>57421-1</f>
        <v>57420</v>
      </c>
      <c r="G152" s="163"/>
      <c r="H152" s="163"/>
      <c r="I152" s="163">
        <f t="shared" si="369"/>
        <v>1320</v>
      </c>
      <c r="J152" s="163">
        <f t="shared" si="352"/>
        <v>58740</v>
      </c>
      <c r="K152" s="163">
        <f t="shared" si="353"/>
        <v>320</v>
      </c>
      <c r="L152" s="163">
        <f t="shared" si="354"/>
        <v>-200</v>
      </c>
      <c r="M152" s="163">
        <f t="shared" si="355"/>
        <v>58860</v>
      </c>
      <c r="N152" s="163">
        <f t="shared" si="356"/>
        <v>412020</v>
      </c>
      <c r="O152" s="163">
        <f t="shared" si="357"/>
        <v>0</v>
      </c>
      <c r="P152" s="163">
        <f t="shared" si="358"/>
        <v>0</v>
      </c>
      <c r="Q152" s="163">
        <f t="shared" si="359"/>
        <v>412020</v>
      </c>
      <c r="R152" s="163">
        <f>Q152*'Расчет НМЦК'!$C$14*'Расчет НМЦК'!$E$14*'Расчет НМЦК'!$J$14</f>
        <v>434931</v>
      </c>
      <c r="S152" s="163">
        <f t="shared" si="360"/>
        <v>434931</v>
      </c>
      <c r="T152" s="163">
        <f t="shared" ref="T152:T161" si="373">E152*S152</f>
        <v>434931</v>
      </c>
      <c r="U152" s="143">
        <f t="shared" si="351"/>
        <v>0</v>
      </c>
    </row>
    <row r="153" spans="1:21" hidden="1" outlineLevel="2" x14ac:dyDescent="0.25">
      <c r="A153" s="160" t="s">
        <v>427</v>
      </c>
      <c r="B153" s="161" t="s">
        <v>402</v>
      </c>
      <c r="C153" s="161" t="s">
        <v>400</v>
      </c>
      <c r="D153" s="162" t="s">
        <v>353</v>
      </c>
      <c r="E153" s="162">
        <v>3</v>
      </c>
      <c r="F153" s="163">
        <v>7840</v>
      </c>
      <c r="G153" s="163"/>
      <c r="H153" s="163"/>
      <c r="I153" s="163">
        <f t="shared" si="369"/>
        <v>180</v>
      </c>
      <c r="J153" s="163">
        <f t="shared" si="352"/>
        <v>8020</v>
      </c>
      <c r="K153" s="163">
        <f t="shared" si="353"/>
        <v>40</v>
      </c>
      <c r="L153" s="163">
        <f t="shared" si="354"/>
        <v>-30</v>
      </c>
      <c r="M153" s="163">
        <f t="shared" si="355"/>
        <v>8030</v>
      </c>
      <c r="N153" s="163">
        <f t="shared" si="356"/>
        <v>56210</v>
      </c>
      <c r="O153" s="163">
        <f t="shared" si="357"/>
        <v>0</v>
      </c>
      <c r="P153" s="163">
        <f t="shared" si="358"/>
        <v>0</v>
      </c>
      <c r="Q153" s="163">
        <f t="shared" si="359"/>
        <v>56210</v>
      </c>
      <c r="R153" s="163">
        <f>Q153*'Расчет НМЦК'!$C$14*'Расчет НМЦК'!$E$14*'Расчет НМЦК'!$J$14</f>
        <v>59336</v>
      </c>
      <c r="S153" s="163">
        <f t="shared" si="360"/>
        <v>19779</v>
      </c>
      <c r="T153" s="163">
        <f t="shared" si="373"/>
        <v>59337</v>
      </c>
      <c r="U153" s="143">
        <f t="shared" si="351"/>
        <v>1</v>
      </c>
    </row>
    <row r="154" spans="1:21" hidden="1" outlineLevel="2" x14ac:dyDescent="0.25">
      <c r="A154" s="160" t="s">
        <v>428</v>
      </c>
      <c r="B154" s="161" t="s">
        <v>403</v>
      </c>
      <c r="C154" s="161" t="s">
        <v>401</v>
      </c>
      <c r="D154" s="162" t="s">
        <v>353</v>
      </c>
      <c r="E154" s="162">
        <v>3</v>
      </c>
      <c r="F154" s="163">
        <f>10782-2</f>
        <v>10780</v>
      </c>
      <c r="G154" s="163"/>
      <c r="H154" s="163"/>
      <c r="I154" s="163">
        <f t="shared" si="369"/>
        <v>250</v>
      </c>
      <c r="J154" s="163">
        <f t="shared" si="352"/>
        <v>11030</v>
      </c>
      <c r="K154" s="163">
        <f t="shared" si="353"/>
        <v>60</v>
      </c>
      <c r="L154" s="163">
        <f t="shared" si="354"/>
        <v>-40</v>
      </c>
      <c r="M154" s="163">
        <f t="shared" si="355"/>
        <v>11050</v>
      </c>
      <c r="N154" s="163">
        <f t="shared" si="356"/>
        <v>77350</v>
      </c>
      <c r="O154" s="163">
        <f t="shared" si="357"/>
        <v>0</v>
      </c>
      <c r="P154" s="163">
        <f t="shared" si="358"/>
        <v>0</v>
      </c>
      <c r="Q154" s="163">
        <f t="shared" si="359"/>
        <v>77350</v>
      </c>
      <c r="R154" s="163">
        <f>Q154*'Расчет НМЦК'!$C$14*'Расчет НМЦК'!$E$14*'Расчет НМЦК'!$J$14</f>
        <v>81651</v>
      </c>
      <c r="S154" s="163">
        <f t="shared" si="360"/>
        <v>27217</v>
      </c>
      <c r="T154" s="163">
        <f t="shared" si="373"/>
        <v>81651</v>
      </c>
      <c r="U154" s="143">
        <f t="shared" si="351"/>
        <v>0</v>
      </c>
    </row>
    <row r="155" spans="1:21" hidden="1" outlineLevel="2" x14ac:dyDescent="0.25">
      <c r="A155" s="160" t="s">
        <v>429</v>
      </c>
      <c r="B155" s="161" t="s">
        <v>405</v>
      </c>
      <c r="C155" s="161" t="s">
        <v>404</v>
      </c>
      <c r="D155" s="162" t="s">
        <v>353</v>
      </c>
      <c r="E155" s="162">
        <v>2</v>
      </c>
      <c r="F155" s="163">
        <f>7912-2</f>
        <v>7910</v>
      </c>
      <c r="G155" s="163"/>
      <c r="H155" s="163"/>
      <c r="I155" s="163">
        <f t="shared" si="369"/>
        <v>180</v>
      </c>
      <c r="J155" s="163">
        <f t="shared" si="352"/>
        <v>8090</v>
      </c>
      <c r="K155" s="163">
        <f t="shared" si="353"/>
        <v>40</v>
      </c>
      <c r="L155" s="163">
        <f t="shared" si="354"/>
        <v>-30</v>
      </c>
      <c r="M155" s="163">
        <f t="shared" si="355"/>
        <v>8100</v>
      </c>
      <c r="N155" s="163">
        <f t="shared" si="356"/>
        <v>56700</v>
      </c>
      <c r="O155" s="163">
        <f t="shared" si="357"/>
        <v>0</v>
      </c>
      <c r="P155" s="163">
        <f t="shared" si="358"/>
        <v>0</v>
      </c>
      <c r="Q155" s="163">
        <f t="shared" si="359"/>
        <v>56700</v>
      </c>
      <c r="R155" s="163">
        <f>Q155*'Расчет НМЦК'!$C$14*'Расчет НМЦК'!$E$14*'Расчет НМЦК'!$J$14</f>
        <v>59853</v>
      </c>
      <c r="S155" s="163">
        <f t="shared" si="360"/>
        <v>29927</v>
      </c>
      <c r="T155" s="163">
        <f t="shared" si="373"/>
        <v>59854</v>
      </c>
      <c r="U155" s="143">
        <f t="shared" si="351"/>
        <v>1</v>
      </c>
    </row>
    <row r="156" spans="1:21" hidden="1" outlineLevel="2" x14ac:dyDescent="0.25">
      <c r="A156" s="160" t="s">
        <v>430</v>
      </c>
      <c r="B156" s="161" t="s">
        <v>407</v>
      </c>
      <c r="C156" s="161" t="s">
        <v>406</v>
      </c>
      <c r="D156" s="162" t="s">
        <v>353</v>
      </c>
      <c r="E156" s="162">
        <v>3</v>
      </c>
      <c r="F156" s="163">
        <f>12337+3</f>
        <v>12340</v>
      </c>
      <c r="G156" s="163"/>
      <c r="H156" s="163"/>
      <c r="I156" s="163">
        <f t="shared" si="369"/>
        <v>280</v>
      </c>
      <c r="J156" s="163">
        <f t="shared" si="352"/>
        <v>12620</v>
      </c>
      <c r="K156" s="163">
        <f t="shared" si="353"/>
        <v>70</v>
      </c>
      <c r="L156" s="163">
        <f t="shared" si="354"/>
        <v>-40</v>
      </c>
      <c r="M156" s="163">
        <f t="shared" si="355"/>
        <v>12650</v>
      </c>
      <c r="N156" s="163">
        <f t="shared" si="356"/>
        <v>88550</v>
      </c>
      <c r="O156" s="163">
        <f t="shared" si="357"/>
        <v>0</v>
      </c>
      <c r="P156" s="163">
        <f t="shared" si="358"/>
        <v>0</v>
      </c>
      <c r="Q156" s="163">
        <f t="shared" si="359"/>
        <v>88550</v>
      </c>
      <c r="R156" s="163">
        <f>Q156*'Расчет НМЦК'!$C$14*'Расчет НМЦК'!$E$14*'Расчет НМЦК'!$J$14</f>
        <v>93474</v>
      </c>
      <c r="S156" s="163">
        <f t="shared" si="360"/>
        <v>31158</v>
      </c>
      <c r="T156" s="163">
        <f t="shared" si="373"/>
        <v>93474</v>
      </c>
      <c r="U156" s="143">
        <f t="shared" si="351"/>
        <v>0</v>
      </c>
    </row>
    <row r="157" spans="1:21" hidden="1" outlineLevel="2" x14ac:dyDescent="0.25">
      <c r="A157" s="160" t="s">
        <v>431</v>
      </c>
      <c r="B157" s="161" t="s">
        <v>409</v>
      </c>
      <c r="C157" s="161" t="s">
        <v>408</v>
      </c>
      <c r="D157" s="162" t="s">
        <v>353</v>
      </c>
      <c r="E157" s="162">
        <v>1</v>
      </c>
      <c r="F157" s="163">
        <f>5775-5</f>
        <v>5770</v>
      </c>
      <c r="G157" s="163"/>
      <c r="H157" s="163"/>
      <c r="I157" s="163">
        <f t="shared" si="369"/>
        <v>130</v>
      </c>
      <c r="J157" s="163">
        <f t="shared" si="352"/>
        <v>5900</v>
      </c>
      <c r="K157" s="163">
        <f t="shared" si="353"/>
        <v>30</v>
      </c>
      <c r="L157" s="163">
        <f t="shared" si="354"/>
        <v>-20</v>
      </c>
      <c r="M157" s="163">
        <f t="shared" si="355"/>
        <v>5910</v>
      </c>
      <c r="N157" s="163">
        <f t="shared" si="356"/>
        <v>41370</v>
      </c>
      <c r="O157" s="163">
        <f t="shared" si="357"/>
        <v>0</v>
      </c>
      <c r="P157" s="163">
        <f t="shared" si="358"/>
        <v>0</v>
      </c>
      <c r="Q157" s="163">
        <f t="shared" si="359"/>
        <v>41370</v>
      </c>
      <c r="R157" s="163">
        <f>Q157*'Расчет НМЦК'!$C$14*'Расчет НМЦК'!$E$14*'Расчет НМЦК'!$J$14</f>
        <v>43670</v>
      </c>
      <c r="S157" s="163">
        <f t="shared" si="360"/>
        <v>43670</v>
      </c>
      <c r="T157" s="163">
        <f t="shared" si="373"/>
        <v>43670</v>
      </c>
      <c r="U157" s="143">
        <f t="shared" si="351"/>
        <v>0</v>
      </c>
    </row>
    <row r="158" spans="1:21" hidden="1" outlineLevel="2" x14ac:dyDescent="0.25">
      <c r="A158" s="160" t="s">
        <v>432</v>
      </c>
      <c r="B158" s="161" t="s">
        <v>411</v>
      </c>
      <c r="C158" s="161" t="s">
        <v>410</v>
      </c>
      <c r="D158" s="162" t="s">
        <v>353</v>
      </c>
      <c r="E158" s="162">
        <v>1</v>
      </c>
      <c r="F158" s="163">
        <f>6533-3</f>
        <v>6530</v>
      </c>
      <c r="G158" s="163"/>
      <c r="H158" s="163"/>
      <c r="I158" s="163">
        <f t="shared" si="369"/>
        <v>150</v>
      </c>
      <c r="J158" s="163">
        <f t="shared" si="352"/>
        <v>6680</v>
      </c>
      <c r="K158" s="163">
        <f t="shared" si="353"/>
        <v>40</v>
      </c>
      <c r="L158" s="163">
        <f t="shared" si="354"/>
        <v>-20</v>
      </c>
      <c r="M158" s="163">
        <f t="shared" si="355"/>
        <v>6700</v>
      </c>
      <c r="N158" s="163">
        <f t="shared" si="356"/>
        <v>46900</v>
      </c>
      <c r="O158" s="163">
        <f t="shared" si="357"/>
        <v>0</v>
      </c>
      <c r="P158" s="163">
        <f t="shared" si="358"/>
        <v>0</v>
      </c>
      <c r="Q158" s="163">
        <f t="shared" si="359"/>
        <v>46900</v>
      </c>
      <c r="R158" s="163">
        <f>Q158*'Расчет НМЦК'!$C$14*'Расчет НМЦК'!$E$14*'Расчет НМЦК'!$J$14</f>
        <v>49508</v>
      </c>
      <c r="S158" s="163">
        <f t="shared" si="360"/>
        <v>49508</v>
      </c>
      <c r="T158" s="163">
        <f t="shared" si="373"/>
        <v>49508</v>
      </c>
      <c r="U158" s="143">
        <f t="shared" si="351"/>
        <v>0</v>
      </c>
    </row>
    <row r="159" spans="1:21" hidden="1" outlineLevel="2" x14ac:dyDescent="0.25">
      <c r="A159" s="160" t="s">
        <v>433</v>
      </c>
      <c r="B159" s="161" t="s">
        <v>413</v>
      </c>
      <c r="C159" s="161" t="s">
        <v>412</v>
      </c>
      <c r="D159" s="162" t="s">
        <v>353</v>
      </c>
      <c r="E159" s="162">
        <v>1</v>
      </c>
      <c r="F159" s="163">
        <f>7219+1</f>
        <v>7220</v>
      </c>
      <c r="G159" s="163"/>
      <c r="H159" s="163"/>
      <c r="I159" s="163">
        <f t="shared" si="369"/>
        <v>170</v>
      </c>
      <c r="J159" s="163">
        <f t="shared" si="352"/>
        <v>7390</v>
      </c>
      <c r="K159" s="163">
        <f t="shared" si="353"/>
        <v>40</v>
      </c>
      <c r="L159" s="163">
        <f t="shared" si="354"/>
        <v>-30</v>
      </c>
      <c r="M159" s="163">
        <f t="shared" si="355"/>
        <v>7400</v>
      </c>
      <c r="N159" s="163">
        <f t="shared" si="356"/>
        <v>51800</v>
      </c>
      <c r="O159" s="163">
        <f t="shared" si="357"/>
        <v>0</v>
      </c>
      <c r="P159" s="163">
        <f t="shared" si="358"/>
        <v>0</v>
      </c>
      <c r="Q159" s="163">
        <f t="shared" si="359"/>
        <v>51800</v>
      </c>
      <c r="R159" s="163">
        <f>Q159*'Расчет НМЦК'!$C$14*'Расчет НМЦК'!$E$14*'Расчет НМЦК'!$J$14</f>
        <v>54680</v>
      </c>
      <c r="S159" s="163">
        <f t="shared" si="360"/>
        <v>54680</v>
      </c>
      <c r="T159" s="163">
        <f t="shared" si="373"/>
        <v>54680</v>
      </c>
      <c r="U159" s="143">
        <f t="shared" si="351"/>
        <v>0</v>
      </c>
    </row>
    <row r="160" spans="1:21" hidden="1" outlineLevel="2" x14ac:dyDescent="0.25">
      <c r="A160" s="160" t="s">
        <v>434</v>
      </c>
      <c r="B160" s="161" t="s">
        <v>415</v>
      </c>
      <c r="C160" s="161" t="s">
        <v>414</v>
      </c>
      <c r="D160" s="162" t="s">
        <v>353</v>
      </c>
      <c r="E160" s="162">
        <v>7</v>
      </c>
      <c r="F160" s="163">
        <f>61019+1</f>
        <v>61020</v>
      </c>
      <c r="G160" s="163"/>
      <c r="H160" s="163"/>
      <c r="I160" s="163">
        <f t="shared" si="369"/>
        <v>1400</v>
      </c>
      <c r="J160" s="163">
        <f t="shared" si="352"/>
        <v>62420</v>
      </c>
      <c r="K160" s="163">
        <f t="shared" si="353"/>
        <v>340</v>
      </c>
      <c r="L160" s="163">
        <f>-ROUND(I160*15%,-1)+10</f>
        <v>-200</v>
      </c>
      <c r="M160" s="163">
        <f t="shared" si="355"/>
        <v>62560</v>
      </c>
      <c r="N160" s="163">
        <f t="shared" si="356"/>
        <v>437920</v>
      </c>
      <c r="O160" s="163">
        <f t="shared" si="357"/>
        <v>0</v>
      </c>
      <c r="P160" s="163">
        <f t="shared" si="358"/>
        <v>0</v>
      </c>
      <c r="Q160" s="163">
        <f t="shared" si="359"/>
        <v>437920</v>
      </c>
      <c r="R160" s="163">
        <f>Q160*'Расчет НМЦК'!$C$14*'Расчет НМЦК'!$E$14*'Расчет НМЦК'!$J$14</f>
        <v>462272</v>
      </c>
      <c r="S160" s="163">
        <f t="shared" si="360"/>
        <v>66039</v>
      </c>
      <c r="T160" s="163">
        <f t="shared" si="373"/>
        <v>462273</v>
      </c>
      <c r="U160" s="143">
        <f t="shared" si="351"/>
        <v>1</v>
      </c>
    </row>
    <row r="161" spans="1:21" hidden="1" outlineLevel="2" x14ac:dyDescent="0.25">
      <c r="A161" s="160" t="s">
        <v>435</v>
      </c>
      <c r="B161" s="161" t="s">
        <v>417</v>
      </c>
      <c r="C161" s="161" t="s">
        <v>416</v>
      </c>
      <c r="D161" s="162" t="s">
        <v>353</v>
      </c>
      <c r="E161" s="162">
        <v>3</v>
      </c>
      <c r="F161" s="163">
        <f>30436+4</f>
        <v>30440</v>
      </c>
      <c r="G161" s="163"/>
      <c r="H161" s="163"/>
      <c r="I161" s="163">
        <f t="shared" si="369"/>
        <v>700</v>
      </c>
      <c r="J161" s="163">
        <f t="shared" si="352"/>
        <v>31140</v>
      </c>
      <c r="K161" s="163">
        <f t="shared" si="353"/>
        <v>170</v>
      </c>
      <c r="L161" s="163">
        <f>-ROUND(I161*15%,-1)+10</f>
        <v>-100</v>
      </c>
      <c r="M161" s="163">
        <f t="shared" si="355"/>
        <v>31210</v>
      </c>
      <c r="N161" s="163">
        <f t="shared" si="356"/>
        <v>218470</v>
      </c>
      <c r="O161" s="163">
        <f t="shared" si="357"/>
        <v>0</v>
      </c>
      <c r="P161" s="163">
        <f t="shared" si="358"/>
        <v>0</v>
      </c>
      <c r="Q161" s="163">
        <f t="shared" si="359"/>
        <v>218470</v>
      </c>
      <c r="R161" s="163">
        <f>Q161*'Расчет НМЦК'!$C$14*'Расчет НМЦК'!$E$14*'Расчет НМЦК'!$J$14</f>
        <v>230619</v>
      </c>
      <c r="S161" s="163">
        <f t="shared" si="360"/>
        <v>76873</v>
      </c>
      <c r="T161" s="163">
        <f t="shared" si="373"/>
        <v>230619</v>
      </c>
      <c r="U161" s="143">
        <f t="shared" si="351"/>
        <v>0</v>
      </c>
    </row>
    <row r="162" spans="1:21" hidden="1" outlineLevel="1" x14ac:dyDescent="0.25">
      <c r="A162" s="157">
        <v>14</v>
      </c>
      <c r="B162" s="158" t="s">
        <v>51</v>
      </c>
      <c r="C162" s="158" t="s">
        <v>52</v>
      </c>
      <c r="D162" s="157" t="s">
        <v>262</v>
      </c>
      <c r="E162" s="157">
        <v>1</v>
      </c>
      <c r="F162" s="137">
        <f>SUM(F163:F166)</f>
        <v>215670</v>
      </c>
      <c r="G162" s="137">
        <f t="shared" ref="G162:T162" si="374">SUM(G163:G166)</f>
        <v>11630</v>
      </c>
      <c r="H162" s="137">
        <f t="shared" si="374"/>
        <v>0</v>
      </c>
      <c r="I162" s="137">
        <f t="shared" si="374"/>
        <v>4960</v>
      </c>
      <c r="J162" s="137">
        <f t="shared" si="374"/>
        <v>220630</v>
      </c>
      <c r="K162" s="137">
        <f t="shared" si="374"/>
        <v>1200</v>
      </c>
      <c r="L162" s="137">
        <f>SUM(L163:L166)</f>
        <v>-740</v>
      </c>
      <c r="M162" s="137">
        <f t="shared" si="374"/>
        <v>221090</v>
      </c>
      <c r="N162" s="137">
        <f t="shared" si="374"/>
        <v>1547630</v>
      </c>
      <c r="O162" s="137">
        <f t="shared" si="374"/>
        <v>46290</v>
      </c>
      <c r="P162" s="137">
        <f t="shared" si="374"/>
        <v>0</v>
      </c>
      <c r="Q162" s="137">
        <f t="shared" si="374"/>
        <v>1593920</v>
      </c>
      <c r="R162" s="167">
        <f t="shared" si="374"/>
        <v>1682554</v>
      </c>
      <c r="S162" s="137">
        <f t="shared" si="374"/>
        <v>1682554</v>
      </c>
      <c r="T162" s="137">
        <f t="shared" si="374"/>
        <v>1682554</v>
      </c>
      <c r="U162" s="143">
        <f t="shared" si="351"/>
        <v>0</v>
      </c>
    </row>
    <row r="163" spans="1:21" hidden="1" outlineLevel="2" x14ac:dyDescent="0.25">
      <c r="A163" s="160" t="s">
        <v>269</v>
      </c>
      <c r="B163" s="161" t="s">
        <v>185</v>
      </c>
      <c r="C163" s="161" t="s">
        <v>186</v>
      </c>
      <c r="D163" s="162" t="s">
        <v>262</v>
      </c>
      <c r="E163" s="162">
        <v>1</v>
      </c>
      <c r="F163" s="163">
        <f>73575+5</f>
        <v>73580</v>
      </c>
      <c r="G163" s="163"/>
      <c r="H163" s="163"/>
      <c r="I163" s="163">
        <f t="shared" si="369"/>
        <v>1690</v>
      </c>
      <c r="J163" s="163">
        <f t="shared" si="352"/>
        <v>75270</v>
      </c>
      <c r="K163" s="163">
        <f t="shared" si="353"/>
        <v>410</v>
      </c>
      <c r="L163" s="163">
        <f t="shared" si="354"/>
        <v>-250</v>
      </c>
      <c r="M163" s="163">
        <f t="shared" si="355"/>
        <v>75430</v>
      </c>
      <c r="N163" s="163">
        <f t="shared" si="356"/>
        <v>528010</v>
      </c>
      <c r="O163" s="163">
        <f t="shared" si="357"/>
        <v>0</v>
      </c>
      <c r="P163" s="163">
        <f t="shared" si="358"/>
        <v>0</v>
      </c>
      <c r="Q163" s="163">
        <f t="shared" si="359"/>
        <v>528010</v>
      </c>
      <c r="R163" s="163">
        <f>Q163*'Расчет НМЦК'!$C$14*'Расчет НМЦК'!$E$14*'Расчет НМЦК'!$J$14</f>
        <v>557371</v>
      </c>
      <c r="S163" s="163">
        <f t="shared" si="360"/>
        <v>557371</v>
      </c>
      <c r="T163" s="163">
        <f>E163*S163</f>
        <v>557371</v>
      </c>
      <c r="U163" s="143">
        <f t="shared" si="351"/>
        <v>0</v>
      </c>
    </row>
    <row r="164" spans="1:21" hidden="1" outlineLevel="2" x14ac:dyDescent="0.25">
      <c r="A164" s="160" t="s">
        <v>270</v>
      </c>
      <c r="B164" s="161" t="s">
        <v>187</v>
      </c>
      <c r="C164" s="161" t="s">
        <v>188</v>
      </c>
      <c r="D164" s="162" t="s">
        <v>262</v>
      </c>
      <c r="E164" s="162">
        <v>1</v>
      </c>
      <c r="F164" s="163">
        <f>135264+6</f>
        <v>135270</v>
      </c>
      <c r="G164" s="163"/>
      <c r="H164" s="163"/>
      <c r="I164" s="163">
        <f t="shared" si="369"/>
        <v>3110</v>
      </c>
      <c r="J164" s="163">
        <f t="shared" si="352"/>
        <v>138380</v>
      </c>
      <c r="K164" s="163">
        <f t="shared" si="353"/>
        <v>760</v>
      </c>
      <c r="L164" s="163">
        <f t="shared" si="354"/>
        <v>-470</v>
      </c>
      <c r="M164" s="163">
        <f t="shared" si="355"/>
        <v>138670</v>
      </c>
      <c r="N164" s="163">
        <f t="shared" si="356"/>
        <v>970690</v>
      </c>
      <c r="O164" s="163">
        <f t="shared" si="357"/>
        <v>0</v>
      </c>
      <c r="P164" s="163">
        <f t="shared" si="358"/>
        <v>0</v>
      </c>
      <c r="Q164" s="163">
        <f t="shared" si="359"/>
        <v>970690</v>
      </c>
      <c r="R164" s="163">
        <f>Q164*'Расчет НМЦК'!$C$14*'Расчет НМЦК'!$E$14*'Расчет НМЦК'!$J$14</f>
        <v>1024668</v>
      </c>
      <c r="S164" s="163">
        <f t="shared" si="360"/>
        <v>1024668</v>
      </c>
      <c r="T164" s="163">
        <f>E164*S164</f>
        <v>1024668</v>
      </c>
      <c r="U164" s="143">
        <f t="shared" si="351"/>
        <v>0</v>
      </c>
    </row>
    <row r="165" spans="1:21" ht="25.5" hidden="1" outlineLevel="2" x14ac:dyDescent="0.25">
      <c r="A165" s="160" t="s">
        <v>271</v>
      </c>
      <c r="B165" s="161" t="s">
        <v>189</v>
      </c>
      <c r="C165" s="161" t="s">
        <v>190</v>
      </c>
      <c r="D165" s="162" t="s">
        <v>262</v>
      </c>
      <c r="E165" s="162">
        <v>1</v>
      </c>
      <c r="F165" s="163">
        <f>862-2</f>
        <v>860</v>
      </c>
      <c r="G165" s="163">
        <f>11625+5</f>
        <v>11630</v>
      </c>
      <c r="H165" s="163"/>
      <c r="I165" s="163">
        <f t="shared" si="369"/>
        <v>20</v>
      </c>
      <c r="J165" s="163">
        <f t="shared" si="352"/>
        <v>880</v>
      </c>
      <c r="K165" s="163">
        <f t="shared" si="353"/>
        <v>0</v>
      </c>
      <c r="L165" s="163">
        <f t="shared" si="354"/>
        <v>0</v>
      </c>
      <c r="M165" s="163">
        <f t="shared" si="355"/>
        <v>880</v>
      </c>
      <c r="N165" s="163">
        <f t="shared" si="356"/>
        <v>6160</v>
      </c>
      <c r="O165" s="163">
        <f t="shared" si="357"/>
        <v>46290</v>
      </c>
      <c r="P165" s="163">
        <f t="shared" si="358"/>
        <v>0</v>
      </c>
      <c r="Q165" s="163">
        <f t="shared" si="359"/>
        <v>52450</v>
      </c>
      <c r="R165" s="163">
        <f>Q165*'Расчет НМЦК'!$C$14*'Расчет НМЦК'!$E$14*'Расчет НМЦК'!$J$14</f>
        <v>55367</v>
      </c>
      <c r="S165" s="163">
        <f t="shared" si="360"/>
        <v>55367</v>
      </c>
      <c r="T165" s="163">
        <f>E165*S165</f>
        <v>55367</v>
      </c>
      <c r="U165" s="143">
        <f t="shared" si="351"/>
        <v>0</v>
      </c>
    </row>
    <row r="166" spans="1:21" ht="25.5" hidden="1" outlineLevel="2" x14ac:dyDescent="0.25">
      <c r="A166" s="160" t="s">
        <v>272</v>
      </c>
      <c r="B166" s="161" t="s">
        <v>191</v>
      </c>
      <c r="C166" s="161" t="s">
        <v>190</v>
      </c>
      <c r="D166" s="162" t="s">
        <v>262</v>
      </c>
      <c r="E166" s="162">
        <v>1</v>
      </c>
      <c r="F166" s="163">
        <f>5963-3</f>
        <v>5960</v>
      </c>
      <c r="G166" s="163"/>
      <c r="H166" s="163"/>
      <c r="I166" s="163">
        <f t="shared" si="369"/>
        <v>140</v>
      </c>
      <c r="J166" s="163">
        <f t="shared" si="352"/>
        <v>6100</v>
      </c>
      <c r="K166" s="163">
        <f t="shared" si="353"/>
        <v>30</v>
      </c>
      <c r="L166" s="163">
        <f t="shared" si="354"/>
        <v>-20</v>
      </c>
      <c r="M166" s="163">
        <f t="shared" si="355"/>
        <v>6110</v>
      </c>
      <c r="N166" s="163">
        <f t="shared" si="356"/>
        <v>42770</v>
      </c>
      <c r="O166" s="163">
        <f t="shared" si="357"/>
        <v>0</v>
      </c>
      <c r="P166" s="163">
        <f t="shared" si="358"/>
        <v>0</v>
      </c>
      <c r="Q166" s="163">
        <f t="shared" si="359"/>
        <v>42770</v>
      </c>
      <c r="R166" s="163">
        <f>Q166*'Расчет НМЦК'!$C$14*'Расчет НМЦК'!$E$14*'Расчет НМЦК'!$J$14</f>
        <v>45148</v>
      </c>
      <c r="S166" s="163">
        <f t="shared" si="360"/>
        <v>45148</v>
      </c>
      <c r="T166" s="163">
        <f>E166*S166</f>
        <v>45148</v>
      </c>
      <c r="U166" s="143">
        <f t="shared" si="351"/>
        <v>0</v>
      </c>
    </row>
    <row r="167" spans="1:21" hidden="1" outlineLevel="1" x14ac:dyDescent="0.25">
      <c r="A167" s="157">
        <v>15</v>
      </c>
      <c r="B167" s="158" t="s">
        <v>53</v>
      </c>
      <c r="C167" s="158" t="s">
        <v>54</v>
      </c>
      <c r="D167" s="157" t="s">
        <v>262</v>
      </c>
      <c r="E167" s="157">
        <v>1</v>
      </c>
      <c r="F167" s="137">
        <f>SUM(F168:F171)</f>
        <v>163270</v>
      </c>
      <c r="G167" s="137">
        <f t="shared" ref="G167:T167" si="375">SUM(G168:G171)</f>
        <v>7750</v>
      </c>
      <c r="H167" s="137">
        <f t="shared" si="375"/>
        <v>0</v>
      </c>
      <c r="I167" s="137">
        <f t="shared" si="375"/>
        <v>3750</v>
      </c>
      <c r="J167" s="137">
        <f t="shared" si="375"/>
        <v>167020</v>
      </c>
      <c r="K167" s="137">
        <f t="shared" si="375"/>
        <v>910</v>
      </c>
      <c r="L167" s="137">
        <f>SUM(L168:L171)</f>
        <v>-560</v>
      </c>
      <c r="M167" s="137">
        <f t="shared" si="375"/>
        <v>167370</v>
      </c>
      <c r="N167" s="137">
        <f t="shared" si="375"/>
        <v>1171590</v>
      </c>
      <c r="O167" s="137">
        <f t="shared" si="375"/>
        <v>30850</v>
      </c>
      <c r="P167" s="137">
        <f t="shared" si="375"/>
        <v>0</v>
      </c>
      <c r="Q167" s="137">
        <f t="shared" si="375"/>
        <v>1202440</v>
      </c>
      <c r="R167" s="167">
        <f t="shared" si="375"/>
        <v>1269304</v>
      </c>
      <c r="S167" s="137">
        <f t="shared" si="375"/>
        <v>1269304</v>
      </c>
      <c r="T167" s="137">
        <f t="shared" si="375"/>
        <v>1269304</v>
      </c>
      <c r="U167" s="143">
        <f t="shared" si="351"/>
        <v>0</v>
      </c>
    </row>
    <row r="168" spans="1:21" hidden="1" outlineLevel="2" x14ac:dyDescent="0.25">
      <c r="A168" s="160" t="s">
        <v>273</v>
      </c>
      <c r="B168" s="161" t="s">
        <v>192</v>
      </c>
      <c r="C168" s="161" t="s">
        <v>186</v>
      </c>
      <c r="D168" s="162" t="s">
        <v>262</v>
      </c>
      <c r="E168" s="162">
        <v>1</v>
      </c>
      <c r="F168" s="163">
        <f>53976-6</f>
        <v>53970</v>
      </c>
      <c r="G168" s="163"/>
      <c r="H168" s="163"/>
      <c r="I168" s="163">
        <f t="shared" si="369"/>
        <v>1240</v>
      </c>
      <c r="J168" s="163">
        <f t="shared" si="352"/>
        <v>55210</v>
      </c>
      <c r="K168" s="163">
        <f t="shared" si="353"/>
        <v>300</v>
      </c>
      <c r="L168" s="163">
        <f t="shared" si="354"/>
        <v>-190</v>
      </c>
      <c r="M168" s="163">
        <f t="shared" si="355"/>
        <v>55320</v>
      </c>
      <c r="N168" s="163">
        <f t="shared" si="356"/>
        <v>387240</v>
      </c>
      <c r="O168" s="163">
        <f t="shared" si="357"/>
        <v>0</v>
      </c>
      <c r="P168" s="163">
        <f t="shared" si="358"/>
        <v>0</v>
      </c>
      <c r="Q168" s="163">
        <f t="shared" si="359"/>
        <v>387240</v>
      </c>
      <c r="R168" s="163">
        <f>Q168*'Расчет НМЦК'!$C$14*'Расчет НМЦК'!$E$14*'Расчет НМЦК'!$J$14</f>
        <v>408773</v>
      </c>
      <c r="S168" s="163">
        <f t="shared" si="360"/>
        <v>408773</v>
      </c>
      <c r="T168" s="163">
        <f>E168*S168</f>
        <v>408773</v>
      </c>
      <c r="U168" s="143">
        <f t="shared" si="351"/>
        <v>0</v>
      </c>
    </row>
    <row r="169" spans="1:21" hidden="1" outlineLevel="2" x14ac:dyDescent="0.25">
      <c r="A169" s="160" t="s">
        <v>274</v>
      </c>
      <c r="B169" s="161" t="s">
        <v>193</v>
      </c>
      <c r="C169" s="161" t="s">
        <v>188</v>
      </c>
      <c r="D169" s="162" t="s">
        <v>262</v>
      </c>
      <c r="E169" s="162">
        <v>1</v>
      </c>
      <c r="F169" s="163">
        <f>104643-3</f>
        <v>104640</v>
      </c>
      <c r="G169" s="163"/>
      <c r="H169" s="163"/>
      <c r="I169" s="163">
        <f t="shared" si="369"/>
        <v>2410</v>
      </c>
      <c r="J169" s="163">
        <f t="shared" si="352"/>
        <v>107050</v>
      </c>
      <c r="K169" s="163">
        <f t="shared" si="353"/>
        <v>590</v>
      </c>
      <c r="L169" s="163">
        <f t="shared" si="354"/>
        <v>-360</v>
      </c>
      <c r="M169" s="163">
        <f t="shared" si="355"/>
        <v>107280</v>
      </c>
      <c r="N169" s="163">
        <f t="shared" si="356"/>
        <v>750960</v>
      </c>
      <c r="O169" s="163">
        <f t="shared" si="357"/>
        <v>0</v>
      </c>
      <c r="P169" s="163">
        <f t="shared" si="358"/>
        <v>0</v>
      </c>
      <c r="Q169" s="163">
        <f t="shared" si="359"/>
        <v>750960</v>
      </c>
      <c r="R169" s="163">
        <f>Q169*'Расчет НМЦК'!$C$14*'Расчет НМЦК'!$E$14*'Расчет НМЦК'!$J$14</f>
        <v>792719</v>
      </c>
      <c r="S169" s="163">
        <f t="shared" si="360"/>
        <v>792719</v>
      </c>
      <c r="T169" s="163">
        <f>E169*S169</f>
        <v>792719</v>
      </c>
      <c r="U169" s="143">
        <f t="shared" si="351"/>
        <v>0</v>
      </c>
    </row>
    <row r="170" spans="1:21" ht="25.5" hidden="1" outlineLevel="2" x14ac:dyDescent="0.25">
      <c r="A170" s="160" t="s">
        <v>275</v>
      </c>
      <c r="B170" s="161" t="s">
        <v>194</v>
      </c>
      <c r="C170" s="161" t="s">
        <v>195</v>
      </c>
      <c r="D170" s="162" t="s">
        <v>262</v>
      </c>
      <c r="E170" s="162">
        <v>1</v>
      </c>
      <c r="F170" s="163">
        <f>576+4</f>
        <v>580</v>
      </c>
      <c r="G170" s="163">
        <v>7750</v>
      </c>
      <c r="H170" s="163"/>
      <c r="I170" s="163">
        <f t="shared" si="369"/>
        <v>10</v>
      </c>
      <c r="J170" s="163">
        <f t="shared" si="352"/>
        <v>590</v>
      </c>
      <c r="K170" s="163">
        <f t="shared" si="353"/>
        <v>0</v>
      </c>
      <c r="L170" s="163">
        <f t="shared" si="354"/>
        <v>0</v>
      </c>
      <c r="M170" s="163">
        <f t="shared" si="355"/>
        <v>590</v>
      </c>
      <c r="N170" s="163">
        <f t="shared" si="356"/>
        <v>4130</v>
      </c>
      <c r="O170" s="163">
        <f t="shared" si="357"/>
        <v>30850</v>
      </c>
      <c r="P170" s="163">
        <f t="shared" si="358"/>
        <v>0</v>
      </c>
      <c r="Q170" s="163">
        <f t="shared" si="359"/>
        <v>34980</v>
      </c>
      <c r="R170" s="163">
        <f>Q170*'Расчет НМЦК'!$C$14*'Расчет НМЦК'!$E$14*'Расчет НМЦК'!$J$14</f>
        <v>36925</v>
      </c>
      <c r="S170" s="163">
        <f t="shared" si="360"/>
        <v>36925</v>
      </c>
      <c r="T170" s="163">
        <f>E170*S170</f>
        <v>36925</v>
      </c>
      <c r="U170" s="143">
        <f t="shared" si="351"/>
        <v>0</v>
      </c>
    </row>
    <row r="171" spans="1:21" ht="25.5" hidden="1" outlineLevel="2" x14ac:dyDescent="0.25">
      <c r="A171" s="160" t="s">
        <v>276</v>
      </c>
      <c r="B171" s="161" t="s">
        <v>196</v>
      </c>
      <c r="C171" s="161" t="s">
        <v>195</v>
      </c>
      <c r="D171" s="162" t="s">
        <v>262</v>
      </c>
      <c r="E171" s="162">
        <v>1</v>
      </c>
      <c r="F171" s="163">
        <f>4079+1</f>
        <v>4080</v>
      </c>
      <c r="G171" s="163"/>
      <c r="H171" s="163"/>
      <c r="I171" s="163">
        <f t="shared" si="369"/>
        <v>90</v>
      </c>
      <c r="J171" s="163">
        <f t="shared" si="352"/>
        <v>4170</v>
      </c>
      <c r="K171" s="163">
        <f t="shared" si="353"/>
        <v>20</v>
      </c>
      <c r="L171" s="163">
        <f t="shared" si="354"/>
        <v>-10</v>
      </c>
      <c r="M171" s="163">
        <f t="shared" si="355"/>
        <v>4180</v>
      </c>
      <c r="N171" s="163">
        <f t="shared" si="356"/>
        <v>29260</v>
      </c>
      <c r="O171" s="163">
        <f t="shared" si="357"/>
        <v>0</v>
      </c>
      <c r="P171" s="163">
        <f t="shared" si="358"/>
        <v>0</v>
      </c>
      <c r="Q171" s="163">
        <f t="shared" si="359"/>
        <v>29260</v>
      </c>
      <c r="R171" s="163">
        <f>Q171*'Расчет НМЦК'!$C$14*'Расчет НМЦК'!$E$14*'Расчет НМЦК'!$J$14</f>
        <v>30887</v>
      </c>
      <c r="S171" s="163">
        <f t="shared" si="360"/>
        <v>30887</v>
      </c>
      <c r="T171" s="163">
        <f>E171*S171</f>
        <v>30887</v>
      </c>
      <c r="U171" s="143">
        <f t="shared" si="351"/>
        <v>0</v>
      </c>
    </row>
    <row r="172" spans="1:21" hidden="1" outlineLevel="1" x14ac:dyDescent="0.25">
      <c r="A172" s="157">
        <v>16</v>
      </c>
      <c r="B172" s="158" t="s">
        <v>55</v>
      </c>
      <c r="C172" s="158" t="s">
        <v>56</v>
      </c>
      <c r="D172" s="157" t="s">
        <v>262</v>
      </c>
      <c r="E172" s="157">
        <v>1</v>
      </c>
      <c r="F172" s="137">
        <f>SUM(F173:F176)</f>
        <v>209200</v>
      </c>
      <c r="G172" s="137">
        <f t="shared" ref="G172:T172" si="376">SUM(G173:G176)</f>
        <v>11630</v>
      </c>
      <c r="H172" s="137">
        <f t="shared" si="376"/>
        <v>0</v>
      </c>
      <c r="I172" s="137">
        <f t="shared" si="376"/>
        <v>4820</v>
      </c>
      <c r="J172" s="137">
        <f t="shared" si="376"/>
        <v>214020</v>
      </c>
      <c r="K172" s="137">
        <f t="shared" si="376"/>
        <v>1170</v>
      </c>
      <c r="L172" s="137">
        <f>SUM(L173:L176)</f>
        <v>-720</v>
      </c>
      <c r="M172" s="137">
        <f t="shared" si="376"/>
        <v>214470</v>
      </c>
      <c r="N172" s="137">
        <f t="shared" si="376"/>
        <v>1501290</v>
      </c>
      <c r="O172" s="137">
        <f t="shared" si="376"/>
        <v>46290</v>
      </c>
      <c r="P172" s="137">
        <f t="shared" si="376"/>
        <v>0</v>
      </c>
      <c r="Q172" s="137">
        <f t="shared" si="376"/>
        <v>1547580</v>
      </c>
      <c r="R172" s="167">
        <f t="shared" si="376"/>
        <v>1633637</v>
      </c>
      <c r="S172" s="137">
        <f t="shared" si="376"/>
        <v>1633637</v>
      </c>
      <c r="T172" s="137">
        <f t="shared" si="376"/>
        <v>1633637</v>
      </c>
      <c r="U172" s="143">
        <f t="shared" si="351"/>
        <v>0</v>
      </c>
    </row>
    <row r="173" spans="1:21" hidden="1" outlineLevel="2" x14ac:dyDescent="0.25">
      <c r="A173" s="160" t="s">
        <v>277</v>
      </c>
      <c r="B173" s="161" t="s">
        <v>197</v>
      </c>
      <c r="C173" s="161" t="s">
        <v>186</v>
      </c>
      <c r="D173" s="162" t="s">
        <v>262</v>
      </c>
      <c r="E173" s="162">
        <v>1</v>
      </c>
      <c r="F173" s="163">
        <f>66307+3</f>
        <v>66310</v>
      </c>
      <c r="G173" s="163"/>
      <c r="H173" s="163"/>
      <c r="I173" s="163">
        <f t="shared" si="369"/>
        <v>1530</v>
      </c>
      <c r="J173" s="163">
        <f t="shared" si="352"/>
        <v>67840</v>
      </c>
      <c r="K173" s="163">
        <f t="shared" si="353"/>
        <v>370</v>
      </c>
      <c r="L173" s="163">
        <f t="shared" si="354"/>
        <v>-230</v>
      </c>
      <c r="M173" s="163">
        <f t="shared" si="355"/>
        <v>67980</v>
      </c>
      <c r="N173" s="163">
        <f t="shared" si="356"/>
        <v>475860</v>
      </c>
      <c r="O173" s="163">
        <f t="shared" si="357"/>
        <v>0</v>
      </c>
      <c r="P173" s="163">
        <f t="shared" si="358"/>
        <v>0</v>
      </c>
      <c r="Q173" s="163">
        <f t="shared" si="359"/>
        <v>475860</v>
      </c>
      <c r="R173" s="163">
        <f>Q173*'Расчет НМЦК'!$C$14*'Расчет НМЦК'!$E$14*'Расчет НМЦК'!$J$14</f>
        <v>502321</v>
      </c>
      <c r="S173" s="163">
        <f t="shared" si="360"/>
        <v>502321</v>
      </c>
      <c r="T173" s="163">
        <f>E173*S173</f>
        <v>502321</v>
      </c>
      <c r="U173" s="143">
        <f t="shared" si="351"/>
        <v>0</v>
      </c>
    </row>
    <row r="174" spans="1:21" hidden="1" outlineLevel="2" x14ac:dyDescent="0.25">
      <c r="A174" s="160" t="s">
        <v>278</v>
      </c>
      <c r="B174" s="161" t="s">
        <v>198</v>
      </c>
      <c r="C174" s="161" t="s">
        <v>188</v>
      </c>
      <c r="D174" s="162" t="s">
        <v>262</v>
      </c>
      <c r="E174" s="162">
        <v>1</v>
      </c>
      <c r="F174" s="163">
        <f>136062+8</f>
        <v>136070</v>
      </c>
      <c r="G174" s="163"/>
      <c r="H174" s="163"/>
      <c r="I174" s="163">
        <f t="shared" si="369"/>
        <v>3130</v>
      </c>
      <c r="J174" s="163">
        <f t="shared" si="352"/>
        <v>139200</v>
      </c>
      <c r="K174" s="163">
        <f t="shared" si="353"/>
        <v>770</v>
      </c>
      <c r="L174" s="163">
        <f t="shared" si="354"/>
        <v>-470</v>
      </c>
      <c r="M174" s="163">
        <f t="shared" si="355"/>
        <v>139500</v>
      </c>
      <c r="N174" s="163">
        <f t="shared" si="356"/>
        <v>976500</v>
      </c>
      <c r="O174" s="163">
        <f t="shared" si="357"/>
        <v>0</v>
      </c>
      <c r="P174" s="163">
        <f t="shared" si="358"/>
        <v>0</v>
      </c>
      <c r="Q174" s="163">
        <f t="shared" si="359"/>
        <v>976500</v>
      </c>
      <c r="R174" s="163">
        <f>Q174*'Расчет НМЦК'!$C$14*'Расчет НМЦК'!$E$14*'Расчет НМЦК'!$J$14</f>
        <v>1030801</v>
      </c>
      <c r="S174" s="163">
        <f t="shared" si="360"/>
        <v>1030801</v>
      </c>
      <c r="T174" s="163">
        <f>E174*S174</f>
        <v>1030801</v>
      </c>
      <c r="U174" s="143">
        <f t="shared" si="351"/>
        <v>0</v>
      </c>
    </row>
    <row r="175" spans="1:21" ht="25.5" hidden="1" outlineLevel="2" x14ac:dyDescent="0.25">
      <c r="A175" s="160" t="s">
        <v>279</v>
      </c>
      <c r="B175" s="161" t="s">
        <v>199</v>
      </c>
      <c r="C175" s="161" t="s">
        <v>200</v>
      </c>
      <c r="D175" s="162" t="s">
        <v>262</v>
      </c>
      <c r="E175" s="162">
        <v>1</v>
      </c>
      <c r="F175" s="163">
        <f>862-2</f>
        <v>860</v>
      </c>
      <c r="G175" s="163">
        <f>11625+5</f>
        <v>11630</v>
      </c>
      <c r="H175" s="163"/>
      <c r="I175" s="163">
        <f t="shared" si="369"/>
        <v>20</v>
      </c>
      <c r="J175" s="163">
        <f t="shared" si="352"/>
        <v>880</v>
      </c>
      <c r="K175" s="163">
        <f t="shared" si="353"/>
        <v>0</v>
      </c>
      <c r="L175" s="163">
        <f t="shared" si="354"/>
        <v>0</v>
      </c>
      <c r="M175" s="163">
        <f t="shared" si="355"/>
        <v>880</v>
      </c>
      <c r="N175" s="163">
        <f t="shared" si="356"/>
        <v>6160</v>
      </c>
      <c r="O175" s="163">
        <f t="shared" si="357"/>
        <v>46290</v>
      </c>
      <c r="P175" s="163">
        <f t="shared" si="358"/>
        <v>0</v>
      </c>
      <c r="Q175" s="163">
        <f t="shared" si="359"/>
        <v>52450</v>
      </c>
      <c r="R175" s="163">
        <f>Q175*'Расчет НМЦК'!$C$14*'Расчет НМЦК'!$E$14*'Расчет НМЦК'!$J$14</f>
        <v>55367</v>
      </c>
      <c r="S175" s="163">
        <f t="shared" si="360"/>
        <v>55367</v>
      </c>
      <c r="T175" s="163">
        <f>E175*S175</f>
        <v>55367</v>
      </c>
      <c r="U175" s="143">
        <f t="shared" si="351"/>
        <v>0</v>
      </c>
    </row>
    <row r="176" spans="1:21" ht="25.5" hidden="1" outlineLevel="2" x14ac:dyDescent="0.25">
      <c r="A176" s="160" t="s">
        <v>280</v>
      </c>
      <c r="B176" s="161" t="s">
        <v>201</v>
      </c>
      <c r="C176" s="161" t="s">
        <v>200</v>
      </c>
      <c r="D176" s="162" t="s">
        <v>262</v>
      </c>
      <c r="E176" s="162">
        <v>1</v>
      </c>
      <c r="F176" s="163">
        <f>5963-3</f>
        <v>5960</v>
      </c>
      <c r="G176" s="163"/>
      <c r="H176" s="163"/>
      <c r="I176" s="163">
        <f t="shared" si="369"/>
        <v>140</v>
      </c>
      <c r="J176" s="163">
        <f t="shared" si="352"/>
        <v>6100</v>
      </c>
      <c r="K176" s="163">
        <f t="shared" si="353"/>
        <v>30</v>
      </c>
      <c r="L176" s="163">
        <f t="shared" si="354"/>
        <v>-20</v>
      </c>
      <c r="M176" s="163">
        <f t="shared" si="355"/>
        <v>6110</v>
      </c>
      <c r="N176" s="163">
        <f t="shared" si="356"/>
        <v>42770</v>
      </c>
      <c r="O176" s="163">
        <f t="shared" si="357"/>
        <v>0</v>
      </c>
      <c r="P176" s="163">
        <f t="shared" si="358"/>
        <v>0</v>
      </c>
      <c r="Q176" s="163">
        <f t="shared" si="359"/>
        <v>42770</v>
      </c>
      <c r="R176" s="163">
        <f>Q176*'Расчет НМЦК'!$C$14*'Расчет НМЦК'!$E$14*'Расчет НМЦК'!$J$14</f>
        <v>45148</v>
      </c>
      <c r="S176" s="163">
        <f t="shared" si="360"/>
        <v>45148</v>
      </c>
      <c r="T176" s="163">
        <f>E176*S176</f>
        <v>45148</v>
      </c>
      <c r="U176" s="143">
        <f t="shared" si="351"/>
        <v>0</v>
      </c>
    </row>
    <row r="177" spans="1:21" hidden="1" outlineLevel="1" x14ac:dyDescent="0.25">
      <c r="A177" s="157">
        <v>17</v>
      </c>
      <c r="B177" s="158" t="s">
        <v>57</v>
      </c>
      <c r="C177" s="158" t="s">
        <v>58</v>
      </c>
      <c r="D177" s="157" t="s">
        <v>262</v>
      </c>
      <c r="E177" s="157">
        <v>1</v>
      </c>
      <c r="F177" s="137">
        <f>SUM(F178:F181)</f>
        <v>339470</v>
      </c>
      <c r="G177" s="137">
        <f t="shared" ref="G177:T177" si="377">SUM(G178:G181)</f>
        <v>19380</v>
      </c>
      <c r="H177" s="137">
        <f t="shared" si="377"/>
        <v>0</v>
      </c>
      <c r="I177" s="137">
        <f t="shared" si="377"/>
        <v>7800</v>
      </c>
      <c r="J177" s="137">
        <f t="shared" si="377"/>
        <v>347270</v>
      </c>
      <c r="K177" s="137">
        <f t="shared" si="377"/>
        <v>1930</v>
      </c>
      <c r="L177" s="137">
        <f>SUM(L178:L181)</f>
        <v>-1150</v>
      </c>
      <c r="M177" s="137">
        <f t="shared" si="377"/>
        <v>348050</v>
      </c>
      <c r="N177" s="137">
        <f t="shared" si="377"/>
        <v>2436350</v>
      </c>
      <c r="O177" s="137">
        <f t="shared" si="377"/>
        <v>77130</v>
      </c>
      <c r="P177" s="137">
        <f t="shared" si="377"/>
        <v>0</v>
      </c>
      <c r="Q177" s="137">
        <f t="shared" si="377"/>
        <v>2513480</v>
      </c>
      <c r="R177" s="167">
        <f t="shared" si="377"/>
        <v>2653249</v>
      </c>
      <c r="S177" s="137">
        <f t="shared" si="377"/>
        <v>2653249</v>
      </c>
      <c r="T177" s="137">
        <f t="shared" si="377"/>
        <v>2653249</v>
      </c>
      <c r="U177" s="143">
        <f t="shared" si="351"/>
        <v>0</v>
      </c>
    </row>
    <row r="178" spans="1:21" hidden="1" outlineLevel="2" x14ac:dyDescent="0.25">
      <c r="A178" s="160" t="s">
        <v>281</v>
      </c>
      <c r="B178" s="161" t="s">
        <v>202</v>
      </c>
      <c r="C178" s="161" t="s">
        <v>186</v>
      </c>
      <c r="D178" s="162" t="s">
        <v>262</v>
      </c>
      <c r="E178" s="162">
        <v>1</v>
      </c>
      <c r="F178" s="163">
        <f>119201-1</f>
        <v>119200</v>
      </c>
      <c r="G178" s="163"/>
      <c r="H178" s="163"/>
      <c r="I178" s="163">
        <f t="shared" si="369"/>
        <v>2740</v>
      </c>
      <c r="J178" s="163">
        <f t="shared" si="352"/>
        <v>121940</v>
      </c>
      <c r="K178" s="163">
        <f t="shared" si="353"/>
        <v>670</v>
      </c>
      <c r="L178" s="163">
        <f t="shared" si="354"/>
        <v>-410</v>
      </c>
      <c r="M178" s="163">
        <f t="shared" si="355"/>
        <v>122200</v>
      </c>
      <c r="N178" s="163">
        <f t="shared" si="356"/>
        <v>855400</v>
      </c>
      <c r="O178" s="163">
        <f t="shared" si="357"/>
        <v>0</v>
      </c>
      <c r="P178" s="163">
        <f t="shared" si="358"/>
        <v>0</v>
      </c>
      <c r="Q178" s="163">
        <f t="shared" si="359"/>
        <v>855400</v>
      </c>
      <c r="R178" s="163">
        <f>Q178*'Расчет НМЦК'!$C$14*'Расчет НМЦК'!$E$14*'Расчет НМЦК'!$J$14</f>
        <v>902967</v>
      </c>
      <c r="S178" s="163">
        <f t="shared" si="360"/>
        <v>902967</v>
      </c>
      <c r="T178" s="163">
        <f t="shared" ref="T178:T185" si="378">E178*S178</f>
        <v>902967</v>
      </c>
      <c r="U178" s="143">
        <f t="shared" si="351"/>
        <v>0</v>
      </c>
    </row>
    <row r="179" spans="1:21" hidden="1" outlineLevel="2" x14ac:dyDescent="0.25">
      <c r="A179" s="160" t="s">
        <v>282</v>
      </c>
      <c r="B179" s="161" t="s">
        <v>203</v>
      </c>
      <c r="C179" s="161" t="s">
        <v>188</v>
      </c>
      <c r="D179" s="162" t="s">
        <v>262</v>
      </c>
      <c r="E179" s="162">
        <v>1</v>
      </c>
      <c r="F179" s="163">
        <f>209091-1</f>
        <v>209090</v>
      </c>
      <c r="G179" s="163"/>
      <c r="H179" s="163"/>
      <c r="I179" s="163">
        <f t="shared" si="369"/>
        <v>4810</v>
      </c>
      <c r="J179" s="163">
        <f t="shared" si="352"/>
        <v>213900</v>
      </c>
      <c r="K179" s="163">
        <f>ROUND(J179*0.55%,-1)+20</f>
        <v>1200</v>
      </c>
      <c r="L179" s="163">
        <f>-ROUND(I179*15%,-1)+10</f>
        <v>-710</v>
      </c>
      <c r="M179" s="163">
        <f t="shared" si="355"/>
        <v>214390</v>
      </c>
      <c r="N179" s="163">
        <f t="shared" si="356"/>
        <v>1500730</v>
      </c>
      <c r="O179" s="163">
        <f t="shared" si="357"/>
        <v>0</v>
      </c>
      <c r="P179" s="163">
        <f t="shared" si="358"/>
        <v>0</v>
      </c>
      <c r="Q179" s="163">
        <f t="shared" si="359"/>
        <v>1500730</v>
      </c>
      <c r="R179" s="163">
        <f>Q179*'Расчет НМЦК'!$C$14*'Расчет НМЦК'!$E$14*'Расчет НМЦК'!$J$14</f>
        <v>1584182</v>
      </c>
      <c r="S179" s="163">
        <f t="shared" si="360"/>
        <v>1584182</v>
      </c>
      <c r="T179" s="163">
        <f t="shared" si="378"/>
        <v>1584182</v>
      </c>
      <c r="U179" s="143">
        <f t="shared" si="351"/>
        <v>0</v>
      </c>
    </row>
    <row r="180" spans="1:21" ht="25.5" hidden="1" outlineLevel="2" x14ac:dyDescent="0.25">
      <c r="A180" s="160" t="s">
        <v>283</v>
      </c>
      <c r="B180" s="161" t="s">
        <v>204</v>
      </c>
      <c r="C180" s="161" t="s">
        <v>205</v>
      </c>
      <c r="D180" s="162" t="s">
        <v>262</v>
      </c>
      <c r="E180" s="162">
        <v>1</v>
      </c>
      <c r="F180" s="163">
        <f>1439+1</f>
        <v>1440</v>
      </c>
      <c r="G180" s="163">
        <f>19375+5</f>
        <v>19380</v>
      </c>
      <c r="H180" s="163"/>
      <c r="I180" s="163">
        <f t="shared" si="369"/>
        <v>30</v>
      </c>
      <c r="J180" s="163">
        <f t="shared" si="352"/>
        <v>1470</v>
      </c>
      <c r="K180" s="163">
        <f t="shared" si="353"/>
        <v>10</v>
      </c>
      <c r="L180" s="163">
        <f t="shared" si="354"/>
        <v>0</v>
      </c>
      <c r="M180" s="163">
        <f t="shared" si="355"/>
        <v>1480</v>
      </c>
      <c r="N180" s="163">
        <f t="shared" si="356"/>
        <v>10360</v>
      </c>
      <c r="O180" s="163">
        <f t="shared" si="357"/>
        <v>77130</v>
      </c>
      <c r="P180" s="163">
        <f t="shared" si="358"/>
        <v>0</v>
      </c>
      <c r="Q180" s="163">
        <f t="shared" si="359"/>
        <v>87490</v>
      </c>
      <c r="R180" s="163">
        <f>Q180*'Расчет НМЦК'!$C$14*'Расчет НМЦК'!$E$14*'Расчет НМЦК'!$J$14</f>
        <v>92355</v>
      </c>
      <c r="S180" s="163">
        <f t="shared" si="360"/>
        <v>92355</v>
      </c>
      <c r="T180" s="163">
        <f t="shared" si="378"/>
        <v>92355</v>
      </c>
      <c r="U180" s="143">
        <f t="shared" si="351"/>
        <v>0</v>
      </c>
    </row>
    <row r="181" spans="1:21" ht="25.5" hidden="1" outlineLevel="2" x14ac:dyDescent="0.25">
      <c r="A181" s="160" t="s">
        <v>284</v>
      </c>
      <c r="B181" s="161" t="s">
        <v>206</v>
      </c>
      <c r="C181" s="161" t="s">
        <v>205</v>
      </c>
      <c r="D181" s="162" t="s">
        <v>262</v>
      </c>
      <c r="E181" s="162">
        <v>1</v>
      </c>
      <c r="F181" s="163">
        <f>9736+4</f>
        <v>9740</v>
      </c>
      <c r="G181" s="163"/>
      <c r="H181" s="163"/>
      <c r="I181" s="163">
        <f t="shared" si="369"/>
        <v>220</v>
      </c>
      <c r="J181" s="163">
        <f t="shared" si="352"/>
        <v>9960</v>
      </c>
      <c r="K181" s="163">
        <f t="shared" si="353"/>
        <v>50</v>
      </c>
      <c r="L181" s="163">
        <f t="shared" si="354"/>
        <v>-30</v>
      </c>
      <c r="M181" s="163">
        <f t="shared" si="355"/>
        <v>9980</v>
      </c>
      <c r="N181" s="163">
        <f t="shared" si="356"/>
        <v>69860</v>
      </c>
      <c r="O181" s="163">
        <f t="shared" si="357"/>
        <v>0</v>
      </c>
      <c r="P181" s="163">
        <f t="shared" si="358"/>
        <v>0</v>
      </c>
      <c r="Q181" s="163">
        <f t="shared" si="359"/>
        <v>69860</v>
      </c>
      <c r="R181" s="163">
        <f>Q181*'Расчет НМЦК'!$C$14*'Расчет НМЦК'!$E$14*'Расчет НМЦК'!$J$14</f>
        <v>73745</v>
      </c>
      <c r="S181" s="163">
        <f t="shared" si="360"/>
        <v>73745</v>
      </c>
      <c r="T181" s="163">
        <f t="shared" si="378"/>
        <v>73745</v>
      </c>
      <c r="U181" s="143">
        <f t="shared" si="351"/>
        <v>0</v>
      </c>
    </row>
    <row r="182" spans="1:21" hidden="1" outlineLevel="1" x14ac:dyDescent="0.25">
      <c r="A182" s="157">
        <v>18</v>
      </c>
      <c r="B182" s="158" t="s">
        <v>61</v>
      </c>
      <c r="C182" s="158" t="s">
        <v>62</v>
      </c>
      <c r="D182" s="157" t="s">
        <v>262</v>
      </c>
      <c r="E182" s="157">
        <v>1</v>
      </c>
      <c r="F182" s="137">
        <f>('Затраты подрядчика по ССР'!D73+'Затраты подрядчика по ССР'!E73)*1000</f>
        <v>48740</v>
      </c>
      <c r="G182" s="137">
        <f>'Затраты подрядчика по ССР'!F73*1000</f>
        <v>4900</v>
      </c>
      <c r="H182" s="137"/>
      <c r="I182" s="137">
        <f t="shared" si="369"/>
        <v>1120</v>
      </c>
      <c r="J182" s="137">
        <f t="shared" ref="J182:J245" si="379">F182+I182</f>
        <v>49860</v>
      </c>
      <c r="K182" s="137">
        <f t="shared" si="353"/>
        <v>270</v>
      </c>
      <c r="L182" s="137">
        <f t="shared" si="354"/>
        <v>-170</v>
      </c>
      <c r="M182" s="137">
        <f t="shared" ref="M182:M245" si="380">J182+K182+L182</f>
        <v>49960</v>
      </c>
      <c r="N182" s="137">
        <f t="shared" ref="N182:N245" si="381">M182*7</f>
        <v>349720</v>
      </c>
      <c r="O182" s="137">
        <f t="shared" si="357"/>
        <v>19500</v>
      </c>
      <c r="P182" s="137">
        <f t="shared" ref="P182:P240" si="382">H182*10.51</f>
        <v>0</v>
      </c>
      <c r="Q182" s="137">
        <f t="shared" ref="Q182:Q245" si="383">N182+O182+P182</f>
        <v>369220</v>
      </c>
      <c r="R182" s="168">
        <f>Q182*'Расчет НМЦК'!$C$14*'Расчет НМЦК'!$E$14*'Расчет НМЦК'!$J$14</f>
        <v>389751</v>
      </c>
      <c r="S182" s="137">
        <f t="shared" ref="S182:S245" si="384">R182/E182</f>
        <v>389751</v>
      </c>
      <c r="T182" s="137">
        <f t="shared" si="378"/>
        <v>389751</v>
      </c>
      <c r="U182" s="143">
        <f t="shared" si="351"/>
        <v>0</v>
      </c>
    </row>
    <row r="183" spans="1:21" ht="25.5" hidden="1" outlineLevel="1" x14ac:dyDescent="0.25">
      <c r="A183" s="157">
        <v>19</v>
      </c>
      <c r="B183" s="158" t="s">
        <v>63</v>
      </c>
      <c r="C183" s="158" t="s">
        <v>64</v>
      </c>
      <c r="D183" s="157" t="s">
        <v>262</v>
      </c>
      <c r="E183" s="157">
        <v>1</v>
      </c>
      <c r="F183" s="137">
        <f>('Затраты подрядчика по ССР'!D74+'Затраты подрядчика по ССР'!E74)*1000</f>
        <v>17950</v>
      </c>
      <c r="G183" s="137">
        <f>'Затраты подрядчика по ССР'!F74*1000</f>
        <v>0</v>
      </c>
      <c r="H183" s="137"/>
      <c r="I183" s="137">
        <f t="shared" si="369"/>
        <v>410</v>
      </c>
      <c r="J183" s="137">
        <f t="shared" si="379"/>
        <v>18360</v>
      </c>
      <c r="K183" s="137">
        <f t="shared" si="353"/>
        <v>100</v>
      </c>
      <c r="L183" s="137">
        <f t="shared" si="354"/>
        <v>-60</v>
      </c>
      <c r="M183" s="137">
        <f t="shared" si="380"/>
        <v>18400</v>
      </c>
      <c r="N183" s="137">
        <f t="shared" si="381"/>
        <v>128800</v>
      </c>
      <c r="O183" s="137">
        <f t="shared" si="357"/>
        <v>0</v>
      </c>
      <c r="P183" s="137">
        <f t="shared" si="382"/>
        <v>0</v>
      </c>
      <c r="Q183" s="137">
        <f t="shared" si="383"/>
        <v>128800</v>
      </c>
      <c r="R183" s="169">
        <f>Q183*'Расчет НМЦК'!$C$14*'Расчет НМЦК'!$E$14*'Расчет НМЦК'!$J$14</f>
        <v>135962</v>
      </c>
      <c r="S183" s="137">
        <f t="shared" si="384"/>
        <v>135962</v>
      </c>
      <c r="T183" s="137">
        <f t="shared" si="378"/>
        <v>135962</v>
      </c>
      <c r="U183" s="143">
        <f t="shared" ref="U183:U246" si="385">T183-R183</f>
        <v>0</v>
      </c>
    </row>
    <row r="184" spans="1:21" ht="25.5" hidden="1" outlineLevel="1" x14ac:dyDescent="0.25">
      <c r="A184" s="157">
        <v>20</v>
      </c>
      <c r="B184" s="158" t="s">
        <v>65</v>
      </c>
      <c r="C184" s="158" t="s">
        <v>66</v>
      </c>
      <c r="D184" s="157" t="s">
        <v>262</v>
      </c>
      <c r="E184" s="157">
        <v>1</v>
      </c>
      <c r="F184" s="137">
        <f>('Затраты подрядчика по ССР'!D75+'Затраты подрядчика по ССР'!E75)*1000</f>
        <v>6750</v>
      </c>
      <c r="G184" s="137">
        <f>'Затраты подрядчика по ССР'!F75*1000</f>
        <v>0</v>
      </c>
      <c r="H184" s="137"/>
      <c r="I184" s="137">
        <f t="shared" si="369"/>
        <v>160</v>
      </c>
      <c r="J184" s="137">
        <f t="shared" si="379"/>
        <v>6910</v>
      </c>
      <c r="K184" s="137">
        <f t="shared" ref="K184:K240" si="386">ROUND(J184*0.55%,-1)</f>
        <v>40</v>
      </c>
      <c r="L184" s="137">
        <f t="shared" ref="L184:L240" si="387">-ROUND(I184*15%,-1)</f>
        <v>-20</v>
      </c>
      <c r="M184" s="137">
        <f t="shared" si="380"/>
        <v>6930</v>
      </c>
      <c r="N184" s="137">
        <f t="shared" si="381"/>
        <v>48510</v>
      </c>
      <c r="O184" s="137">
        <f t="shared" si="357"/>
        <v>0</v>
      </c>
      <c r="P184" s="137">
        <f t="shared" si="382"/>
        <v>0</v>
      </c>
      <c r="Q184" s="137">
        <f t="shared" si="383"/>
        <v>48510</v>
      </c>
      <c r="R184" s="169">
        <f>Q184*'Расчет НМЦК'!$C$14*'Расчет НМЦК'!$E$14*'Расчет НМЦК'!$J$14</f>
        <v>51208</v>
      </c>
      <c r="S184" s="137">
        <f t="shared" si="384"/>
        <v>51208</v>
      </c>
      <c r="T184" s="137">
        <f t="shared" si="378"/>
        <v>51208</v>
      </c>
      <c r="U184" s="143">
        <f t="shared" si="385"/>
        <v>0</v>
      </c>
    </row>
    <row r="185" spans="1:21" hidden="1" outlineLevel="1" x14ac:dyDescent="0.25">
      <c r="A185" s="157">
        <v>21</v>
      </c>
      <c r="B185" s="158" t="s">
        <v>67</v>
      </c>
      <c r="C185" s="158" t="s">
        <v>68</v>
      </c>
      <c r="D185" s="157" t="s">
        <v>262</v>
      </c>
      <c r="E185" s="157">
        <v>1</v>
      </c>
      <c r="F185" s="137">
        <f>('Затраты подрядчика по ССР'!D76+'Затраты подрядчика по ССР'!E76)*1000</f>
        <v>36490</v>
      </c>
      <c r="G185" s="137">
        <f>'Затраты подрядчика по ССР'!F76*1000</f>
        <v>293810</v>
      </c>
      <c r="H185" s="137"/>
      <c r="I185" s="137">
        <f t="shared" si="369"/>
        <v>840</v>
      </c>
      <c r="J185" s="137">
        <f t="shared" si="379"/>
        <v>37330</v>
      </c>
      <c r="K185" s="137">
        <f t="shared" si="386"/>
        <v>210</v>
      </c>
      <c r="L185" s="137">
        <f t="shared" si="387"/>
        <v>-130</v>
      </c>
      <c r="M185" s="137">
        <f t="shared" si="380"/>
        <v>37410</v>
      </c>
      <c r="N185" s="137">
        <f t="shared" si="381"/>
        <v>261870</v>
      </c>
      <c r="O185" s="137">
        <f t="shared" si="357"/>
        <v>1169360</v>
      </c>
      <c r="P185" s="137">
        <f t="shared" si="382"/>
        <v>0</v>
      </c>
      <c r="Q185" s="137">
        <f t="shared" si="383"/>
        <v>1431230</v>
      </c>
      <c r="R185" s="137">
        <f>Q185*'Расчет НМЦК'!$C$14*'Расчет НМЦК'!$E$14*'Расчет НМЦК'!$J$14</f>
        <v>1510817</v>
      </c>
      <c r="S185" s="137">
        <f t="shared" si="384"/>
        <v>1510817</v>
      </c>
      <c r="T185" s="137">
        <f t="shared" si="378"/>
        <v>1510817</v>
      </c>
      <c r="U185" s="143">
        <f t="shared" si="385"/>
        <v>0</v>
      </c>
    </row>
    <row r="186" spans="1:21" hidden="1" outlineLevel="1" x14ac:dyDescent="0.25">
      <c r="A186" s="157">
        <v>22</v>
      </c>
      <c r="B186" s="158" t="s">
        <v>71</v>
      </c>
      <c r="C186" s="158" t="s">
        <v>72</v>
      </c>
      <c r="D186" s="157" t="s">
        <v>262</v>
      </c>
      <c r="E186" s="157">
        <v>1</v>
      </c>
      <c r="F186" s="137">
        <f>SUM(F187:F191)</f>
        <v>917240</v>
      </c>
      <c r="G186" s="137">
        <f t="shared" ref="G186:T186" si="388">SUM(G187:G191)</f>
        <v>94760</v>
      </c>
      <c r="H186" s="137">
        <f t="shared" si="388"/>
        <v>0</v>
      </c>
      <c r="I186" s="137">
        <f t="shared" si="388"/>
        <v>21090</v>
      </c>
      <c r="J186" s="137">
        <f t="shared" si="388"/>
        <v>938330</v>
      </c>
      <c r="K186" s="137">
        <f t="shared" si="388"/>
        <v>5190</v>
      </c>
      <c r="L186" s="137">
        <f>SUM(L187:L191)</f>
        <v>-3160</v>
      </c>
      <c r="M186" s="137">
        <f t="shared" si="388"/>
        <v>940360</v>
      </c>
      <c r="N186" s="137">
        <f t="shared" si="388"/>
        <v>6582520</v>
      </c>
      <c r="O186" s="137">
        <f t="shared" si="388"/>
        <v>377140</v>
      </c>
      <c r="P186" s="137">
        <f t="shared" si="388"/>
        <v>0</v>
      </c>
      <c r="Q186" s="137">
        <f t="shared" si="388"/>
        <v>6959660</v>
      </c>
      <c r="R186" s="137">
        <f t="shared" si="388"/>
        <v>7346668</v>
      </c>
      <c r="S186" s="137">
        <f t="shared" si="388"/>
        <v>7346668</v>
      </c>
      <c r="T186" s="137">
        <f t="shared" si="388"/>
        <v>7346668</v>
      </c>
      <c r="U186" s="143">
        <f t="shared" si="385"/>
        <v>0</v>
      </c>
    </row>
    <row r="187" spans="1:21" hidden="1" outlineLevel="2" x14ac:dyDescent="0.25">
      <c r="A187" s="160" t="s">
        <v>510</v>
      </c>
      <c r="B187" s="161" t="s">
        <v>437</v>
      </c>
      <c r="C187" s="161" t="s">
        <v>436</v>
      </c>
      <c r="D187" s="162" t="s">
        <v>262</v>
      </c>
      <c r="E187" s="162">
        <v>1</v>
      </c>
      <c r="F187" s="163">
        <f>300553-3</f>
        <v>300550</v>
      </c>
      <c r="G187" s="163">
        <f>94472+8</f>
        <v>94480</v>
      </c>
      <c r="H187" s="163"/>
      <c r="I187" s="163">
        <f t="shared" si="369"/>
        <v>6910</v>
      </c>
      <c r="J187" s="163">
        <f t="shared" si="379"/>
        <v>307460</v>
      </c>
      <c r="K187" s="163">
        <f>ROUND(J187*0.55%,-1)+10</f>
        <v>1700</v>
      </c>
      <c r="L187" s="163">
        <f t="shared" si="387"/>
        <v>-1040</v>
      </c>
      <c r="M187" s="163">
        <f t="shared" si="380"/>
        <v>308120</v>
      </c>
      <c r="N187" s="163">
        <f t="shared" si="381"/>
        <v>2156840</v>
      </c>
      <c r="O187" s="163">
        <f t="shared" si="357"/>
        <v>376030</v>
      </c>
      <c r="P187" s="163">
        <f t="shared" si="382"/>
        <v>0</v>
      </c>
      <c r="Q187" s="163">
        <f t="shared" si="383"/>
        <v>2532870</v>
      </c>
      <c r="R187" s="163">
        <f>Q187*'Расчет НМЦК'!$C$14*'Расчет НМЦК'!$E$14*'Расчет НМЦК'!$J$14</f>
        <v>2673716</v>
      </c>
      <c r="S187" s="163">
        <f t="shared" si="384"/>
        <v>2673716</v>
      </c>
      <c r="T187" s="163">
        <f>E187*S187</f>
        <v>2673716</v>
      </c>
      <c r="U187" s="143">
        <f t="shared" si="385"/>
        <v>0</v>
      </c>
    </row>
    <row r="188" spans="1:21" hidden="1" outlineLevel="2" x14ac:dyDescent="0.25">
      <c r="A188" s="160" t="s">
        <v>511</v>
      </c>
      <c r="B188" s="161" t="s">
        <v>439</v>
      </c>
      <c r="C188" s="161" t="s">
        <v>438</v>
      </c>
      <c r="D188" s="162" t="s">
        <v>262</v>
      </c>
      <c r="E188" s="162">
        <v>1</v>
      </c>
      <c r="F188" s="163">
        <f>151492-2</f>
        <v>151490</v>
      </c>
      <c r="G188" s="163"/>
      <c r="H188" s="163"/>
      <c r="I188" s="163">
        <f t="shared" si="369"/>
        <v>3480</v>
      </c>
      <c r="J188" s="163">
        <f t="shared" si="379"/>
        <v>154970</v>
      </c>
      <c r="K188" s="163">
        <f t="shared" si="386"/>
        <v>850</v>
      </c>
      <c r="L188" s="163">
        <f t="shared" si="387"/>
        <v>-520</v>
      </c>
      <c r="M188" s="163">
        <f t="shared" si="380"/>
        <v>155300</v>
      </c>
      <c r="N188" s="163">
        <f t="shared" si="381"/>
        <v>1087100</v>
      </c>
      <c r="O188" s="163">
        <f t="shared" si="357"/>
        <v>0</v>
      </c>
      <c r="P188" s="163">
        <f t="shared" si="382"/>
        <v>0</v>
      </c>
      <c r="Q188" s="163">
        <f t="shared" si="383"/>
        <v>1087100</v>
      </c>
      <c r="R188" s="163">
        <f>Q188*'Расчет НМЦК'!$C$14*'Расчет НМЦК'!$E$14*'Расчет НМЦК'!$J$14</f>
        <v>1147551</v>
      </c>
      <c r="S188" s="163">
        <f t="shared" si="384"/>
        <v>1147551</v>
      </c>
      <c r="T188" s="163">
        <f>E188*S188</f>
        <v>1147551</v>
      </c>
      <c r="U188" s="143">
        <f t="shared" si="385"/>
        <v>0</v>
      </c>
    </row>
    <row r="189" spans="1:21" hidden="1" outlineLevel="2" x14ac:dyDescent="0.25">
      <c r="A189" s="160" t="s">
        <v>512</v>
      </c>
      <c r="B189" s="161" t="s">
        <v>441</v>
      </c>
      <c r="C189" s="161" t="s">
        <v>440</v>
      </c>
      <c r="D189" s="162" t="s">
        <v>262</v>
      </c>
      <c r="E189" s="162">
        <v>1</v>
      </c>
      <c r="F189" s="163">
        <f>351332-2</f>
        <v>351330</v>
      </c>
      <c r="G189" s="163"/>
      <c r="H189" s="163"/>
      <c r="I189" s="163">
        <f t="shared" si="369"/>
        <v>8080</v>
      </c>
      <c r="J189" s="163">
        <f t="shared" si="379"/>
        <v>359410</v>
      </c>
      <c r="K189" s="163">
        <f>ROUND(J189*0.55%,-1)+20</f>
        <v>2000</v>
      </c>
      <c r="L189" s="163">
        <f>-ROUND(I189*15%,-1)+10</f>
        <v>-1200</v>
      </c>
      <c r="M189" s="163">
        <f t="shared" si="380"/>
        <v>360210</v>
      </c>
      <c r="N189" s="163">
        <f t="shared" si="381"/>
        <v>2521470</v>
      </c>
      <c r="O189" s="163">
        <f t="shared" ref="O189:O231" si="389">ROUND(G189*3.98,-1)</f>
        <v>0</v>
      </c>
      <c r="P189" s="163">
        <f t="shared" si="382"/>
        <v>0</v>
      </c>
      <c r="Q189" s="163">
        <f t="shared" si="383"/>
        <v>2521470</v>
      </c>
      <c r="R189" s="163">
        <f>Q189*'Расчет НМЦК'!$C$14*'Расчет НМЦК'!$E$14*'Расчет НМЦК'!$J$14</f>
        <v>2661682</v>
      </c>
      <c r="S189" s="163">
        <f t="shared" si="384"/>
        <v>2661682</v>
      </c>
      <c r="T189" s="163">
        <f>E189*S189</f>
        <v>2661682</v>
      </c>
      <c r="U189" s="143">
        <f t="shared" si="385"/>
        <v>0</v>
      </c>
    </row>
    <row r="190" spans="1:21" hidden="1" outlineLevel="2" x14ac:dyDescent="0.25">
      <c r="A190" s="160" t="s">
        <v>513</v>
      </c>
      <c r="B190" s="161" t="s">
        <v>443</v>
      </c>
      <c r="C190" s="161" t="s">
        <v>442</v>
      </c>
      <c r="D190" s="162" t="s">
        <v>262</v>
      </c>
      <c r="E190" s="162">
        <v>1</v>
      </c>
      <c r="F190" s="163">
        <f>34024+6</f>
        <v>34030</v>
      </c>
      <c r="G190" s="163">
        <f>283-3</f>
        <v>280</v>
      </c>
      <c r="H190" s="163"/>
      <c r="I190" s="163">
        <f t="shared" si="369"/>
        <v>780</v>
      </c>
      <c r="J190" s="163">
        <f t="shared" si="379"/>
        <v>34810</v>
      </c>
      <c r="K190" s="163">
        <f t="shared" si="386"/>
        <v>190</v>
      </c>
      <c r="L190" s="163">
        <f t="shared" si="387"/>
        <v>-120</v>
      </c>
      <c r="M190" s="163">
        <f t="shared" si="380"/>
        <v>34880</v>
      </c>
      <c r="N190" s="163">
        <f t="shared" si="381"/>
        <v>244160</v>
      </c>
      <c r="O190" s="163">
        <f t="shared" si="389"/>
        <v>1110</v>
      </c>
      <c r="P190" s="163">
        <f t="shared" si="382"/>
        <v>0</v>
      </c>
      <c r="Q190" s="163">
        <f t="shared" si="383"/>
        <v>245270</v>
      </c>
      <c r="R190" s="163">
        <f>Q190*'Расчет НМЦК'!$C$14*'Расчет НМЦК'!$E$14*'Расчет НМЦК'!$J$14</f>
        <v>258909</v>
      </c>
      <c r="S190" s="163">
        <f t="shared" si="384"/>
        <v>258909</v>
      </c>
      <c r="T190" s="163">
        <f>E190*S190</f>
        <v>258909</v>
      </c>
      <c r="U190" s="143">
        <f t="shared" si="385"/>
        <v>0</v>
      </c>
    </row>
    <row r="191" spans="1:21" hidden="1" outlineLevel="2" x14ac:dyDescent="0.25">
      <c r="A191" s="160" t="s">
        <v>514</v>
      </c>
      <c r="B191" s="161" t="s">
        <v>445</v>
      </c>
      <c r="C191" s="161" t="s">
        <v>444</v>
      </c>
      <c r="D191" s="162" t="s">
        <v>262</v>
      </c>
      <c r="E191" s="162">
        <v>1</v>
      </c>
      <c r="F191" s="163">
        <f>1591+78249</f>
        <v>79840</v>
      </c>
      <c r="G191" s="163"/>
      <c r="H191" s="163"/>
      <c r="I191" s="163">
        <f t="shared" si="369"/>
        <v>1840</v>
      </c>
      <c r="J191" s="163">
        <f t="shared" si="379"/>
        <v>81680</v>
      </c>
      <c r="K191" s="163">
        <f t="shared" si="386"/>
        <v>450</v>
      </c>
      <c r="L191" s="163">
        <f t="shared" si="387"/>
        <v>-280</v>
      </c>
      <c r="M191" s="163">
        <f t="shared" si="380"/>
        <v>81850</v>
      </c>
      <c r="N191" s="163">
        <f t="shared" si="381"/>
        <v>572950</v>
      </c>
      <c r="O191" s="163">
        <f t="shared" si="389"/>
        <v>0</v>
      </c>
      <c r="P191" s="163">
        <f t="shared" si="382"/>
        <v>0</v>
      </c>
      <c r="Q191" s="163">
        <f t="shared" si="383"/>
        <v>572950</v>
      </c>
      <c r="R191" s="163">
        <f>Q191*'Расчет НМЦК'!$C$14*'Расчет НМЦК'!$E$14*'Расчет НМЦК'!$J$14</f>
        <v>604810</v>
      </c>
      <c r="S191" s="163">
        <f t="shared" si="384"/>
        <v>604810</v>
      </c>
      <c r="T191" s="163">
        <f>E191*S191</f>
        <v>604810</v>
      </c>
      <c r="U191" s="143">
        <f t="shared" si="385"/>
        <v>0</v>
      </c>
    </row>
    <row r="192" spans="1:21" hidden="1" outlineLevel="1" x14ac:dyDescent="0.25">
      <c r="A192" s="157">
        <v>23</v>
      </c>
      <c r="B192" s="158" t="s">
        <v>75</v>
      </c>
      <c r="C192" s="158" t="s">
        <v>76</v>
      </c>
      <c r="D192" s="157" t="s">
        <v>262</v>
      </c>
      <c r="E192" s="157">
        <v>1</v>
      </c>
      <c r="F192" s="137">
        <f>SUM(F193:F195)</f>
        <v>738370</v>
      </c>
      <c r="G192" s="137">
        <f t="shared" ref="G192:T192" si="390">SUM(G193:G195)</f>
        <v>26590</v>
      </c>
      <c r="H192" s="137">
        <f t="shared" si="390"/>
        <v>0</v>
      </c>
      <c r="I192" s="137">
        <f t="shared" si="390"/>
        <v>16980</v>
      </c>
      <c r="J192" s="137">
        <f t="shared" si="390"/>
        <v>755350</v>
      </c>
      <c r="K192" s="137">
        <f t="shared" si="390"/>
        <v>4160</v>
      </c>
      <c r="L192" s="137">
        <f>SUM(L193:L195)</f>
        <v>-2540</v>
      </c>
      <c r="M192" s="137">
        <f t="shared" si="390"/>
        <v>756970</v>
      </c>
      <c r="N192" s="137">
        <f t="shared" si="390"/>
        <v>5298790</v>
      </c>
      <c r="O192" s="137">
        <f t="shared" si="390"/>
        <v>105830</v>
      </c>
      <c r="P192" s="137">
        <f t="shared" si="390"/>
        <v>0</v>
      </c>
      <c r="Q192" s="137">
        <f t="shared" si="390"/>
        <v>5404620</v>
      </c>
      <c r="R192" s="137">
        <f t="shared" si="390"/>
        <v>5705157</v>
      </c>
      <c r="S192" s="137">
        <f t="shared" si="390"/>
        <v>5705157</v>
      </c>
      <c r="T192" s="137">
        <f t="shared" si="390"/>
        <v>5705157</v>
      </c>
      <c r="U192" s="143">
        <f t="shared" si="385"/>
        <v>0</v>
      </c>
    </row>
    <row r="193" spans="1:21" hidden="1" outlineLevel="2" x14ac:dyDescent="0.25">
      <c r="A193" s="160" t="s">
        <v>285</v>
      </c>
      <c r="B193" s="161" t="s">
        <v>207</v>
      </c>
      <c r="C193" s="161" t="s">
        <v>76</v>
      </c>
      <c r="D193" s="162" t="s">
        <v>262</v>
      </c>
      <c r="E193" s="162">
        <v>1</v>
      </c>
      <c r="F193" s="163">
        <f>('Затраты подрядчика по ССР'!D83+'Затраты подрядчика по ССР'!E83)*1000</f>
        <v>541930</v>
      </c>
      <c r="G193" s="163">
        <f>'Затраты подрядчика по ССР'!F83*1000</f>
        <v>26590</v>
      </c>
      <c r="H193" s="163"/>
      <c r="I193" s="163">
        <f t="shared" si="369"/>
        <v>12460</v>
      </c>
      <c r="J193" s="163">
        <f t="shared" si="379"/>
        <v>554390</v>
      </c>
      <c r="K193" s="163">
        <f t="shared" si="386"/>
        <v>3050</v>
      </c>
      <c r="L193" s="163">
        <f>-ROUND(I193*15%,-1)+10</f>
        <v>-1860</v>
      </c>
      <c r="M193" s="163">
        <f t="shared" si="380"/>
        <v>555580</v>
      </c>
      <c r="N193" s="163">
        <f t="shared" si="381"/>
        <v>3889060</v>
      </c>
      <c r="O193" s="163">
        <f t="shared" si="389"/>
        <v>105830</v>
      </c>
      <c r="P193" s="163">
        <f t="shared" si="382"/>
        <v>0</v>
      </c>
      <c r="Q193" s="163">
        <f t="shared" si="383"/>
        <v>3994890</v>
      </c>
      <c r="R193" s="163">
        <f>Q193*'Расчет НМЦК'!$C$14*'Расчет НМЦК'!$E$14*'Расчет НМЦК'!$J$14</f>
        <v>4217036</v>
      </c>
      <c r="S193" s="163">
        <f t="shared" si="384"/>
        <v>4217036</v>
      </c>
      <c r="T193" s="163">
        <f>E193*S193</f>
        <v>4217036</v>
      </c>
      <c r="U193" s="143">
        <f t="shared" si="385"/>
        <v>0</v>
      </c>
    </row>
    <row r="194" spans="1:21" hidden="1" outlineLevel="2" x14ac:dyDescent="0.25">
      <c r="A194" s="160" t="s">
        <v>286</v>
      </c>
      <c r="B194" s="161" t="s">
        <v>208</v>
      </c>
      <c r="C194" s="161" t="s">
        <v>209</v>
      </c>
      <c r="D194" s="162" t="s">
        <v>262</v>
      </c>
      <c r="E194" s="162">
        <v>1</v>
      </c>
      <c r="F194" s="163">
        <f>('Затраты подрядчика по ССР'!D84+'Затраты подрядчика по ССР'!E84)*1000</f>
        <v>176740</v>
      </c>
      <c r="G194" s="163">
        <f>'Затраты подрядчика по ССР'!F84*1000</f>
        <v>0</v>
      </c>
      <c r="H194" s="163"/>
      <c r="I194" s="163">
        <f t="shared" si="369"/>
        <v>4070</v>
      </c>
      <c r="J194" s="163">
        <f t="shared" si="379"/>
        <v>180810</v>
      </c>
      <c r="K194" s="163">
        <f>ROUND(J194*0.55%,-1)+10</f>
        <v>1000</v>
      </c>
      <c r="L194" s="163">
        <f t="shared" si="387"/>
        <v>-610</v>
      </c>
      <c r="M194" s="163">
        <f t="shared" si="380"/>
        <v>181200</v>
      </c>
      <c r="N194" s="163">
        <f t="shared" si="381"/>
        <v>1268400</v>
      </c>
      <c r="O194" s="163">
        <f t="shared" si="389"/>
        <v>0</v>
      </c>
      <c r="P194" s="163">
        <f t="shared" si="382"/>
        <v>0</v>
      </c>
      <c r="Q194" s="163">
        <f t="shared" si="383"/>
        <v>1268400</v>
      </c>
      <c r="R194" s="163">
        <f>Q194*'Расчет НМЦК'!$C$14*'Расчет НМЦК'!$E$14*'Расчет НМЦК'!$J$14</f>
        <v>1338932</v>
      </c>
      <c r="S194" s="163">
        <f t="shared" si="384"/>
        <v>1338932</v>
      </c>
      <c r="T194" s="163">
        <f>E194*S194</f>
        <v>1338932</v>
      </c>
      <c r="U194" s="143">
        <f t="shared" si="385"/>
        <v>0</v>
      </c>
    </row>
    <row r="195" spans="1:21" hidden="1" outlineLevel="2" x14ac:dyDescent="0.25">
      <c r="A195" s="160" t="s">
        <v>287</v>
      </c>
      <c r="B195" s="161" t="s">
        <v>210</v>
      </c>
      <c r="C195" s="161" t="s">
        <v>211</v>
      </c>
      <c r="D195" s="162" t="s">
        <v>262</v>
      </c>
      <c r="E195" s="162">
        <v>1</v>
      </c>
      <c r="F195" s="163">
        <f>('Затраты подрядчика по ССР'!D85+'Затраты подрядчика по ССР'!E85)*1000</f>
        <v>19700</v>
      </c>
      <c r="G195" s="163">
        <f>'Затраты подрядчика по ССР'!F85*1000</f>
        <v>0</v>
      </c>
      <c r="H195" s="163"/>
      <c r="I195" s="163">
        <f t="shared" si="369"/>
        <v>450</v>
      </c>
      <c r="J195" s="163">
        <f t="shared" si="379"/>
        <v>20150</v>
      </c>
      <c r="K195" s="163">
        <f t="shared" si="386"/>
        <v>110</v>
      </c>
      <c r="L195" s="163">
        <f t="shared" si="387"/>
        <v>-70</v>
      </c>
      <c r="M195" s="163">
        <f t="shared" si="380"/>
        <v>20190</v>
      </c>
      <c r="N195" s="163">
        <f t="shared" si="381"/>
        <v>141330</v>
      </c>
      <c r="O195" s="163">
        <f t="shared" si="389"/>
        <v>0</v>
      </c>
      <c r="P195" s="163">
        <f t="shared" si="382"/>
        <v>0</v>
      </c>
      <c r="Q195" s="163">
        <f t="shared" si="383"/>
        <v>141330</v>
      </c>
      <c r="R195" s="163">
        <f>Q195*'Расчет НМЦК'!$C$14*'Расчет НМЦК'!$E$14*'Расчет НМЦК'!$J$14</f>
        <v>149189</v>
      </c>
      <c r="S195" s="163">
        <f t="shared" si="384"/>
        <v>149189</v>
      </c>
      <c r="T195" s="163">
        <f>E195*S195</f>
        <v>149189</v>
      </c>
      <c r="U195" s="143">
        <f t="shared" si="385"/>
        <v>0</v>
      </c>
    </row>
    <row r="196" spans="1:21" hidden="1" outlineLevel="1" x14ac:dyDescent="0.25">
      <c r="A196" s="157">
        <v>24</v>
      </c>
      <c r="B196" s="158" t="s">
        <v>77</v>
      </c>
      <c r="C196" s="158" t="s">
        <v>78</v>
      </c>
      <c r="D196" s="157" t="s">
        <v>353</v>
      </c>
      <c r="E196" s="157">
        <v>11</v>
      </c>
      <c r="F196" s="137">
        <f>('Затраты подрядчика по ССР'!D86+'Затраты подрядчика по ССР'!E86)*1000</f>
        <v>713680</v>
      </c>
      <c r="G196" s="137"/>
      <c r="H196" s="137"/>
      <c r="I196" s="137">
        <f t="shared" si="369"/>
        <v>16410</v>
      </c>
      <c r="J196" s="137">
        <f t="shared" si="379"/>
        <v>730090</v>
      </c>
      <c r="K196" s="137">
        <f t="shared" si="386"/>
        <v>4020</v>
      </c>
      <c r="L196" s="137">
        <f t="shared" si="387"/>
        <v>-2460</v>
      </c>
      <c r="M196" s="137">
        <f t="shared" si="380"/>
        <v>731650</v>
      </c>
      <c r="N196" s="137">
        <f t="shared" si="381"/>
        <v>5121550</v>
      </c>
      <c r="O196" s="137">
        <f t="shared" si="389"/>
        <v>0</v>
      </c>
      <c r="P196" s="137">
        <f t="shared" si="382"/>
        <v>0</v>
      </c>
      <c r="Q196" s="137">
        <f t="shared" si="383"/>
        <v>5121550</v>
      </c>
      <c r="R196" s="137">
        <f>Q196*'Расчет НМЦК'!$C$14*'Расчет НМЦК'!$E$14*'Расчет НМЦК'!$J$14</f>
        <v>5406346</v>
      </c>
      <c r="S196" s="137">
        <f t="shared" si="384"/>
        <v>491486</v>
      </c>
      <c r="T196" s="137">
        <f>E196*S196</f>
        <v>5406346</v>
      </c>
      <c r="U196" s="143">
        <f t="shared" si="385"/>
        <v>0</v>
      </c>
    </row>
    <row r="197" spans="1:21" hidden="1" outlineLevel="1" x14ac:dyDescent="0.25">
      <c r="A197" s="157">
        <v>25</v>
      </c>
      <c r="B197" s="158" t="s">
        <v>79</v>
      </c>
      <c r="C197" s="158" t="s">
        <v>80</v>
      </c>
      <c r="D197" s="157" t="s">
        <v>262</v>
      </c>
      <c r="E197" s="157">
        <v>1</v>
      </c>
      <c r="F197" s="137">
        <f>F198+F199+F212+F216+F217+F218+F219</f>
        <v>1066300</v>
      </c>
      <c r="G197" s="137">
        <f t="shared" ref="G197:T197" si="391">G198+G199+G212+G216+G217+G218+G219</f>
        <v>0</v>
      </c>
      <c r="H197" s="137">
        <f t="shared" si="391"/>
        <v>0</v>
      </c>
      <c r="I197" s="137">
        <f t="shared" si="391"/>
        <v>24520</v>
      </c>
      <c r="J197" s="137">
        <f t="shared" si="391"/>
        <v>1090820</v>
      </c>
      <c r="K197" s="137">
        <f t="shared" si="391"/>
        <v>5980</v>
      </c>
      <c r="L197" s="137">
        <f t="shared" si="391"/>
        <v>-3690</v>
      </c>
      <c r="M197" s="137">
        <f t="shared" si="391"/>
        <v>1093110</v>
      </c>
      <c r="N197" s="137">
        <f t="shared" si="391"/>
        <v>7651770</v>
      </c>
      <c r="O197" s="137">
        <f t="shared" si="391"/>
        <v>0</v>
      </c>
      <c r="P197" s="137">
        <f t="shared" si="391"/>
        <v>0</v>
      </c>
      <c r="Q197" s="137">
        <f t="shared" si="391"/>
        <v>7651770</v>
      </c>
      <c r="R197" s="137">
        <f t="shared" si="391"/>
        <v>8077264</v>
      </c>
      <c r="S197" s="137">
        <f t="shared" si="391"/>
        <v>733811</v>
      </c>
      <c r="T197" s="137">
        <f t="shared" si="391"/>
        <v>8077194</v>
      </c>
      <c r="U197" s="143">
        <f t="shared" si="385"/>
        <v>-70</v>
      </c>
    </row>
    <row r="198" spans="1:21" hidden="1" outlineLevel="2" x14ac:dyDescent="0.25">
      <c r="A198" s="160" t="s">
        <v>448</v>
      </c>
      <c r="B198" s="161" t="s">
        <v>447</v>
      </c>
      <c r="C198" s="161" t="s">
        <v>446</v>
      </c>
      <c r="D198" s="162" t="s">
        <v>262</v>
      </c>
      <c r="E198" s="162">
        <v>1</v>
      </c>
      <c r="F198" s="163">
        <f>80214-4</f>
        <v>80210</v>
      </c>
      <c r="G198" s="163"/>
      <c r="H198" s="163"/>
      <c r="I198" s="163">
        <f t="shared" si="369"/>
        <v>1840</v>
      </c>
      <c r="J198" s="163">
        <f t="shared" si="379"/>
        <v>82050</v>
      </c>
      <c r="K198" s="163">
        <f t="shared" si="386"/>
        <v>450</v>
      </c>
      <c r="L198" s="163">
        <f t="shared" si="387"/>
        <v>-280</v>
      </c>
      <c r="M198" s="163">
        <f t="shared" si="380"/>
        <v>82220</v>
      </c>
      <c r="N198" s="163">
        <f t="shared" si="381"/>
        <v>575540</v>
      </c>
      <c r="O198" s="163">
        <f t="shared" si="389"/>
        <v>0</v>
      </c>
      <c r="P198" s="163">
        <f t="shared" si="382"/>
        <v>0</v>
      </c>
      <c r="Q198" s="163">
        <f t="shared" si="383"/>
        <v>575540</v>
      </c>
      <c r="R198" s="163">
        <f>Q198*'Расчет НМЦК'!$C$14*'Расчет НМЦК'!$E$14*'Расчет НМЦК'!$J$14</f>
        <v>607544</v>
      </c>
      <c r="S198" s="163">
        <f t="shared" si="384"/>
        <v>607544</v>
      </c>
      <c r="T198" s="163">
        <f>E198*S198</f>
        <v>607544</v>
      </c>
      <c r="U198" s="143">
        <f t="shared" si="385"/>
        <v>0</v>
      </c>
    </row>
    <row r="199" spans="1:21" hidden="1" outlineLevel="2" x14ac:dyDescent="0.25">
      <c r="A199" s="160" t="s">
        <v>449</v>
      </c>
      <c r="B199" s="161" t="s">
        <v>454</v>
      </c>
      <c r="C199" s="161" t="s">
        <v>361</v>
      </c>
      <c r="D199" s="162" t="s">
        <v>262</v>
      </c>
      <c r="E199" s="162">
        <v>1</v>
      </c>
      <c r="F199" s="163">
        <f>SUM(F200:F211)</f>
        <v>190440</v>
      </c>
      <c r="G199" s="163">
        <f t="shared" ref="G199:T199" si="392">SUM(G200:G211)</f>
        <v>0</v>
      </c>
      <c r="H199" s="163">
        <f t="shared" si="392"/>
        <v>0</v>
      </c>
      <c r="I199" s="163">
        <f t="shared" si="392"/>
        <v>4370</v>
      </c>
      <c r="J199" s="163">
        <f t="shared" si="392"/>
        <v>194810</v>
      </c>
      <c r="K199" s="163">
        <f t="shared" si="392"/>
        <v>1060</v>
      </c>
      <c r="L199" s="163">
        <f t="shared" si="392"/>
        <v>-660</v>
      </c>
      <c r="M199" s="163">
        <f t="shared" si="392"/>
        <v>195210</v>
      </c>
      <c r="N199" s="163">
        <f t="shared" si="392"/>
        <v>1366470</v>
      </c>
      <c r="O199" s="163">
        <f t="shared" si="392"/>
        <v>0</v>
      </c>
      <c r="P199" s="163">
        <f t="shared" si="392"/>
        <v>0</v>
      </c>
      <c r="Q199" s="163">
        <f t="shared" si="392"/>
        <v>1366470</v>
      </c>
      <c r="R199" s="163">
        <f t="shared" si="392"/>
        <v>1442455</v>
      </c>
      <c r="S199" s="163">
        <f t="shared" si="392"/>
        <v>28234</v>
      </c>
      <c r="T199" s="163">
        <f t="shared" si="392"/>
        <v>1442722</v>
      </c>
      <c r="U199" s="143">
        <f t="shared" si="385"/>
        <v>267</v>
      </c>
    </row>
    <row r="200" spans="1:21" hidden="1" outlineLevel="3" x14ac:dyDescent="0.25">
      <c r="A200" s="160" t="s">
        <v>498</v>
      </c>
      <c r="B200" s="161" t="s">
        <v>486</v>
      </c>
      <c r="C200" s="161" t="s">
        <v>362</v>
      </c>
      <c r="D200" s="162" t="s">
        <v>263</v>
      </c>
      <c r="E200" s="162">
        <v>151</v>
      </c>
      <c r="F200" s="163">
        <v>7930</v>
      </c>
      <c r="G200" s="163"/>
      <c r="H200" s="163"/>
      <c r="I200" s="163">
        <f t="shared" si="369"/>
        <v>180</v>
      </c>
      <c r="J200" s="163">
        <f t="shared" si="379"/>
        <v>8110</v>
      </c>
      <c r="K200" s="163">
        <f t="shared" si="386"/>
        <v>40</v>
      </c>
      <c r="L200" s="163">
        <f t="shared" si="387"/>
        <v>-30</v>
      </c>
      <c r="M200" s="163">
        <f t="shared" si="380"/>
        <v>8120</v>
      </c>
      <c r="N200" s="163">
        <f t="shared" si="381"/>
        <v>56840</v>
      </c>
      <c r="O200" s="163">
        <f t="shared" si="389"/>
        <v>0</v>
      </c>
      <c r="P200" s="163">
        <f t="shared" si="382"/>
        <v>0</v>
      </c>
      <c r="Q200" s="163">
        <f t="shared" si="383"/>
        <v>56840</v>
      </c>
      <c r="R200" s="163">
        <f>Q200*'Расчет НМЦК'!$C$14*'Расчет НМЦК'!$E$14*'Расчет НМЦК'!$J$14</f>
        <v>60001</v>
      </c>
      <c r="S200" s="163">
        <f t="shared" si="384"/>
        <v>397</v>
      </c>
      <c r="T200" s="163">
        <f t="shared" ref="T200:T211" si="393">E200*S200</f>
        <v>59947</v>
      </c>
      <c r="U200" s="143">
        <f t="shared" si="385"/>
        <v>-54</v>
      </c>
    </row>
    <row r="201" spans="1:21" hidden="1" outlineLevel="3" x14ac:dyDescent="0.25">
      <c r="A201" s="160" t="s">
        <v>499</v>
      </c>
      <c r="B201" s="161" t="s">
        <v>487</v>
      </c>
      <c r="C201" s="161" t="s">
        <v>484</v>
      </c>
      <c r="D201" s="162" t="s">
        <v>353</v>
      </c>
      <c r="E201" s="162">
        <v>4</v>
      </c>
      <c r="F201" s="163">
        <f>2149+1</f>
        <v>2150</v>
      </c>
      <c r="G201" s="163"/>
      <c r="H201" s="163"/>
      <c r="I201" s="163">
        <f t="shared" si="369"/>
        <v>50</v>
      </c>
      <c r="J201" s="163">
        <f t="shared" si="379"/>
        <v>2200</v>
      </c>
      <c r="K201" s="163">
        <f t="shared" si="386"/>
        <v>10</v>
      </c>
      <c r="L201" s="163">
        <f t="shared" si="387"/>
        <v>-10</v>
      </c>
      <c r="M201" s="163">
        <f t="shared" si="380"/>
        <v>2200</v>
      </c>
      <c r="N201" s="163">
        <f t="shared" si="381"/>
        <v>15400</v>
      </c>
      <c r="O201" s="163">
        <f t="shared" si="389"/>
        <v>0</v>
      </c>
      <c r="P201" s="163">
        <f t="shared" si="382"/>
        <v>0</v>
      </c>
      <c r="Q201" s="163">
        <f t="shared" si="383"/>
        <v>15400</v>
      </c>
      <c r="R201" s="163">
        <f>Q201*'Расчет НМЦК'!$C$14*'Расчет НМЦК'!$E$14*'Расчет НМЦК'!$J$14</f>
        <v>16256</v>
      </c>
      <c r="S201" s="163">
        <f t="shared" si="384"/>
        <v>4064</v>
      </c>
      <c r="T201" s="163">
        <f t="shared" si="393"/>
        <v>16256</v>
      </c>
      <c r="U201" s="143">
        <f t="shared" si="385"/>
        <v>0</v>
      </c>
    </row>
    <row r="202" spans="1:21" hidden="1" outlineLevel="3" x14ac:dyDescent="0.25">
      <c r="A202" s="160" t="s">
        <v>500</v>
      </c>
      <c r="B202" s="161" t="s">
        <v>488</v>
      </c>
      <c r="C202" s="161" t="s">
        <v>475</v>
      </c>
      <c r="D202" s="162" t="s">
        <v>353</v>
      </c>
      <c r="E202" s="162">
        <v>30</v>
      </c>
      <c r="F202" s="163">
        <f>7377+3</f>
        <v>7380</v>
      </c>
      <c r="G202" s="163"/>
      <c r="H202" s="163"/>
      <c r="I202" s="163">
        <f t="shared" si="369"/>
        <v>170</v>
      </c>
      <c r="J202" s="163">
        <f t="shared" si="379"/>
        <v>7550</v>
      </c>
      <c r="K202" s="163">
        <f t="shared" si="386"/>
        <v>40</v>
      </c>
      <c r="L202" s="163">
        <f t="shared" si="387"/>
        <v>-30</v>
      </c>
      <c r="M202" s="163">
        <f t="shared" si="380"/>
        <v>7560</v>
      </c>
      <c r="N202" s="163">
        <f t="shared" si="381"/>
        <v>52920</v>
      </c>
      <c r="O202" s="163">
        <f t="shared" si="389"/>
        <v>0</v>
      </c>
      <c r="P202" s="163">
        <f t="shared" si="382"/>
        <v>0</v>
      </c>
      <c r="Q202" s="163">
        <f t="shared" si="383"/>
        <v>52920</v>
      </c>
      <c r="R202" s="163">
        <f>Q202*'Расчет НМЦК'!$C$14*'Расчет НМЦК'!$E$14*'Расчет НМЦК'!$J$14</f>
        <v>55863</v>
      </c>
      <c r="S202" s="163">
        <f t="shared" si="384"/>
        <v>1862</v>
      </c>
      <c r="T202" s="163">
        <f t="shared" si="393"/>
        <v>55860</v>
      </c>
      <c r="U202" s="143">
        <f t="shared" si="385"/>
        <v>-3</v>
      </c>
    </row>
    <row r="203" spans="1:21" hidden="1" outlineLevel="3" x14ac:dyDescent="0.25">
      <c r="A203" s="160" t="s">
        <v>501</v>
      </c>
      <c r="B203" s="161" t="s">
        <v>489</v>
      </c>
      <c r="C203" s="161" t="s">
        <v>476</v>
      </c>
      <c r="D203" s="162" t="s">
        <v>353</v>
      </c>
      <c r="E203" s="162">
        <v>20</v>
      </c>
      <c r="F203" s="163">
        <f>6863-3</f>
        <v>6860</v>
      </c>
      <c r="G203" s="163"/>
      <c r="H203" s="163"/>
      <c r="I203" s="163">
        <f t="shared" si="369"/>
        <v>160</v>
      </c>
      <c r="J203" s="163">
        <f t="shared" si="379"/>
        <v>7020</v>
      </c>
      <c r="K203" s="163">
        <f t="shared" si="386"/>
        <v>40</v>
      </c>
      <c r="L203" s="163">
        <f t="shared" si="387"/>
        <v>-20</v>
      </c>
      <c r="M203" s="163">
        <f t="shared" si="380"/>
        <v>7040</v>
      </c>
      <c r="N203" s="163">
        <f t="shared" si="381"/>
        <v>49280</v>
      </c>
      <c r="O203" s="163">
        <f t="shared" si="389"/>
        <v>0</v>
      </c>
      <c r="P203" s="163">
        <f t="shared" si="382"/>
        <v>0</v>
      </c>
      <c r="Q203" s="163">
        <f t="shared" si="383"/>
        <v>49280</v>
      </c>
      <c r="R203" s="163">
        <f>Q203*'Расчет НМЦК'!$C$14*'Расчет НМЦК'!$E$14*'Расчет НМЦК'!$J$14</f>
        <v>52020</v>
      </c>
      <c r="S203" s="163">
        <f t="shared" si="384"/>
        <v>2601</v>
      </c>
      <c r="T203" s="163">
        <f t="shared" si="393"/>
        <v>52020</v>
      </c>
      <c r="U203" s="143">
        <f t="shared" si="385"/>
        <v>0</v>
      </c>
    </row>
    <row r="204" spans="1:21" hidden="1" outlineLevel="3" x14ac:dyDescent="0.25">
      <c r="A204" s="160" t="s">
        <v>502</v>
      </c>
      <c r="B204" s="161" t="s">
        <v>490</v>
      </c>
      <c r="C204" s="161" t="s">
        <v>477</v>
      </c>
      <c r="D204" s="162" t="s">
        <v>353</v>
      </c>
      <c r="E204" s="162">
        <v>60</v>
      </c>
      <c r="F204" s="163">
        <f>34277+3</f>
        <v>34280</v>
      </c>
      <c r="G204" s="163"/>
      <c r="H204" s="163"/>
      <c r="I204" s="163">
        <f t="shared" ref="I204:I240" si="394">ROUND(F204*2.3%,-1)</f>
        <v>790</v>
      </c>
      <c r="J204" s="163">
        <f t="shared" si="379"/>
        <v>35070</v>
      </c>
      <c r="K204" s="163">
        <f t="shared" si="386"/>
        <v>190</v>
      </c>
      <c r="L204" s="163">
        <f t="shared" si="387"/>
        <v>-120</v>
      </c>
      <c r="M204" s="163">
        <f t="shared" si="380"/>
        <v>35140</v>
      </c>
      <c r="N204" s="163">
        <f t="shared" si="381"/>
        <v>245980</v>
      </c>
      <c r="O204" s="163">
        <f t="shared" si="389"/>
        <v>0</v>
      </c>
      <c r="P204" s="163">
        <f t="shared" si="382"/>
        <v>0</v>
      </c>
      <c r="Q204" s="163">
        <f t="shared" si="383"/>
        <v>245980</v>
      </c>
      <c r="R204" s="163">
        <f>Q204*'Расчет НМЦК'!$C$14*'Расчет НМЦК'!$E$14*'Расчет НМЦК'!$J$14</f>
        <v>259658</v>
      </c>
      <c r="S204" s="163">
        <f t="shared" si="384"/>
        <v>4328</v>
      </c>
      <c r="T204" s="163">
        <f t="shared" si="393"/>
        <v>259680</v>
      </c>
      <c r="U204" s="143">
        <f t="shared" si="385"/>
        <v>22</v>
      </c>
    </row>
    <row r="205" spans="1:21" hidden="1" outlineLevel="3" x14ac:dyDescent="0.25">
      <c r="A205" s="160" t="s">
        <v>503</v>
      </c>
      <c r="B205" s="161" t="s">
        <v>491</v>
      </c>
      <c r="C205" s="161" t="s">
        <v>478</v>
      </c>
      <c r="D205" s="162" t="s">
        <v>353</v>
      </c>
      <c r="E205" s="162">
        <v>27</v>
      </c>
      <c r="F205" s="163">
        <f>9591-1</f>
        <v>9590</v>
      </c>
      <c r="G205" s="163"/>
      <c r="H205" s="163"/>
      <c r="I205" s="163">
        <f t="shared" si="394"/>
        <v>220</v>
      </c>
      <c r="J205" s="163">
        <f t="shared" si="379"/>
        <v>9810</v>
      </c>
      <c r="K205" s="163">
        <f t="shared" si="386"/>
        <v>50</v>
      </c>
      <c r="L205" s="163">
        <f t="shared" si="387"/>
        <v>-30</v>
      </c>
      <c r="M205" s="163">
        <f t="shared" si="380"/>
        <v>9830</v>
      </c>
      <c r="N205" s="163">
        <f t="shared" si="381"/>
        <v>68810</v>
      </c>
      <c r="O205" s="163">
        <f t="shared" si="389"/>
        <v>0</v>
      </c>
      <c r="P205" s="163">
        <f t="shared" si="382"/>
        <v>0</v>
      </c>
      <c r="Q205" s="163">
        <f t="shared" si="383"/>
        <v>68810</v>
      </c>
      <c r="R205" s="163">
        <f>Q205*'Расчет НМЦК'!$C$14*'Расчет НМЦК'!$E$14*'Расчет НМЦК'!$J$14</f>
        <v>72636</v>
      </c>
      <c r="S205" s="163">
        <f t="shared" si="384"/>
        <v>2690</v>
      </c>
      <c r="T205" s="163">
        <f t="shared" si="393"/>
        <v>72630</v>
      </c>
      <c r="U205" s="143">
        <f t="shared" si="385"/>
        <v>-6</v>
      </c>
    </row>
    <row r="206" spans="1:21" hidden="1" outlineLevel="3" x14ac:dyDescent="0.25">
      <c r="A206" s="160" t="s">
        <v>504</v>
      </c>
      <c r="B206" s="161" t="s">
        <v>492</v>
      </c>
      <c r="C206" s="161" t="s">
        <v>479</v>
      </c>
      <c r="D206" s="162" t="s">
        <v>353</v>
      </c>
      <c r="E206" s="162">
        <v>22</v>
      </c>
      <c r="F206" s="163">
        <f>6611-1</f>
        <v>6610</v>
      </c>
      <c r="G206" s="163"/>
      <c r="H206" s="163"/>
      <c r="I206" s="163">
        <f t="shared" si="394"/>
        <v>150</v>
      </c>
      <c r="J206" s="163">
        <f t="shared" si="379"/>
        <v>6760</v>
      </c>
      <c r="K206" s="163">
        <f t="shared" si="386"/>
        <v>40</v>
      </c>
      <c r="L206" s="163">
        <f t="shared" si="387"/>
        <v>-20</v>
      </c>
      <c r="M206" s="163">
        <f t="shared" si="380"/>
        <v>6780</v>
      </c>
      <c r="N206" s="163">
        <f t="shared" si="381"/>
        <v>47460</v>
      </c>
      <c r="O206" s="163">
        <f t="shared" si="389"/>
        <v>0</v>
      </c>
      <c r="P206" s="163">
        <f t="shared" si="382"/>
        <v>0</v>
      </c>
      <c r="Q206" s="163">
        <f t="shared" si="383"/>
        <v>47460</v>
      </c>
      <c r="R206" s="163">
        <f>Q206*'Расчет НМЦК'!$C$14*'Расчет НМЦК'!$E$14*'Расчет НМЦК'!$J$14</f>
        <v>50099</v>
      </c>
      <c r="S206" s="163">
        <f t="shared" si="384"/>
        <v>2277</v>
      </c>
      <c r="T206" s="163">
        <f t="shared" si="393"/>
        <v>50094</v>
      </c>
      <c r="U206" s="143">
        <f t="shared" si="385"/>
        <v>-5</v>
      </c>
    </row>
    <row r="207" spans="1:21" hidden="1" outlineLevel="3" x14ac:dyDescent="0.25">
      <c r="A207" s="160" t="s">
        <v>505</v>
      </c>
      <c r="B207" s="161" t="s">
        <v>493</v>
      </c>
      <c r="C207" s="161" t="s">
        <v>480</v>
      </c>
      <c r="D207" s="162" t="s">
        <v>353</v>
      </c>
      <c r="E207" s="162">
        <v>5</v>
      </c>
      <c r="F207" s="163">
        <f>1382-2</f>
        <v>1380</v>
      </c>
      <c r="G207" s="163"/>
      <c r="H207" s="163"/>
      <c r="I207" s="163">
        <f t="shared" si="394"/>
        <v>30</v>
      </c>
      <c r="J207" s="163">
        <f t="shared" si="379"/>
        <v>1410</v>
      </c>
      <c r="K207" s="163">
        <f t="shared" si="386"/>
        <v>10</v>
      </c>
      <c r="L207" s="163">
        <f t="shared" si="387"/>
        <v>0</v>
      </c>
      <c r="M207" s="163">
        <f t="shared" si="380"/>
        <v>1420</v>
      </c>
      <c r="N207" s="163">
        <f t="shared" si="381"/>
        <v>9940</v>
      </c>
      <c r="O207" s="163">
        <f t="shared" si="389"/>
        <v>0</v>
      </c>
      <c r="P207" s="163">
        <f t="shared" si="382"/>
        <v>0</v>
      </c>
      <c r="Q207" s="163">
        <f t="shared" si="383"/>
        <v>9940</v>
      </c>
      <c r="R207" s="163">
        <f>Q207*'Расчет НМЦК'!$C$14*'Расчет НМЦК'!$E$14*'Расчет НМЦК'!$J$14</f>
        <v>10493</v>
      </c>
      <c r="S207" s="163">
        <f t="shared" si="384"/>
        <v>2099</v>
      </c>
      <c r="T207" s="163">
        <f t="shared" si="393"/>
        <v>10495</v>
      </c>
      <c r="U207" s="143">
        <f t="shared" si="385"/>
        <v>2</v>
      </c>
    </row>
    <row r="208" spans="1:21" hidden="1" outlineLevel="3" x14ac:dyDescent="0.25">
      <c r="A208" s="160" t="s">
        <v>506</v>
      </c>
      <c r="B208" s="161" t="s">
        <v>494</v>
      </c>
      <c r="C208" s="161" t="s">
        <v>481</v>
      </c>
      <c r="D208" s="162" t="s">
        <v>353</v>
      </c>
      <c r="E208" s="162">
        <v>10</v>
      </c>
      <c r="F208" s="163">
        <f>2824-4</f>
        <v>2820</v>
      </c>
      <c r="G208" s="163"/>
      <c r="H208" s="163"/>
      <c r="I208" s="163">
        <f t="shared" si="394"/>
        <v>60</v>
      </c>
      <c r="J208" s="163">
        <f t="shared" si="379"/>
        <v>2880</v>
      </c>
      <c r="K208" s="163">
        <f t="shared" si="386"/>
        <v>20</v>
      </c>
      <c r="L208" s="163">
        <f t="shared" si="387"/>
        <v>-10</v>
      </c>
      <c r="M208" s="163">
        <f t="shared" si="380"/>
        <v>2890</v>
      </c>
      <c r="N208" s="163">
        <f t="shared" si="381"/>
        <v>20230</v>
      </c>
      <c r="O208" s="163">
        <f t="shared" si="389"/>
        <v>0</v>
      </c>
      <c r="P208" s="163">
        <f t="shared" si="382"/>
        <v>0</v>
      </c>
      <c r="Q208" s="163">
        <f t="shared" si="383"/>
        <v>20230</v>
      </c>
      <c r="R208" s="163">
        <f>Q208*'Расчет НМЦК'!$C$14*'Расчет НМЦК'!$E$14*'Расчет НМЦК'!$J$14</f>
        <v>21355</v>
      </c>
      <c r="S208" s="163">
        <f t="shared" si="384"/>
        <v>2136</v>
      </c>
      <c r="T208" s="163">
        <f t="shared" si="393"/>
        <v>21360</v>
      </c>
      <c r="U208" s="143">
        <f t="shared" si="385"/>
        <v>5</v>
      </c>
    </row>
    <row r="209" spans="1:22" hidden="1" outlineLevel="3" x14ac:dyDescent="0.25">
      <c r="A209" s="160" t="s">
        <v>507</v>
      </c>
      <c r="B209" s="161" t="s">
        <v>495</v>
      </c>
      <c r="C209" s="161" t="s">
        <v>482</v>
      </c>
      <c r="D209" s="162" t="s">
        <v>353</v>
      </c>
      <c r="E209" s="162">
        <v>39</v>
      </c>
      <c r="F209" s="163">
        <f>13142-2</f>
        <v>13140</v>
      </c>
      <c r="G209" s="163"/>
      <c r="H209" s="163"/>
      <c r="I209" s="163">
        <f t="shared" si="394"/>
        <v>300</v>
      </c>
      <c r="J209" s="163">
        <f t="shared" si="379"/>
        <v>13440</v>
      </c>
      <c r="K209" s="163">
        <f t="shared" si="386"/>
        <v>70</v>
      </c>
      <c r="L209" s="163">
        <f t="shared" si="387"/>
        <v>-50</v>
      </c>
      <c r="M209" s="163">
        <f t="shared" si="380"/>
        <v>13460</v>
      </c>
      <c r="N209" s="163">
        <f t="shared" si="381"/>
        <v>94220</v>
      </c>
      <c r="O209" s="163">
        <f t="shared" si="389"/>
        <v>0</v>
      </c>
      <c r="P209" s="163">
        <f t="shared" si="382"/>
        <v>0</v>
      </c>
      <c r="Q209" s="163">
        <f t="shared" si="383"/>
        <v>94220</v>
      </c>
      <c r="R209" s="163">
        <f>Q209*'Расчет НМЦК'!$C$14*'Расчет НМЦК'!$E$14*'Расчет НМЦК'!$J$14</f>
        <v>99459</v>
      </c>
      <c r="S209" s="163">
        <f t="shared" si="384"/>
        <v>2550</v>
      </c>
      <c r="T209" s="163">
        <f t="shared" si="393"/>
        <v>99450</v>
      </c>
      <c r="U209" s="143">
        <f t="shared" si="385"/>
        <v>-9</v>
      </c>
    </row>
    <row r="210" spans="1:22" hidden="1" outlineLevel="3" x14ac:dyDescent="0.25">
      <c r="A210" s="160" t="s">
        <v>508</v>
      </c>
      <c r="B210" s="161" t="s">
        <v>496</v>
      </c>
      <c r="C210" s="161" t="s">
        <v>483</v>
      </c>
      <c r="D210" s="162" t="s">
        <v>353</v>
      </c>
      <c r="E210" s="162">
        <v>6</v>
      </c>
      <c r="F210" s="163">
        <v>1730</v>
      </c>
      <c r="G210" s="163"/>
      <c r="H210" s="163"/>
      <c r="I210" s="163">
        <f t="shared" si="394"/>
        <v>40</v>
      </c>
      <c r="J210" s="163">
        <f t="shared" si="379"/>
        <v>1770</v>
      </c>
      <c r="K210" s="163">
        <f t="shared" si="386"/>
        <v>10</v>
      </c>
      <c r="L210" s="163">
        <f t="shared" si="387"/>
        <v>-10</v>
      </c>
      <c r="M210" s="163">
        <f t="shared" si="380"/>
        <v>1770</v>
      </c>
      <c r="N210" s="163">
        <f t="shared" si="381"/>
        <v>12390</v>
      </c>
      <c r="O210" s="163">
        <f t="shared" si="389"/>
        <v>0</v>
      </c>
      <c r="P210" s="163">
        <f t="shared" si="382"/>
        <v>0</v>
      </c>
      <c r="Q210" s="163">
        <f t="shared" si="383"/>
        <v>12390</v>
      </c>
      <c r="R210" s="163">
        <f>Q210*'Расчет НМЦК'!$C$14*'Расчет НМЦК'!$E$14*'Расчет НМЦК'!$J$14</f>
        <v>13079</v>
      </c>
      <c r="S210" s="163">
        <f t="shared" si="384"/>
        <v>2180</v>
      </c>
      <c r="T210" s="163">
        <f t="shared" si="393"/>
        <v>13080</v>
      </c>
      <c r="U210" s="143">
        <f t="shared" si="385"/>
        <v>1</v>
      </c>
    </row>
    <row r="211" spans="1:22" hidden="1" outlineLevel="3" x14ac:dyDescent="0.25">
      <c r="A211" s="160" t="s">
        <v>509</v>
      </c>
      <c r="B211" s="161" t="s">
        <v>497</v>
      </c>
      <c r="C211" s="161" t="s">
        <v>485</v>
      </c>
      <c r="D211" s="162" t="s">
        <v>263</v>
      </c>
      <c r="E211" s="162">
        <v>697</v>
      </c>
      <c r="F211" s="163">
        <f>96569+1</f>
        <v>96570</v>
      </c>
      <c r="G211" s="163"/>
      <c r="H211" s="163"/>
      <c r="I211" s="163">
        <f t="shared" si="394"/>
        <v>2220</v>
      </c>
      <c r="J211" s="163">
        <f t="shared" si="379"/>
        <v>98790</v>
      </c>
      <c r="K211" s="163">
        <f t="shared" si="386"/>
        <v>540</v>
      </c>
      <c r="L211" s="163">
        <f t="shared" si="387"/>
        <v>-330</v>
      </c>
      <c r="M211" s="163">
        <f t="shared" si="380"/>
        <v>99000</v>
      </c>
      <c r="N211" s="163">
        <f t="shared" si="381"/>
        <v>693000</v>
      </c>
      <c r="O211" s="163">
        <f t="shared" si="389"/>
        <v>0</v>
      </c>
      <c r="P211" s="163">
        <f t="shared" si="382"/>
        <v>0</v>
      </c>
      <c r="Q211" s="163">
        <f t="shared" si="383"/>
        <v>693000</v>
      </c>
      <c r="R211" s="163">
        <f>Q211*'Расчет НМЦК'!$C$14*'Расчет НМЦК'!$E$14*'Расчет НМЦК'!$J$14</f>
        <v>731536</v>
      </c>
      <c r="S211" s="163">
        <f t="shared" si="384"/>
        <v>1050</v>
      </c>
      <c r="T211" s="163">
        <f t="shared" si="393"/>
        <v>731850</v>
      </c>
      <c r="U211" s="143">
        <f t="shared" si="385"/>
        <v>314</v>
      </c>
      <c r="V211" s="50" t="s">
        <v>570</v>
      </c>
    </row>
    <row r="212" spans="1:22" hidden="1" outlineLevel="2" x14ac:dyDescent="0.25">
      <c r="A212" s="160" t="s">
        <v>450</v>
      </c>
      <c r="B212" s="161" t="s">
        <v>455</v>
      </c>
      <c r="C212" s="161" t="s">
        <v>453</v>
      </c>
      <c r="D212" s="162" t="s">
        <v>262</v>
      </c>
      <c r="E212" s="162">
        <v>1</v>
      </c>
      <c r="F212" s="163">
        <f>SUM(F213:F215)</f>
        <v>99490</v>
      </c>
      <c r="G212" s="163">
        <f t="shared" ref="G212:T212" si="395">SUM(G213:G215)</f>
        <v>0</v>
      </c>
      <c r="H212" s="163">
        <f t="shared" si="395"/>
        <v>0</v>
      </c>
      <c r="I212" s="163">
        <f t="shared" si="395"/>
        <v>2300</v>
      </c>
      <c r="J212" s="163">
        <f t="shared" si="395"/>
        <v>101790</v>
      </c>
      <c r="K212" s="163">
        <f t="shared" si="395"/>
        <v>560</v>
      </c>
      <c r="L212" s="163">
        <f t="shared" si="395"/>
        <v>-350</v>
      </c>
      <c r="M212" s="163">
        <f t="shared" si="395"/>
        <v>102000</v>
      </c>
      <c r="N212" s="163">
        <f t="shared" si="395"/>
        <v>714000</v>
      </c>
      <c r="O212" s="163">
        <f t="shared" si="395"/>
        <v>0</v>
      </c>
      <c r="P212" s="163">
        <f t="shared" si="395"/>
        <v>0</v>
      </c>
      <c r="Q212" s="163">
        <f t="shared" si="395"/>
        <v>714000</v>
      </c>
      <c r="R212" s="163">
        <f t="shared" si="395"/>
        <v>753704</v>
      </c>
      <c r="S212" s="163">
        <f t="shared" si="395"/>
        <v>80900</v>
      </c>
      <c r="T212" s="163">
        <f t="shared" si="395"/>
        <v>753711</v>
      </c>
      <c r="U212" s="143">
        <f t="shared" si="385"/>
        <v>7</v>
      </c>
    </row>
    <row r="213" spans="1:22" ht="25.5" hidden="1" outlineLevel="3" x14ac:dyDescent="0.25">
      <c r="A213" s="160" t="s">
        <v>472</v>
      </c>
      <c r="B213" s="161" t="s">
        <v>471</v>
      </c>
      <c r="C213" s="161" t="s">
        <v>466</v>
      </c>
      <c r="D213" s="162" t="s">
        <v>353</v>
      </c>
      <c r="E213" s="162">
        <v>7</v>
      </c>
      <c r="F213" s="163">
        <f>15922-2</f>
        <v>15920</v>
      </c>
      <c r="G213" s="163"/>
      <c r="H213" s="163"/>
      <c r="I213" s="163">
        <f t="shared" si="394"/>
        <v>370</v>
      </c>
      <c r="J213" s="163">
        <f t="shared" si="379"/>
        <v>16290</v>
      </c>
      <c r="K213" s="163">
        <f t="shared" si="386"/>
        <v>90</v>
      </c>
      <c r="L213" s="163">
        <f t="shared" si="387"/>
        <v>-60</v>
      </c>
      <c r="M213" s="163">
        <f t="shared" si="380"/>
        <v>16320</v>
      </c>
      <c r="N213" s="163">
        <f t="shared" si="381"/>
        <v>114240</v>
      </c>
      <c r="O213" s="163">
        <f t="shared" si="389"/>
        <v>0</v>
      </c>
      <c r="P213" s="163">
        <f t="shared" si="382"/>
        <v>0</v>
      </c>
      <c r="Q213" s="163">
        <f t="shared" si="383"/>
        <v>114240</v>
      </c>
      <c r="R213" s="163">
        <f>Q213*'Расчет НМЦК'!$C$14*'Расчет НМЦК'!$E$14*'Расчет НМЦК'!$J$14</f>
        <v>120593</v>
      </c>
      <c r="S213" s="163">
        <f t="shared" si="384"/>
        <v>17228</v>
      </c>
      <c r="T213" s="163">
        <f t="shared" ref="T213:T219" si="396">E213*S213</f>
        <v>120596</v>
      </c>
      <c r="U213" s="143">
        <f t="shared" si="385"/>
        <v>3</v>
      </c>
    </row>
    <row r="214" spans="1:22" ht="38.25" hidden="1" outlineLevel="3" x14ac:dyDescent="0.25">
      <c r="A214" s="160" t="s">
        <v>473</v>
      </c>
      <c r="B214" s="161" t="s">
        <v>469</v>
      </c>
      <c r="C214" s="161" t="s">
        <v>467</v>
      </c>
      <c r="D214" s="162" t="s">
        <v>353</v>
      </c>
      <c r="E214" s="162">
        <v>9</v>
      </c>
      <c r="F214" s="163">
        <f>65452-2</f>
        <v>65450</v>
      </c>
      <c r="G214" s="163"/>
      <c r="H214" s="163"/>
      <c r="I214" s="163">
        <f t="shared" si="394"/>
        <v>1510</v>
      </c>
      <c r="J214" s="163">
        <f t="shared" si="379"/>
        <v>66960</v>
      </c>
      <c r="K214" s="163">
        <f t="shared" si="386"/>
        <v>370</v>
      </c>
      <c r="L214" s="163">
        <f t="shared" si="387"/>
        <v>-230</v>
      </c>
      <c r="M214" s="163">
        <f t="shared" si="380"/>
        <v>67100</v>
      </c>
      <c r="N214" s="163">
        <f t="shared" si="381"/>
        <v>469700</v>
      </c>
      <c r="O214" s="163">
        <f t="shared" si="389"/>
        <v>0</v>
      </c>
      <c r="P214" s="163">
        <f t="shared" si="382"/>
        <v>0</v>
      </c>
      <c r="Q214" s="163">
        <f t="shared" si="383"/>
        <v>469700</v>
      </c>
      <c r="R214" s="163">
        <f>Q214*'Расчет НМЦК'!$C$14*'Расчет НМЦК'!$E$14*'Расчет НМЦК'!$J$14</f>
        <v>495819</v>
      </c>
      <c r="S214" s="163">
        <f t="shared" si="384"/>
        <v>55091</v>
      </c>
      <c r="T214" s="163">
        <f t="shared" si="396"/>
        <v>495819</v>
      </c>
      <c r="U214" s="143">
        <f t="shared" si="385"/>
        <v>0</v>
      </c>
    </row>
    <row r="215" spans="1:22" ht="25.5" hidden="1" outlineLevel="3" x14ac:dyDescent="0.25">
      <c r="A215" s="160" t="s">
        <v>474</v>
      </c>
      <c r="B215" s="161" t="s">
        <v>470</v>
      </c>
      <c r="C215" s="161" t="s">
        <v>468</v>
      </c>
      <c r="D215" s="162" t="s">
        <v>353</v>
      </c>
      <c r="E215" s="162">
        <v>16</v>
      </c>
      <c r="F215" s="163">
        <f>18116+4</f>
        <v>18120</v>
      </c>
      <c r="G215" s="163"/>
      <c r="H215" s="163"/>
      <c r="I215" s="163">
        <f t="shared" si="394"/>
        <v>420</v>
      </c>
      <c r="J215" s="163">
        <f t="shared" si="379"/>
        <v>18540</v>
      </c>
      <c r="K215" s="163">
        <f t="shared" si="386"/>
        <v>100</v>
      </c>
      <c r="L215" s="163">
        <f t="shared" si="387"/>
        <v>-60</v>
      </c>
      <c r="M215" s="163">
        <f t="shared" si="380"/>
        <v>18580</v>
      </c>
      <c r="N215" s="163">
        <f t="shared" si="381"/>
        <v>130060</v>
      </c>
      <c r="O215" s="163">
        <f t="shared" si="389"/>
        <v>0</v>
      </c>
      <c r="P215" s="163">
        <f t="shared" si="382"/>
        <v>0</v>
      </c>
      <c r="Q215" s="163">
        <f t="shared" si="383"/>
        <v>130060</v>
      </c>
      <c r="R215" s="163">
        <f>Q215*'Расчет НМЦК'!$C$14*'Расчет НМЦК'!$E$14*'Расчет НМЦК'!$J$14</f>
        <v>137292</v>
      </c>
      <c r="S215" s="163">
        <f t="shared" si="384"/>
        <v>8581</v>
      </c>
      <c r="T215" s="163">
        <f t="shared" si="396"/>
        <v>137296</v>
      </c>
      <c r="U215" s="143">
        <f t="shared" si="385"/>
        <v>4</v>
      </c>
    </row>
    <row r="216" spans="1:22" hidden="1" outlineLevel="2" x14ac:dyDescent="0.25">
      <c r="A216" s="160" t="s">
        <v>451</v>
      </c>
      <c r="B216" s="161" t="s">
        <v>457</v>
      </c>
      <c r="C216" s="161" t="s">
        <v>456</v>
      </c>
      <c r="D216" s="162" t="s">
        <v>290</v>
      </c>
      <c r="E216" s="162">
        <v>247</v>
      </c>
      <c r="F216" s="163">
        <f>94798+2</f>
        <v>94800</v>
      </c>
      <c r="G216" s="163"/>
      <c r="H216" s="163"/>
      <c r="I216" s="163">
        <f t="shared" si="394"/>
        <v>2180</v>
      </c>
      <c r="J216" s="163">
        <f t="shared" si="379"/>
        <v>96980</v>
      </c>
      <c r="K216" s="163">
        <f t="shared" si="386"/>
        <v>530</v>
      </c>
      <c r="L216" s="163">
        <f t="shared" si="387"/>
        <v>-330</v>
      </c>
      <c r="M216" s="163">
        <f t="shared" si="380"/>
        <v>97180</v>
      </c>
      <c r="N216" s="163">
        <f t="shared" si="381"/>
        <v>680260</v>
      </c>
      <c r="O216" s="163">
        <f t="shared" si="389"/>
        <v>0</v>
      </c>
      <c r="P216" s="163">
        <f t="shared" si="382"/>
        <v>0</v>
      </c>
      <c r="Q216" s="163">
        <f t="shared" si="383"/>
        <v>680260</v>
      </c>
      <c r="R216" s="163">
        <f>Q216*'Расчет НМЦК'!$C$14*'Расчет НМЦК'!$E$14*'Расчет НМЦК'!$J$14</f>
        <v>718088</v>
      </c>
      <c r="S216" s="163">
        <f t="shared" si="384"/>
        <v>2907</v>
      </c>
      <c r="T216" s="163">
        <f t="shared" si="396"/>
        <v>718029</v>
      </c>
      <c r="U216" s="143">
        <f t="shared" si="385"/>
        <v>-59</v>
      </c>
    </row>
    <row r="217" spans="1:22" hidden="1" outlineLevel="2" x14ac:dyDescent="0.25">
      <c r="A217" s="160" t="s">
        <v>452</v>
      </c>
      <c r="B217" s="161" t="s">
        <v>459</v>
      </c>
      <c r="C217" s="161" t="s">
        <v>458</v>
      </c>
      <c r="D217" s="162" t="s">
        <v>263</v>
      </c>
      <c r="E217" s="162">
        <v>103</v>
      </c>
      <c r="F217" s="163">
        <f>64406+4</f>
        <v>64410</v>
      </c>
      <c r="G217" s="163"/>
      <c r="H217" s="163"/>
      <c r="I217" s="163">
        <f t="shared" si="394"/>
        <v>1480</v>
      </c>
      <c r="J217" s="163">
        <f t="shared" si="379"/>
        <v>65890</v>
      </c>
      <c r="K217" s="163">
        <f t="shared" si="386"/>
        <v>360</v>
      </c>
      <c r="L217" s="163">
        <f t="shared" si="387"/>
        <v>-220</v>
      </c>
      <c r="M217" s="163">
        <f t="shared" si="380"/>
        <v>66030</v>
      </c>
      <c r="N217" s="163">
        <f t="shared" si="381"/>
        <v>462210</v>
      </c>
      <c r="O217" s="163">
        <f t="shared" si="389"/>
        <v>0</v>
      </c>
      <c r="P217" s="163">
        <f t="shared" si="382"/>
        <v>0</v>
      </c>
      <c r="Q217" s="163">
        <f t="shared" si="383"/>
        <v>462210</v>
      </c>
      <c r="R217" s="163">
        <f>Q217*'Расчет НМЦК'!$C$14*'Расчет НМЦК'!$E$14*'Расчет НМЦК'!$J$14</f>
        <v>487912</v>
      </c>
      <c r="S217" s="163">
        <f t="shared" si="384"/>
        <v>4737</v>
      </c>
      <c r="T217" s="163">
        <f t="shared" si="396"/>
        <v>487911</v>
      </c>
      <c r="U217" s="143">
        <f t="shared" si="385"/>
        <v>-1</v>
      </c>
    </row>
    <row r="218" spans="1:22" hidden="1" outlineLevel="2" x14ac:dyDescent="0.25">
      <c r="A218" s="160" t="s">
        <v>461</v>
      </c>
      <c r="B218" s="161" t="s">
        <v>462</v>
      </c>
      <c r="C218" s="161" t="s">
        <v>460</v>
      </c>
      <c r="D218" s="162" t="s">
        <v>263</v>
      </c>
      <c r="E218" s="162">
        <v>29</v>
      </c>
      <c r="F218" s="163">
        <f>18132-2</f>
        <v>18130</v>
      </c>
      <c r="G218" s="163"/>
      <c r="H218" s="163"/>
      <c r="I218" s="163">
        <f t="shared" si="394"/>
        <v>420</v>
      </c>
      <c r="J218" s="163">
        <f t="shared" si="379"/>
        <v>18550</v>
      </c>
      <c r="K218" s="163">
        <f t="shared" si="386"/>
        <v>100</v>
      </c>
      <c r="L218" s="163">
        <f t="shared" si="387"/>
        <v>-60</v>
      </c>
      <c r="M218" s="163">
        <f t="shared" si="380"/>
        <v>18590</v>
      </c>
      <c r="N218" s="163">
        <f t="shared" si="381"/>
        <v>130130</v>
      </c>
      <c r="O218" s="163">
        <f t="shared" si="389"/>
        <v>0</v>
      </c>
      <c r="P218" s="163">
        <f t="shared" si="382"/>
        <v>0</v>
      </c>
      <c r="Q218" s="163">
        <f t="shared" si="383"/>
        <v>130130</v>
      </c>
      <c r="R218" s="163">
        <f>Q218*'Расчет НМЦК'!$C$14*'Расчет НМЦК'!$E$14*'Расчет НМЦК'!$J$14</f>
        <v>137366</v>
      </c>
      <c r="S218" s="163">
        <f t="shared" si="384"/>
        <v>4737</v>
      </c>
      <c r="T218" s="163">
        <f t="shared" si="396"/>
        <v>137373</v>
      </c>
      <c r="U218" s="143">
        <f t="shared" si="385"/>
        <v>7</v>
      </c>
    </row>
    <row r="219" spans="1:22" hidden="1" outlineLevel="2" x14ac:dyDescent="0.25">
      <c r="A219" s="160" t="s">
        <v>464</v>
      </c>
      <c r="B219" s="161" t="s">
        <v>465</v>
      </c>
      <c r="C219" s="161" t="s">
        <v>463</v>
      </c>
      <c r="D219" s="162" t="s">
        <v>263</v>
      </c>
      <c r="E219" s="162">
        <v>827</v>
      </c>
      <c r="F219" s="163">
        <f>518821-1</f>
        <v>518820</v>
      </c>
      <c r="G219" s="163"/>
      <c r="H219" s="163"/>
      <c r="I219" s="163">
        <f t="shared" si="394"/>
        <v>11930</v>
      </c>
      <c r="J219" s="163">
        <f t="shared" si="379"/>
        <v>530750</v>
      </c>
      <c r="K219" s="163">
        <f t="shared" si="386"/>
        <v>2920</v>
      </c>
      <c r="L219" s="163">
        <f t="shared" si="387"/>
        <v>-1790</v>
      </c>
      <c r="M219" s="163">
        <f t="shared" si="380"/>
        <v>531880</v>
      </c>
      <c r="N219" s="163">
        <f t="shared" si="381"/>
        <v>3723160</v>
      </c>
      <c r="O219" s="163">
        <f t="shared" si="389"/>
        <v>0</v>
      </c>
      <c r="P219" s="163">
        <f t="shared" si="382"/>
        <v>0</v>
      </c>
      <c r="Q219" s="163">
        <f t="shared" si="383"/>
        <v>3723160</v>
      </c>
      <c r="R219" s="163">
        <f>Q219*'Расчет НМЦК'!$C$14*'Расчет НМЦК'!$E$14*'Расчет НМЦК'!$J$14</f>
        <v>3930195</v>
      </c>
      <c r="S219" s="163">
        <f t="shared" si="384"/>
        <v>4752</v>
      </c>
      <c r="T219" s="163">
        <f t="shared" si="396"/>
        <v>3929904</v>
      </c>
      <c r="U219" s="143">
        <f t="shared" si="385"/>
        <v>-291</v>
      </c>
    </row>
    <row r="220" spans="1:22" hidden="1" outlineLevel="1" x14ac:dyDescent="0.25">
      <c r="A220" s="157">
        <v>26</v>
      </c>
      <c r="B220" s="158" t="s">
        <v>81</v>
      </c>
      <c r="C220" s="158" t="s">
        <v>82</v>
      </c>
      <c r="D220" s="157" t="s">
        <v>262</v>
      </c>
      <c r="E220" s="157">
        <v>1</v>
      </c>
      <c r="F220" s="137">
        <f>F221+F222+F226+F232+F233+F234+F235+F236+F237+F238</f>
        <v>645410</v>
      </c>
      <c r="G220" s="137">
        <f t="shared" ref="G220:T220" si="397">G221+G222+G226+G232+G233+G234+G235+G236+G237+G238</f>
        <v>0</v>
      </c>
      <c r="H220" s="137">
        <f t="shared" si="397"/>
        <v>0</v>
      </c>
      <c r="I220" s="137">
        <f t="shared" si="397"/>
        <v>14860</v>
      </c>
      <c r="J220" s="137">
        <f t="shared" si="397"/>
        <v>660270</v>
      </c>
      <c r="K220" s="137">
        <f t="shared" si="397"/>
        <v>3600</v>
      </c>
      <c r="L220" s="137">
        <f t="shared" si="397"/>
        <v>-2240</v>
      </c>
      <c r="M220" s="137">
        <f t="shared" si="397"/>
        <v>661630</v>
      </c>
      <c r="N220" s="137">
        <f t="shared" si="397"/>
        <v>4631410</v>
      </c>
      <c r="O220" s="137">
        <f t="shared" si="397"/>
        <v>0</v>
      </c>
      <c r="P220" s="137">
        <f t="shared" si="397"/>
        <v>0</v>
      </c>
      <c r="Q220" s="137">
        <f t="shared" si="397"/>
        <v>4631410</v>
      </c>
      <c r="R220" s="137">
        <f t="shared" si="397"/>
        <v>4888952</v>
      </c>
      <c r="S220" s="137">
        <f t="shared" si="397"/>
        <v>414557</v>
      </c>
      <c r="T220" s="137">
        <f t="shared" si="397"/>
        <v>4888796</v>
      </c>
      <c r="U220" s="143">
        <f t="shared" si="385"/>
        <v>-156</v>
      </c>
    </row>
    <row r="221" spans="1:22" hidden="1" outlineLevel="2" x14ac:dyDescent="0.25">
      <c r="A221" s="164" t="s">
        <v>521</v>
      </c>
      <c r="B221" s="161" t="s">
        <v>515</v>
      </c>
      <c r="C221" s="161" t="s">
        <v>446</v>
      </c>
      <c r="D221" s="162" t="s">
        <v>262</v>
      </c>
      <c r="E221" s="162">
        <v>1</v>
      </c>
      <c r="F221" s="163">
        <f>28949+1</f>
        <v>28950</v>
      </c>
      <c r="G221" s="163"/>
      <c r="H221" s="163"/>
      <c r="I221" s="163">
        <f t="shared" si="394"/>
        <v>670</v>
      </c>
      <c r="J221" s="163">
        <f t="shared" si="379"/>
        <v>29620</v>
      </c>
      <c r="K221" s="163">
        <f t="shared" si="386"/>
        <v>160</v>
      </c>
      <c r="L221" s="163">
        <f t="shared" si="387"/>
        <v>-100</v>
      </c>
      <c r="M221" s="163">
        <f t="shared" si="380"/>
        <v>29680</v>
      </c>
      <c r="N221" s="163">
        <f t="shared" si="381"/>
        <v>207760</v>
      </c>
      <c r="O221" s="163">
        <f t="shared" si="389"/>
        <v>0</v>
      </c>
      <c r="P221" s="163">
        <f t="shared" si="382"/>
        <v>0</v>
      </c>
      <c r="Q221" s="163">
        <f t="shared" si="383"/>
        <v>207760</v>
      </c>
      <c r="R221" s="163">
        <f>Q221*'Расчет НМЦК'!$C$14*'Расчет НМЦК'!$E$14*'Расчет НМЦК'!$J$14</f>
        <v>219313</v>
      </c>
      <c r="S221" s="163">
        <f t="shared" si="384"/>
        <v>219313</v>
      </c>
      <c r="T221" s="163">
        <f>E221*S221</f>
        <v>219313</v>
      </c>
      <c r="U221" s="143">
        <f t="shared" si="385"/>
        <v>0</v>
      </c>
    </row>
    <row r="222" spans="1:22" hidden="1" outlineLevel="2" x14ac:dyDescent="0.25">
      <c r="A222" s="164" t="s">
        <v>522</v>
      </c>
      <c r="B222" s="161" t="s">
        <v>518</v>
      </c>
      <c r="C222" s="161" t="s">
        <v>361</v>
      </c>
      <c r="D222" s="162" t="s">
        <v>262</v>
      </c>
      <c r="E222" s="162">
        <v>1</v>
      </c>
      <c r="F222" s="163">
        <f>SUM(F223:F225)</f>
        <v>71320</v>
      </c>
      <c r="G222" s="163">
        <f t="shared" ref="G222:T222" si="398">SUM(G223:G225)</f>
        <v>0</v>
      </c>
      <c r="H222" s="163">
        <f t="shared" si="398"/>
        <v>0</v>
      </c>
      <c r="I222" s="163">
        <f t="shared" si="398"/>
        <v>1650</v>
      </c>
      <c r="J222" s="163">
        <f t="shared" si="398"/>
        <v>72970</v>
      </c>
      <c r="K222" s="163">
        <f t="shared" si="398"/>
        <v>400</v>
      </c>
      <c r="L222" s="163">
        <f t="shared" si="398"/>
        <v>-250</v>
      </c>
      <c r="M222" s="163">
        <f t="shared" si="398"/>
        <v>73120</v>
      </c>
      <c r="N222" s="163">
        <f t="shared" si="398"/>
        <v>511840</v>
      </c>
      <c r="O222" s="163">
        <f t="shared" si="398"/>
        <v>0</v>
      </c>
      <c r="P222" s="163">
        <f t="shared" si="398"/>
        <v>0</v>
      </c>
      <c r="Q222" s="163">
        <f t="shared" si="398"/>
        <v>511840</v>
      </c>
      <c r="R222" s="163">
        <f t="shared" si="398"/>
        <v>540303</v>
      </c>
      <c r="S222" s="163">
        <f t="shared" si="398"/>
        <v>3202</v>
      </c>
      <c r="T222" s="163">
        <f t="shared" si="398"/>
        <v>540185</v>
      </c>
      <c r="U222" s="143">
        <f t="shared" si="385"/>
        <v>-118</v>
      </c>
    </row>
    <row r="223" spans="1:22" hidden="1" outlineLevel="3" x14ac:dyDescent="0.25">
      <c r="A223" s="164" t="s">
        <v>523</v>
      </c>
      <c r="B223" s="161" t="s">
        <v>516</v>
      </c>
      <c r="C223" s="161" t="s">
        <v>362</v>
      </c>
      <c r="D223" s="157" t="s">
        <v>263</v>
      </c>
      <c r="E223" s="157">
        <v>30</v>
      </c>
      <c r="F223" s="137">
        <f>1573-3</f>
        <v>1570</v>
      </c>
      <c r="G223" s="137"/>
      <c r="H223" s="137"/>
      <c r="I223" s="137">
        <f t="shared" si="394"/>
        <v>40</v>
      </c>
      <c r="J223" s="137">
        <f t="shared" si="379"/>
        <v>1610</v>
      </c>
      <c r="K223" s="137">
        <f t="shared" si="386"/>
        <v>10</v>
      </c>
      <c r="L223" s="137">
        <f t="shared" si="387"/>
        <v>-10</v>
      </c>
      <c r="M223" s="137">
        <f t="shared" si="380"/>
        <v>1610</v>
      </c>
      <c r="N223" s="137">
        <f t="shared" si="381"/>
        <v>11270</v>
      </c>
      <c r="O223" s="137">
        <f t="shared" si="389"/>
        <v>0</v>
      </c>
      <c r="P223" s="137">
        <f t="shared" si="382"/>
        <v>0</v>
      </c>
      <c r="Q223" s="137">
        <f t="shared" si="383"/>
        <v>11270</v>
      </c>
      <c r="R223" s="137">
        <f>Q223*'Расчет НМЦК'!$C$14*'Расчет НМЦК'!$E$14*'Расчет НМЦК'!$J$14</f>
        <v>11897</v>
      </c>
      <c r="S223" s="137">
        <f t="shared" si="384"/>
        <v>397</v>
      </c>
      <c r="T223" s="137">
        <f>E223*S223</f>
        <v>11910</v>
      </c>
      <c r="U223" s="143">
        <f t="shared" si="385"/>
        <v>13</v>
      </c>
    </row>
    <row r="224" spans="1:22" hidden="1" outlineLevel="3" x14ac:dyDescent="0.25">
      <c r="A224" s="164" t="s">
        <v>524</v>
      </c>
      <c r="B224" s="161" t="s">
        <v>517</v>
      </c>
      <c r="C224" s="158" t="s">
        <v>475</v>
      </c>
      <c r="D224" s="157" t="s">
        <v>353</v>
      </c>
      <c r="E224" s="157">
        <v>11</v>
      </c>
      <c r="F224" s="137">
        <f>2564-4</f>
        <v>2560</v>
      </c>
      <c r="G224" s="137"/>
      <c r="H224" s="137"/>
      <c r="I224" s="137">
        <f t="shared" si="394"/>
        <v>60</v>
      </c>
      <c r="J224" s="137">
        <f t="shared" si="379"/>
        <v>2620</v>
      </c>
      <c r="K224" s="137">
        <f t="shared" si="386"/>
        <v>10</v>
      </c>
      <c r="L224" s="137">
        <f t="shared" si="387"/>
        <v>-10</v>
      </c>
      <c r="M224" s="137">
        <f t="shared" si="380"/>
        <v>2620</v>
      </c>
      <c r="N224" s="137">
        <f t="shared" si="381"/>
        <v>18340</v>
      </c>
      <c r="O224" s="137">
        <f t="shared" si="389"/>
        <v>0</v>
      </c>
      <c r="P224" s="137">
        <f t="shared" si="382"/>
        <v>0</v>
      </c>
      <c r="Q224" s="137">
        <f t="shared" si="383"/>
        <v>18340</v>
      </c>
      <c r="R224" s="137">
        <f>Q224*'Расчет НМЦК'!$C$14*'Расчет НМЦК'!$E$14*'Расчет НМЦК'!$J$14</f>
        <v>19360</v>
      </c>
      <c r="S224" s="137">
        <f t="shared" si="384"/>
        <v>1760</v>
      </c>
      <c r="T224" s="137">
        <f>E224*S224</f>
        <v>19360</v>
      </c>
      <c r="U224" s="143">
        <f t="shared" si="385"/>
        <v>0</v>
      </c>
    </row>
    <row r="225" spans="1:22" hidden="1" outlineLevel="3" x14ac:dyDescent="0.25">
      <c r="A225" s="164" t="s">
        <v>525</v>
      </c>
      <c r="B225" s="161" t="s">
        <v>520</v>
      </c>
      <c r="C225" s="158" t="s">
        <v>485</v>
      </c>
      <c r="D225" s="157" t="s">
        <v>263</v>
      </c>
      <c r="E225" s="157">
        <v>487</v>
      </c>
      <c r="F225" s="165">
        <f>67189+1</f>
        <v>67190</v>
      </c>
      <c r="G225" s="165"/>
      <c r="H225" s="165"/>
      <c r="I225" s="137">
        <f t="shared" si="394"/>
        <v>1550</v>
      </c>
      <c r="J225" s="165">
        <f t="shared" si="379"/>
        <v>68740</v>
      </c>
      <c r="K225" s="137">
        <f t="shared" si="386"/>
        <v>380</v>
      </c>
      <c r="L225" s="137">
        <f t="shared" si="387"/>
        <v>-230</v>
      </c>
      <c r="M225" s="165">
        <f t="shared" si="380"/>
        <v>68890</v>
      </c>
      <c r="N225" s="165">
        <f t="shared" si="381"/>
        <v>482230</v>
      </c>
      <c r="O225" s="137">
        <f t="shared" si="389"/>
        <v>0</v>
      </c>
      <c r="P225" s="165">
        <f t="shared" si="382"/>
        <v>0</v>
      </c>
      <c r="Q225" s="165">
        <f t="shared" si="383"/>
        <v>482230</v>
      </c>
      <c r="R225" s="165">
        <f>Q225*'Расчет НМЦК'!$C$14*'Расчет НМЦК'!$E$14*'Расчет НМЦК'!$J$14</f>
        <v>509046</v>
      </c>
      <c r="S225" s="165">
        <f t="shared" si="384"/>
        <v>1045</v>
      </c>
      <c r="T225" s="165">
        <f>E225*S225</f>
        <v>508915</v>
      </c>
      <c r="U225" s="143">
        <f t="shared" si="385"/>
        <v>-131</v>
      </c>
      <c r="V225" s="107" t="s">
        <v>519</v>
      </c>
    </row>
    <row r="226" spans="1:22" hidden="1" outlineLevel="2" x14ac:dyDescent="0.25">
      <c r="A226" s="164" t="s">
        <v>526</v>
      </c>
      <c r="B226" s="161" t="s">
        <v>527</v>
      </c>
      <c r="C226" s="161" t="s">
        <v>453</v>
      </c>
      <c r="D226" s="162" t="s">
        <v>262</v>
      </c>
      <c r="E226" s="162">
        <v>1</v>
      </c>
      <c r="F226" s="163">
        <f>SUM(F227:F231)</f>
        <v>151910</v>
      </c>
      <c r="G226" s="163">
        <f t="shared" ref="G226:T226" si="399">SUM(G227:G231)</f>
        <v>0</v>
      </c>
      <c r="H226" s="163">
        <f t="shared" si="399"/>
        <v>0</v>
      </c>
      <c r="I226" s="163">
        <f t="shared" si="399"/>
        <v>3490</v>
      </c>
      <c r="J226" s="163">
        <f t="shared" si="399"/>
        <v>155400</v>
      </c>
      <c r="K226" s="163">
        <f t="shared" si="399"/>
        <v>840</v>
      </c>
      <c r="L226" s="163">
        <f t="shared" si="399"/>
        <v>-530</v>
      </c>
      <c r="M226" s="163">
        <f t="shared" si="399"/>
        <v>155710</v>
      </c>
      <c r="N226" s="163">
        <f t="shared" si="399"/>
        <v>1089970</v>
      </c>
      <c r="O226" s="163">
        <f t="shared" si="399"/>
        <v>0</v>
      </c>
      <c r="P226" s="163">
        <f t="shared" si="399"/>
        <v>0</v>
      </c>
      <c r="Q226" s="163">
        <f t="shared" si="399"/>
        <v>1089970</v>
      </c>
      <c r="R226" s="163">
        <f t="shared" si="399"/>
        <v>1150581</v>
      </c>
      <c r="S226" s="163">
        <f t="shared" si="399"/>
        <v>171641</v>
      </c>
      <c r="T226" s="163">
        <f t="shared" si="399"/>
        <v>1150580</v>
      </c>
      <c r="U226" s="143">
        <f t="shared" si="385"/>
        <v>-1</v>
      </c>
    </row>
    <row r="227" spans="1:22" ht="25.5" hidden="1" outlineLevel="3" x14ac:dyDescent="0.25">
      <c r="A227" s="160" t="s">
        <v>528</v>
      </c>
      <c r="B227" s="161" t="s">
        <v>535</v>
      </c>
      <c r="C227" s="161" t="s">
        <v>466</v>
      </c>
      <c r="D227" s="162" t="s">
        <v>353</v>
      </c>
      <c r="E227" s="162">
        <v>5</v>
      </c>
      <c r="F227" s="163">
        <f>11373-3</f>
        <v>11370</v>
      </c>
      <c r="G227" s="163"/>
      <c r="H227" s="163"/>
      <c r="I227" s="163">
        <f t="shared" si="394"/>
        <v>260</v>
      </c>
      <c r="J227" s="163">
        <f t="shared" si="379"/>
        <v>11630</v>
      </c>
      <c r="K227" s="163">
        <f t="shared" si="386"/>
        <v>60</v>
      </c>
      <c r="L227" s="163">
        <f t="shared" si="387"/>
        <v>-40</v>
      </c>
      <c r="M227" s="163">
        <f t="shared" si="380"/>
        <v>11650</v>
      </c>
      <c r="N227" s="163">
        <f t="shared" si="381"/>
        <v>81550</v>
      </c>
      <c r="O227" s="137">
        <f t="shared" si="389"/>
        <v>0</v>
      </c>
      <c r="P227" s="163">
        <f t="shared" si="382"/>
        <v>0</v>
      </c>
      <c r="Q227" s="163">
        <f t="shared" si="383"/>
        <v>81550</v>
      </c>
      <c r="R227" s="163">
        <f>Q227*'Расчет НМЦК'!$C$14*'Расчет НМЦК'!$E$14*'Расчет НМЦК'!$J$14</f>
        <v>86085</v>
      </c>
      <c r="S227" s="163">
        <f t="shared" si="384"/>
        <v>17217</v>
      </c>
      <c r="T227" s="163">
        <f t="shared" ref="T227:T240" si="400">E227*S227</f>
        <v>86085</v>
      </c>
      <c r="U227" s="143">
        <f t="shared" si="385"/>
        <v>0</v>
      </c>
    </row>
    <row r="228" spans="1:22" ht="38.25" hidden="1" outlineLevel="3" x14ac:dyDescent="0.25">
      <c r="A228" s="160" t="s">
        <v>529</v>
      </c>
      <c r="B228" s="161" t="s">
        <v>536</v>
      </c>
      <c r="C228" s="161" t="s">
        <v>467</v>
      </c>
      <c r="D228" s="162" t="s">
        <v>353</v>
      </c>
      <c r="E228" s="162">
        <v>3</v>
      </c>
      <c r="F228" s="163">
        <f>21816+4</f>
        <v>21820</v>
      </c>
      <c r="G228" s="163"/>
      <c r="H228" s="163"/>
      <c r="I228" s="163">
        <f t="shared" si="394"/>
        <v>500</v>
      </c>
      <c r="J228" s="163">
        <f t="shared" si="379"/>
        <v>22320</v>
      </c>
      <c r="K228" s="163">
        <f t="shared" si="386"/>
        <v>120</v>
      </c>
      <c r="L228" s="163">
        <f t="shared" si="387"/>
        <v>-80</v>
      </c>
      <c r="M228" s="163">
        <f t="shared" si="380"/>
        <v>22360</v>
      </c>
      <c r="N228" s="163">
        <f t="shared" si="381"/>
        <v>156520</v>
      </c>
      <c r="O228" s="137">
        <f t="shared" si="389"/>
        <v>0</v>
      </c>
      <c r="P228" s="163">
        <f t="shared" si="382"/>
        <v>0</v>
      </c>
      <c r="Q228" s="163">
        <f t="shared" si="383"/>
        <v>156520</v>
      </c>
      <c r="R228" s="163">
        <f>Q228*'Расчет НМЦК'!$C$14*'Расчет НМЦК'!$E$14*'Расчет НМЦК'!$J$14</f>
        <v>165224</v>
      </c>
      <c r="S228" s="163">
        <f t="shared" si="384"/>
        <v>55075</v>
      </c>
      <c r="T228" s="163">
        <f t="shared" si="400"/>
        <v>165225</v>
      </c>
      <c r="U228" s="143">
        <f t="shared" si="385"/>
        <v>1</v>
      </c>
    </row>
    <row r="229" spans="1:22" ht="25.5" hidden="1" outlineLevel="3" x14ac:dyDescent="0.25">
      <c r="A229" s="160" t="s">
        <v>530</v>
      </c>
      <c r="B229" s="161" t="s">
        <v>537</v>
      </c>
      <c r="C229" s="161" t="s">
        <v>468</v>
      </c>
      <c r="D229" s="162" t="s">
        <v>353</v>
      </c>
      <c r="E229" s="162">
        <v>8</v>
      </c>
      <c r="F229" s="163">
        <f>9058+2</f>
        <v>9060</v>
      </c>
      <c r="G229" s="163"/>
      <c r="H229" s="163"/>
      <c r="I229" s="163">
        <f t="shared" si="394"/>
        <v>210</v>
      </c>
      <c r="J229" s="163">
        <f t="shared" si="379"/>
        <v>9270</v>
      </c>
      <c r="K229" s="163">
        <f t="shared" si="386"/>
        <v>50</v>
      </c>
      <c r="L229" s="163">
        <f t="shared" si="387"/>
        <v>-30</v>
      </c>
      <c r="M229" s="163">
        <f t="shared" si="380"/>
        <v>9290</v>
      </c>
      <c r="N229" s="163">
        <f t="shared" si="381"/>
        <v>65030</v>
      </c>
      <c r="O229" s="137">
        <f t="shared" si="389"/>
        <v>0</v>
      </c>
      <c r="P229" s="163">
        <f t="shared" si="382"/>
        <v>0</v>
      </c>
      <c r="Q229" s="163">
        <f t="shared" si="383"/>
        <v>65030</v>
      </c>
      <c r="R229" s="163">
        <f>Q229*'Расчет НМЦК'!$C$14*'Расчет НМЦК'!$E$14*'Расчет НМЦК'!$J$14</f>
        <v>68646</v>
      </c>
      <c r="S229" s="163">
        <f t="shared" si="384"/>
        <v>8581</v>
      </c>
      <c r="T229" s="163">
        <f t="shared" si="400"/>
        <v>68648</v>
      </c>
      <c r="U229" s="143">
        <f t="shared" si="385"/>
        <v>2</v>
      </c>
    </row>
    <row r="230" spans="1:22" hidden="1" outlineLevel="3" x14ac:dyDescent="0.25">
      <c r="A230" s="160" t="s">
        <v>533</v>
      </c>
      <c r="B230" s="161" t="s">
        <v>538</v>
      </c>
      <c r="C230" s="161" t="s">
        <v>531</v>
      </c>
      <c r="D230" s="162" t="s">
        <v>353</v>
      </c>
      <c r="E230" s="162">
        <v>7</v>
      </c>
      <c r="F230" s="163">
        <v>53810</v>
      </c>
      <c r="G230" s="163"/>
      <c r="H230" s="163"/>
      <c r="I230" s="163">
        <f t="shared" si="394"/>
        <v>1240</v>
      </c>
      <c r="J230" s="163">
        <f t="shared" si="379"/>
        <v>55050</v>
      </c>
      <c r="K230" s="163">
        <f t="shared" si="386"/>
        <v>300</v>
      </c>
      <c r="L230" s="163">
        <f t="shared" si="387"/>
        <v>-190</v>
      </c>
      <c r="M230" s="163">
        <f t="shared" si="380"/>
        <v>55160</v>
      </c>
      <c r="N230" s="163">
        <f t="shared" si="381"/>
        <v>386120</v>
      </c>
      <c r="O230" s="137">
        <f t="shared" si="389"/>
        <v>0</v>
      </c>
      <c r="P230" s="163">
        <f t="shared" si="382"/>
        <v>0</v>
      </c>
      <c r="Q230" s="163">
        <f t="shared" si="383"/>
        <v>386120</v>
      </c>
      <c r="R230" s="163">
        <f>Q230*'Расчет НМЦК'!$C$14*'Расчет НМЦК'!$E$14*'Расчет НМЦК'!$J$14</f>
        <v>407591</v>
      </c>
      <c r="S230" s="163">
        <f t="shared" si="384"/>
        <v>58227</v>
      </c>
      <c r="T230" s="163">
        <f t="shared" si="400"/>
        <v>407589</v>
      </c>
      <c r="U230" s="143">
        <f t="shared" si="385"/>
        <v>-2</v>
      </c>
    </row>
    <row r="231" spans="1:22" hidden="1" outlineLevel="3" x14ac:dyDescent="0.25">
      <c r="A231" s="160" t="s">
        <v>534</v>
      </c>
      <c r="B231" s="161" t="s">
        <v>539</v>
      </c>
      <c r="C231" s="161" t="s">
        <v>532</v>
      </c>
      <c r="D231" s="162" t="s">
        <v>353</v>
      </c>
      <c r="E231" s="162">
        <v>13</v>
      </c>
      <c r="F231" s="163">
        <f>55851-1</f>
        <v>55850</v>
      </c>
      <c r="G231" s="163"/>
      <c r="H231" s="163"/>
      <c r="I231" s="163">
        <f t="shared" si="394"/>
        <v>1280</v>
      </c>
      <c r="J231" s="163">
        <f t="shared" si="379"/>
        <v>57130</v>
      </c>
      <c r="K231" s="163">
        <f t="shared" si="386"/>
        <v>310</v>
      </c>
      <c r="L231" s="163">
        <f t="shared" si="387"/>
        <v>-190</v>
      </c>
      <c r="M231" s="163">
        <f t="shared" si="380"/>
        <v>57250</v>
      </c>
      <c r="N231" s="163">
        <f t="shared" si="381"/>
        <v>400750</v>
      </c>
      <c r="O231" s="137">
        <f t="shared" si="389"/>
        <v>0</v>
      </c>
      <c r="P231" s="163">
        <f t="shared" si="382"/>
        <v>0</v>
      </c>
      <c r="Q231" s="163">
        <f t="shared" si="383"/>
        <v>400750</v>
      </c>
      <c r="R231" s="163">
        <f>Q231*'Расчет НМЦК'!$C$14*'Расчет НМЦК'!$E$14*'Расчет НМЦК'!$J$14</f>
        <v>423035</v>
      </c>
      <c r="S231" s="163">
        <f t="shared" si="384"/>
        <v>32541</v>
      </c>
      <c r="T231" s="163">
        <f t="shared" si="400"/>
        <v>423033</v>
      </c>
      <c r="U231" s="143">
        <f t="shared" si="385"/>
        <v>-2</v>
      </c>
    </row>
    <row r="232" spans="1:22" hidden="1" outlineLevel="2" x14ac:dyDescent="0.25">
      <c r="A232" s="160" t="s">
        <v>542</v>
      </c>
      <c r="B232" s="161" t="s">
        <v>541</v>
      </c>
      <c r="C232" s="161" t="s">
        <v>540</v>
      </c>
      <c r="D232" s="162" t="s">
        <v>290</v>
      </c>
      <c r="E232" s="162">
        <v>186</v>
      </c>
      <c r="F232" s="163">
        <f>16735+5</f>
        <v>16740</v>
      </c>
      <c r="G232" s="163"/>
      <c r="H232" s="163"/>
      <c r="I232" s="163">
        <f t="shared" si="394"/>
        <v>390</v>
      </c>
      <c r="J232" s="163">
        <f t="shared" si="379"/>
        <v>17130</v>
      </c>
      <c r="K232" s="163">
        <f t="shared" si="386"/>
        <v>90</v>
      </c>
      <c r="L232" s="163">
        <f t="shared" si="387"/>
        <v>-60</v>
      </c>
      <c r="M232" s="163">
        <f t="shared" si="380"/>
        <v>17160</v>
      </c>
      <c r="N232" s="163">
        <f t="shared" si="381"/>
        <v>120120</v>
      </c>
      <c r="O232" s="163">
        <f t="shared" ref="O232:O245" si="401">G232*3.98</f>
        <v>0</v>
      </c>
      <c r="P232" s="163">
        <f t="shared" si="382"/>
        <v>0</v>
      </c>
      <c r="Q232" s="163">
        <f t="shared" si="383"/>
        <v>120120</v>
      </c>
      <c r="R232" s="163">
        <f>Q232*'Расчет НМЦК'!$C$14*'Расчет НМЦК'!$E$14*'Расчет НМЦК'!$J$14</f>
        <v>126800</v>
      </c>
      <c r="S232" s="163">
        <f t="shared" si="384"/>
        <v>682</v>
      </c>
      <c r="T232" s="163">
        <f t="shared" si="400"/>
        <v>126852</v>
      </c>
      <c r="U232" s="143">
        <f t="shared" si="385"/>
        <v>52</v>
      </c>
    </row>
    <row r="233" spans="1:22" hidden="1" outlineLevel="2" x14ac:dyDescent="0.25">
      <c r="A233" s="160" t="s">
        <v>552</v>
      </c>
      <c r="B233" s="161" t="s">
        <v>543</v>
      </c>
      <c r="C233" s="161" t="s">
        <v>458</v>
      </c>
      <c r="D233" s="162" t="s">
        <v>263</v>
      </c>
      <c r="E233" s="162">
        <v>204</v>
      </c>
      <c r="F233" s="163">
        <f>124913-3</f>
        <v>124910</v>
      </c>
      <c r="G233" s="163"/>
      <c r="H233" s="163"/>
      <c r="I233" s="163">
        <f t="shared" si="394"/>
        <v>2870</v>
      </c>
      <c r="J233" s="163">
        <f t="shared" si="379"/>
        <v>127780</v>
      </c>
      <c r="K233" s="163">
        <f t="shared" si="386"/>
        <v>700</v>
      </c>
      <c r="L233" s="163">
        <f t="shared" si="387"/>
        <v>-430</v>
      </c>
      <c r="M233" s="163">
        <f t="shared" si="380"/>
        <v>128050</v>
      </c>
      <c r="N233" s="163">
        <f t="shared" si="381"/>
        <v>896350</v>
      </c>
      <c r="O233" s="163">
        <f t="shared" si="401"/>
        <v>0</v>
      </c>
      <c r="P233" s="163">
        <f t="shared" si="382"/>
        <v>0</v>
      </c>
      <c r="Q233" s="163">
        <f t="shared" si="383"/>
        <v>896350</v>
      </c>
      <c r="R233" s="163">
        <f>Q233*'Расчет НМЦК'!$C$14*'Расчет НМЦК'!$E$14*'Расчет НМЦК'!$J$14</f>
        <v>946194</v>
      </c>
      <c r="S233" s="163">
        <f t="shared" si="384"/>
        <v>4638</v>
      </c>
      <c r="T233" s="163">
        <f t="shared" si="400"/>
        <v>946152</v>
      </c>
      <c r="U233" s="143">
        <f t="shared" si="385"/>
        <v>-42</v>
      </c>
    </row>
    <row r="234" spans="1:22" hidden="1" outlineLevel="2" x14ac:dyDescent="0.25">
      <c r="A234" s="160" t="s">
        <v>553</v>
      </c>
      <c r="B234" s="161" t="s">
        <v>544</v>
      </c>
      <c r="C234" s="161" t="s">
        <v>460</v>
      </c>
      <c r="D234" s="162" t="s">
        <v>263</v>
      </c>
      <c r="E234" s="162">
        <v>92</v>
      </c>
      <c r="F234" s="163">
        <f>56333-3</f>
        <v>56330</v>
      </c>
      <c r="G234" s="163"/>
      <c r="H234" s="163"/>
      <c r="I234" s="163">
        <f t="shared" si="394"/>
        <v>1300</v>
      </c>
      <c r="J234" s="163">
        <f t="shared" si="379"/>
        <v>57630</v>
      </c>
      <c r="K234" s="163">
        <f t="shared" si="386"/>
        <v>320</v>
      </c>
      <c r="L234" s="163">
        <f t="shared" si="387"/>
        <v>-200</v>
      </c>
      <c r="M234" s="163">
        <f t="shared" si="380"/>
        <v>57750</v>
      </c>
      <c r="N234" s="163">
        <f t="shared" si="381"/>
        <v>404250</v>
      </c>
      <c r="O234" s="163">
        <f t="shared" si="401"/>
        <v>0</v>
      </c>
      <c r="P234" s="163">
        <f t="shared" si="382"/>
        <v>0</v>
      </c>
      <c r="Q234" s="163">
        <f t="shared" si="383"/>
        <v>404250</v>
      </c>
      <c r="R234" s="163">
        <f>Q234*'Расчет НМЦК'!$C$14*'Расчет НМЦК'!$E$14*'Расчет НМЦК'!$J$14</f>
        <v>426729</v>
      </c>
      <c r="S234" s="163">
        <f t="shared" si="384"/>
        <v>4638</v>
      </c>
      <c r="T234" s="163">
        <f t="shared" si="400"/>
        <v>426696</v>
      </c>
      <c r="U234" s="143">
        <f t="shared" si="385"/>
        <v>-33</v>
      </c>
    </row>
    <row r="235" spans="1:22" hidden="1" outlineLevel="2" x14ac:dyDescent="0.25">
      <c r="A235" s="160" t="s">
        <v>554</v>
      </c>
      <c r="B235" s="161" t="s">
        <v>545</v>
      </c>
      <c r="C235" s="161" t="s">
        <v>463</v>
      </c>
      <c r="D235" s="162" t="s">
        <v>263</v>
      </c>
      <c r="E235" s="162">
        <v>112</v>
      </c>
      <c r="F235" s="163">
        <f>68235+5</f>
        <v>68240</v>
      </c>
      <c r="G235" s="163"/>
      <c r="H235" s="163"/>
      <c r="I235" s="163">
        <f t="shared" si="394"/>
        <v>1570</v>
      </c>
      <c r="J235" s="163">
        <f t="shared" si="379"/>
        <v>69810</v>
      </c>
      <c r="K235" s="163">
        <f t="shared" si="386"/>
        <v>380</v>
      </c>
      <c r="L235" s="163">
        <f t="shared" si="387"/>
        <v>-240</v>
      </c>
      <c r="M235" s="163">
        <f t="shared" si="380"/>
        <v>69950</v>
      </c>
      <c r="N235" s="163">
        <f t="shared" si="381"/>
        <v>489650</v>
      </c>
      <c r="O235" s="163">
        <f t="shared" si="401"/>
        <v>0</v>
      </c>
      <c r="P235" s="163">
        <f t="shared" si="382"/>
        <v>0</v>
      </c>
      <c r="Q235" s="163">
        <f t="shared" si="383"/>
        <v>489650</v>
      </c>
      <c r="R235" s="163">
        <f>Q235*'Расчет НМЦК'!$C$14*'Расчет НМЦК'!$E$14*'Расчет НМЦК'!$J$14</f>
        <v>516878</v>
      </c>
      <c r="S235" s="163">
        <f t="shared" si="384"/>
        <v>4615</v>
      </c>
      <c r="T235" s="163">
        <f t="shared" si="400"/>
        <v>516880</v>
      </c>
      <c r="U235" s="143">
        <f t="shared" si="385"/>
        <v>2</v>
      </c>
    </row>
    <row r="236" spans="1:22" hidden="1" outlineLevel="2" x14ac:dyDescent="0.25">
      <c r="A236" s="160" t="s">
        <v>555</v>
      </c>
      <c r="B236" s="161" t="s">
        <v>547</v>
      </c>
      <c r="C236" s="161" t="s">
        <v>546</v>
      </c>
      <c r="D236" s="162" t="s">
        <v>263</v>
      </c>
      <c r="E236" s="162">
        <v>160</v>
      </c>
      <c r="F236" s="163">
        <f>32292-2</f>
        <v>32290</v>
      </c>
      <c r="G236" s="163"/>
      <c r="H236" s="163"/>
      <c r="I236" s="163">
        <f t="shared" si="394"/>
        <v>740</v>
      </c>
      <c r="J236" s="163">
        <f t="shared" si="379"/>
        <v>33030</v>
      </c>
      <c r="K236" s="163">
        <f t="shared" si="386"/>
        <v>180</v>
      </c>
      <c r="L236" s="163">
        <f t="shared" si="387"/>
        <v>-110</v>
      </c>
      <c r="M236" s="163">
        <f t="shared" si="380"/>
        <v>33100</v>
      </c>
      <c r="N236" s="163">
        <f t="shared" si="381"/>
        <v>231700</v>
      </c>
      <c r="O236" s="163">
        <f t="shared" si="401"/>
        <v>0</v>
      </c>
      <c r="P236" s="163">
        <f t="shared" si="382"/>
        <v>0</v>
      </c>
      <c r="Q236" s="163">
        <f t="shared" si="383"/>
        <v>231700</v>
      </c>
      <c r="R236" s="163">
        <f>Q236*'Расчет НМЦК'!$C$14*'Расчет НМЦК'!$E$14*'Расчет НМЦК'!$J$14</f>
        <v>244584</v>
      </c>
      <c r="S236" s="163">
        <f t="shared" si="384"/>
        <v>1529</v>
      </c>
      <c r="T236" s="163">
        <f t="shared" si="400"/>
        <v>244640</v>
      </c>
      <c r="U236" s="143">
        <f t="shared" si="385"/>
        <v>56</v>
      </c>
    </row>
    <row r="237" spans="1:22" hidden="1" outlineLevel="2" x14ac:dyDescent="0.25">
      <c r="A237" s="160" t="s">
        <v>556</v>
      </c>
      <c r="B237" s="161" t="s">
        <v>549</v>
      </c>
      <c r="C237" s="161" t="s">
        <v>548</v>
      </c>
      <c r="D237" s="162" t="s">
        <v>263</v>
      </c>
      <c r="E237" s="162">
        <v>82</v>
      </c>
      <c r="F237" s="163">
        <f>18316+4</f>
        <v>18320</v>
      </c>
      <c r="G237" s="163"/>
      <c r="H237" s="163"/>
      <c r="I237" s="163">
        <f t="shared" si="394"/>
        <v>420</v>
      </c>
      <c r="J237" s="163">
        <f t="shared" si="379"/>
        <v>18740</v>
      </c>
      <c r="K237" s="163">
        <f t="shared" si="386"/>
        <v>100</v>
      </c>
      <c r="L237" s="163">
        <f t="shared" si="387"/>
        <v>-60</v>
      </c>
      <c r="M237" s="163">
        <f t="shared" si="380"/>
        <v>18780</v>
      </c>
      <c r="N237" s="163">
        <f t="shared" si="381"/>
        <v>131460</v>
      </c>
      <c r="O237" s="163">
        <f t="shared" si="401"/>
        <v>0</v>
      </c>
      <c r="P237" s="163">
        <f t="shared" si="382"/>
        <v>0</v>
      </c>
      <c r="Q237" s="163">
        <f t="shared" si="383"/>
        <v>131460</v>
      </c>
      <c r="R237" s="163">
        <f>Q237*'Расчет НМЦК'!$C$14*'Расчет НМЦК'!$E$14*'Расчет НМЦК'!$J$14</f>
        <v>138770</v>
      </c>
      <c r="S237" s="163">
        <f t="shared" si="384"/>
        <v>1692</v>
      </c>
      <c r="T237" s="163">
        <f t="shared" si="400"/>
        <v>138744</v>
      </c>
      <c r="U237" s="143">
        <f t="shared" si="385"/>
        <v>-26</v>
      </c>
    </row>
    <row r="238" spans="1:22" hidden="1" outlineLevel="2" x14ac:dyDescent="0.25">
      <c r="A238" s="160" t="s">
        <v>557</v>
      </c>
      <c r="B238" s="161" t="s">
        <v>551</v>
      </c>
      <c r="C238" s="161" t="s">
        <v>550</v>
      </c>
      <c r="D238" s="162" t="s">
        <v>263</v>
      </c>
      <c r="E238" s="162">
        <v>222</v>
      </c>
      <c r="F238" s="163">
        <f>76398+2</f>
        <v>76400</v>
      </c>
      <c r="G238" s="163"/>
      <c r="H238" s="163"/>
      <c r="I238" s="163">
        <f t="shared" si="394"/>
        <v>1760</v>
      </c>
      <c r="J238" s="163">
        <f t="shared" si="379"/>
        <v>78160</v>
      </c>
      <c r="K238" s="163">
        <f t="shared" si="386"/>
        <v>430</v>
      </c>
      <c r="L238" s="163">
        <f t="shared" si="387"/>
        <v>-260</v>
      </c>
      <c r="M238" s="163">
        <f t="shared" si="380"/>
        <v>78330</v>
      </c>
      <c r="N238" s="163">
        <f t="shared" si="381"/>
        <v>548310</v>
      </c>
      <c r="O238" s="163">
        <f t="shared" si="401"/>
        <v>0</v>
      </c>
      <c r="P238" s="163">
        <f t="shared" si="382"/>
        <v>0</v>
      </c>
      <c r="Q238" s="163">
        <f t="shared" si="383"/>
        <v>548310</v>
      </c>
      <c r="R238" s="163">
        <f>Q238*'Расчет НМЦК'!$C$14*'Расчет НМЦК'!$E$14*'Расчет НМЦК'!$J$14</f>
        <v>578800</v>
      </c>
      <c r="S238" s="163">
        <f t="shared" si="384"/>
        <v>2607</v>
      </c>
      <c r="T238" s="163">
        <f t="shared" si="400"/>
        <v>578754</v>
      </c>
      <c r="U238" s="143">
        <f t="shared" si="385"/>
        <v>-46</v>
      </c>
    </row>
    <row r="239" spans="1:22" hidden="1" outlineLevel="1" x14ac:dyDescent="0.25">
      <c r="A239" s="157">
        <v>27</v>
      </c>
      <c r="B239" s="158" t="s">
        <v>83</v>
      </c>
      <c r="C239" s="158" t="s">
        <v>84</v>
      </c>
      <c r="D239" s="157" t="s">
        <v>262</v>
      </c>
      <c r="E239" s="157">
        <v>1</v>
      </c>
      <c r="F239" s="137">
        <f>('Затраты подрядчика по ССР'!D89+'Затраты подрядчика по ССР'!E89)*1000</f>
        <v>37270</v>
      </c>
      <c r="G239" s="137"/>
      <c r="H239" s="137"/>
      <c r="I239" s="137">
        <f t="shared" si="394"/>
        <v>860</v>
      </c>
      <c r="J239" s="137">
        <f t="shared" si="379"/>
        <v>38130</v>
      </c>
      <c r="K239" s="137">
        <f t="shared" si="386"/>
        <v>210</v>
      </c>
      <c r="L239" s="137">
        <f t="shared" si="387"/>
        <v>-130</v>
      </c>
      <c r="M239" s="137">
        <f t="shared" si="380"/>
        <v>38210</v>
      </c>
      <c r="N239" s="137">
        <f t="shared" si="381"/>
        <v>267470</v>
      </c>
      <c r="O239" s="137">
        <f t="shared" si="401"/>
        <v>0</v>
      </c>
      <c r="P239" s="137">
        <f t="shared" si="382"/>
        <v>0</v>
      </c>
      <c r="Q239" s="137">
        <f t="shared" si="383"/>
        <v>267470</v>
      </c>
      <c r="R239" s="137">
        <f>Q239*'Расчет НМЦК'!$C$14*'Расчет НМЦК'!$E$14*'Расчет НМЦК'!$J$14</f>
        <v>282343</v>
      </c>
      <c r="S239" s="137">
        <f t="shared" si="384"/>
        <v>282343</v>
      </c>
      <c r="T239" s="137">
        <f t="shared" si="400"/>
        <v>282343</v>
      </c>
      <c r="U239" s="143">
        <f t="shared" si="385"/>
        <v>0</v>
      </c>
    </row>
    <row r="240" spans="1:22" hidden="1" outlineLevel="1" x14ac:dyDescent="0.25">
      <c r="A240" s="157">
        <v>28</v>
      </c>
      <c r="B240" s="158" t="s">
        <v>85</v>
      </c>
      <c r="C240" s="158" t="s">
        <v>86</v>
      </c>
      <c r="D240" s="157" t="s">
        <v>262</v>
      </c>
      <c r="E240" s="157">
        <v>1</v>
      </c>
      <c r="F240" s="137">
        <f>('Затраты подрядчика по ССР'!D90+'Затраты подрядчика по ССР'!E90)*1000</f>
        <v>21390</v>
      </c>
      <c r="G240" s="137"/>
      <c r="H240" s="137"/>
      <c r="I240" s="137">
        <f t="shared" si="394"/>
        <v>490</v>
      </c>
      <c r="J240" s="137">
        <f t="shared" si="379"/>
        <v>21880</v>
      </c>
      <c r="K240" s="137">
        <f t="shared" si="386"/>
        <v>120</v>
      </c>
      <c r="L240" s="137">
        <f t="shared" si="387"/>
        <v>-70</v>
      </c>
      <c r="M240" s="137">
        <f t="shared" si="380"/>
        <v>21930</v>
      </c>
      <c r="N240" s="137">
        <f t="shared" si="381"/>
        <v>153510</v>
      </c>
      <c r="O240" s="137">
        <f t="shared" si="401"/>
        <v>0</v>
      </c>
      <c r="P240" s="137">
        <f t="shared" si="382"/>
        <v>0</v>
      </c>
      <c r="Q240" s="137">
        <f t="shared" si="383"/>
        <v>153510</v>
      </c>
      <c r="R240" s="137">
        <f>Q240*'Расчет НМЦК'!$C$14*'Расчет НМЦК'!$E$14*'Расчет НМЦК'!$J$14</f>
        <v>162046</v>
      </c>
      <c r="S240" s="137">
        <f t="shared" si="384"/>
        <v>162046</v>
      </c>
      <c r="T240" s="137">
        <f t="shared" si="400"/>
        <v>162046</v>
      </c>
      <c r="U240" s="143">
        <f t="shared" si="385"/>
        <v>0</v>
      </c>
    </row>
    <row r="241" spans="1:21" hidden="1" outlineLevel="1" x14ac:dyDescent="0.25">
      <c r="A241" s="157">
        <v>29</v>
      </c>
      <c r="B241" s="158" t="s">
        <v>98</v>
      </c>
      <c r="C241" s="158" t="s">
        <v>99</v>
      </c>
      <c r="D241" s="157" t="s">
        <v>262</v>
      </c>
      <c r="E241" s="157">
        <v>1</v>
      </c>
      <c r="F241" s="137"/>
      <c r="G241" s="137"/>
      <c r="H241" s="137">
        <f>SUM(H242:H243)</f>
        <v>8920</v>
      </c>
      <c r="I241" s="137">
        <f t="shared" ref="I241:T241" si="402">SUM(I242:I243)</f>
        <v>0</v>
      </c>
      <c r="J241" s="137">
        <f t="shared" si="402"/>
        <v>0</v>
      </c>
      <c r="K241" s="137">
        <f t="shared" si="402"/>
        <v>0</v>
      </c>
      <c r="L241" s="137">
        <f t="shared" si="402"/>
        <v>0</v>
      </c>
      <c r="M241" s="137">
        <f t="shared" si="402"/>
        <v>0</v>
      </c>
      <c r="N241" s="137">
        <f t="shared" si="402"/>
        <v>0</v>
      </c>
      <c r="O241" s="137">
        <f t="shared" si="402"/>
        <v>0</v>
      </c>
      <c r="P241" s="137">
        <f t="shared" si="402"/>
        <v>135140</v>
      </c>
      <c r="Q241" s="137">
        <f t="shared" si="402"/>
        <v>135140</v>
      </c>
      <c r="R241" s="137">
        <f>R242+R243</f>
        <v>142654</v>
      </c>
      <c r="S241" s="137">
        <f t="shared" si="402"/>
        <v>142654</v>
      </c>
      <c r="T241" s="137">
        <f t="shared" si="402"/>
        <v>142654</v>
      </c>
      <c r="U241" s="143">
        <f t="shared" si="385"/>
        <v>0</v>
      </c>
    </row>
    <row r="242" spans="1:21" ht="38.25" hidden="1" outlineLevel="2" x14ac:dyDescent="0.25">
      <c r="A242" s="160" t="s">
        <v>288</v>
      </c>
      <c r="B242" s="161" t="s">
        <v>212</v>
      </c>
      <c r="C242" s="161" t="s">
        <v>213</v>
      </c>
      <c r="D242" s="162" t="s">
        <v>262</v>
      </c>
      <c r="E242" s="162">
        <v>1</v>
      </c>
      <c r="F242" s="163"/>
      <c r="G242" s="163"/>
      <c r="H242" s="163">
        <f>'Затраты подрядчика по ССР'!G101*1000</f>
        <v>5550</v>
      </c>
      <c r="I242" s="163">
        <f t="shared" ref="I242:I245" si="403">F242*2.3%</f>
        <v>0</v>
      </c>
      <c r="J242" s="163">
        <f t="shared" si="379"/>
        <v>0</v>
      </c>
      <c r="K242" s="163">
        <f t="shared" ref="K242:K245" si="404">J242*0.55%</f>
        <v>0</v>
      </c>
      <c r="L242" s="163">
        <f t="shared" ref="L242:L245" si="405">-I242*15%</f>
        <v>0</v>
      </c>
      <c r="M242" s="163">
        <f t="shared" si="380"/>
        <v>0</v>
      </c>
      <c r="N242" s="163">
        <f t="shared" si="381"/>
        <v>0</v>
      </c>
      <c r="O242" s="163">
        <f t="shared" si="401"/>
        <v>0</v>
      </c>
      <c r="P242" s="163">
        <f>ROUND(H242*15.15,-1)</f>
        <v>84080</v>
      </c>
      <c r="Q242" s="163">
        <f t="shared" si="383"/>
        <v>84080</v>
      </c>
      <c r="R242" s="163">
        <f>Q242*'Расчет НМЦК'!$C$17*'Расчет НМЦК'!$E$17*'Расчет НМЦК'!$J$17</f>
        <v>88755</v>
      </c>
      <c r="S242" s="163">
        <f t="shared" si="384"/>
        <v>88755</v>
      </c>
      <c r="T242" s="163">
        <f t="shared" ref="T242:T252" si="406">E242*S242</f>
        <v>88755</v>
      </c>
      <c r="U242" s="143">
        <f t="shared" si="385"/>
        <v>0</v>
      </c>
    </row>
    <row r="243" spans="1:21" hidden="1" outlineLevel="2" x14ac:dyDescent="0.25">
      <c r="A243" s="160" t="s">
        <v>289</v>
      </c>
      <c r="B243" s="161" t="s">
        <v>214</v>
      </c>
      <c r="C243" s="161" t="s">
        <v>215</v>
      </c>
      <c r="D243" s="162" t="s">
        <v>262</v>
      </c>
      <c r="E243" s="162">
        <v>1</v>
      </c>
      <c r="F243" s="163"/>
      <c r="G243" s="163"/>
      <c r="H243" s="163">
        <f>'Затраты подрядчика по ССР'!G102*1000</f>
        <v>3370</v>
      </c>
      <c r="I243" s="163">
        <f t="shared" si="403"/>
        <v>0</v>
      </c>
      <c r="J243" s="163">
        <f t="shared" si="379"/>
        <v>0</v>
      </c>
      <c r="K243" s="163">
        <f t="shared" si="404"/>
        <v>0</v>
      </c>
      <c r="L243" s="163">
        <f t="shared" si="405"/>
        <v>0</v>
      </c>
      <c r="M243" s="163">
        <f t="shared" si="380"/>
        <v>0</v>
      </c>
      <c r="N243" s="163">
        <f t="shared" si="381"/>
        <v>0</v>
      </c>
      <c r="O243" s="163">
        <f t="shared" si="401"/>
        <v>0</v>
      </c>
      <c r="P243" s="163">
        <f>ROUND(H243*15.15,-1)</f>
        <v>51060</v>
      </c>
      <c r="Q243" s="163">
        <f t="shared" si="383"/>
        <v>51060</v>
      </c>
      <c r="R243" s="163">
        <f>Q243*'Расчет НМЦК'!$C$17*'Расчет НМЦК'!$E$17*'Расчет НМЦК'!$J$17</f>
        <v>53899</v>
      </c>
      <c r="S243" s="163">
        <f t="shared" si="384"/>
        <v>53899</v>
      </c>
      <c r="T243" s="163">
        <f t="shared" si="406"/>
        <v>53899</v>
      </c>
      <c r="U243" s="143">
        <f t="shared" si="385"/>
        <v>0</v>
      </c>
    </row>
    <row r="244" spans="1:21" ht="38.25" hidden="1" outlineLevel="1" x14ac:dyDescent="0.25">
      <c r="A244" s="87">
        <v>30</v>
      </c>
      <c r="B244" s="19" t="s">
        <v>100</v>
      </c>
      <c r="C244" s="19" t="s">
        <v>352</v>
      </c>
      <c r="D244" s="87" t="s">
        <v>262</v>
      </c>
      <c r="E244" s="87">
        <v>1</v>
      </c>
      <c r="F244" s="110"/>
      <c r="G244" s="110"/>
      <c r="H244" s="110">
        <f>'Затраты подрядчика по ССР'!G103*1000</f>
        <v>355900</v>
      </c>
      <c r="I244" s="110">
        <f t="shared" si="403"/>
        <v>0</v>
      </c>
      <c r="J244" s="110">
        <f t="shared" si="379"/>
        <v>0</v>
      </c>
      <c r="K244" s="110">
        <f t="shared" si="404"/>
        <v>0</v>
      </c>
      <c r="L244" s="110">
        <f t="shared" si="405"/>
        <v>0</v>
      </c>
      <c r="M244" s="110">
        <f t="shared" si="380"/>
        <v>0</v>
      </c>
      <c r="N244" s="110">
        <f t="shared" si="381"/>
        <v>0</v>
      </c>
      <c r="O244" s="110">
        <f t="shared" si="401"/>
        <v>0</v>
      </c>
      <c r="P244" s="110">
        <f>ROUND(H244*10.51,-1)</f>
        <v>3740510</v>
      </c>
      <c r="Q244" s="110">
        <f t="shared" si="383"/>
        <v>3740510</v>
      </c>
      <c r="R244" s="137">
        <f>Q244*'Расчет НМЦК'!$C$18*'Расчет НМЦК'!$E$18*'Расчет НМЦК'!$J$18</f>
        <v>3740510</v>
      </c>
      <c r="S244" s="110">
        <f t="shared" si="384"/>
        <v>3740510</v>
      </c>
      <c r="T244" s="110">
        <f t="shared" si="406"/>
        <v>3740510</v>
      </c>
      <c r="U244" s="143">
        <f t="shared" si="385"/>
        <v>0</v>
      </c>
    </row>
    <row r="245" spans="1:21" hidden="1" outlineLevel="1" x14ac:dyDescent="0.25">
      <c r="A245" s="87">
        <v>31</v>
      </c>
      <c r="B245" s="19" t="s">
        <v>102</v>
      </c>
      <c r="C245" s="19" t="s">
        <v>103</v>
      </c>
      <c r="D245" s="87" t="s">
        <v>262</v>
      </c>
      <c r="E245" s="87">
        <v>1</v>
      </c>
      <c r="F245" s="110"/>
      <c r="G245" s="110"/>
      <c r="H245" s="110">
        <f>'Затраты подрядчика по ССР'!G104*1000</f>
        <v>24920</v>
      </c>
      <c r="I245" s="110">
        <f t="shared" si="403"/>
        <v>0</v>
      </c>
      <c r="J245" s="110">
        <f t="shared" si="379"/>
        <v>0</v>
      </c>
      <c r="K245" s="110">
        <f t="shared" si="404"/>
        <v>0</v>
      </c>
      <c r="L245" s="110">
        <f t="shared" si="405"/>
        <v>0</v>
      </c>
      <c r="M245" s="110">
        <f t="shared" si="380"/>
        <v>0</v>
      </c>
      <c r="N245" s="110">
        <f t="shared" si="381"/>
        <v>0</v>
      </c>
      <c r="O245" s="110">
        <f t="shared" si="401"/>
        <v>0</v>
      </c>
      <c r="P245" s="110">
        <f t="shared" ref="P245:P249" si="407">ROUND(H245*10.51,-1)</f>
        <v>261910</v>
      </c>
      <c r="Q245" s="110">
        <f t="shared" si="383"/>
        <v>261910</v>
      </c>
      <c r="R245" s="137">
        <f>Q245*'Расчет НМЦК'!$C$14*'Расчет НМЦК'!$E$14*'Расчет НМЦК'!$J$14</f>
        <v>276474</v>
      </c>
      <c r="S245" s="110">
        <f t="shared" si="384"/>
        <v>276474</v>
      </c>
      <c r="T245" s="110">
        <f t="shared" si="406"/>
        <v>276474</v>
      </c>
      <c r="U245" s="143">
        <f t="shared" si="385"/>
        <v>0</v>
      </c>
    </row>
    <row r="246" spans="1:21" ht="25.5" hidden="1" outlineLevel="1" x14ac:dyDescent="0.25">
      <c r="A246" s="87">
        <v>32</v>
      </c>
      <c r="B246" s="19" t="s">
        <v>104</v>
      </c>
      <c r="C246" s="19" t="s">
        <v>105</v>
      </c>
      <c r="D246" s="87" t="s">
        <v>262</v>
      </c>
      <c r="E246" s="87">
        <v>1</v>
      </c>
      <c r="F246" s="110"/>
      <c r="G246" s="110"/>
      <c r="H246" s="110">
        <f>'Затраты подрядчика по ССР'!G105*1000</f>
        <v>24840</v>
      </c>
      <c r="I246" s="110">
        <f t="shared" ref="I246:I252" si="408">F246*2.3%</f>
        <v>0</v>
      </c>
      <c r="J246" s="110">
        <f t="shared" ref="J246:J252" si="409">F246+I246</f>
        <v>0</v>
      </c>
      <c r="K246" s="110">
        <f t="shared" ref="K246:K252" si="410">J246*0.55%</f>
        <v>0</v>
      </c>
      <c r="L246" s="110">
        <f t="shared" ref="L246:L252" si="411">-I246*15%</f>
        <v>0</v>
      </c>
      <c r="M246" s="110">
        <f t="shared" ref="M246:M252" si="412">J246+K246+L246</f>
        <v>0</v>
      </c>
      <c r="N246" s="110">
        <f t="shared" ref="N246:N252" si="413">M246*7</f>
        <v>0</v>
      </c>
      <c r="O246" s="110">
        <f t="shared" ref="O246:O252" si="414">G246*3.98</f>
        <v>0</v>
      </c>
      <c r="P246" s="110">
        <f t="shared" si="407"/>
        <v>261070</v>
      </c>
      <c r="Q246" s="110">
        <f t="shared" ref="Q246:Q252" si="415">N246+O246+P246</f>
        <v>261070</v>
      </c>
      <c r="R246" s="137">
        <f>Q246*'Расчет НМЦК'!$C$14*'Расчет НМЦК'!$E$14*'Расчет НМЦК'!$J$14-1</f>
        <v>275586</v>
      </c>
      <c r="S246" s="110">
        <f t="shared" ref="S246:S249" si="416">R246/E246</f>
        <v>275586</v>
      </c>
      <c r="T246" s="110">
        <f t="shared" si="406"/>
        <v>275586</v>
      </c>
      <c r="U246" s="143">
        <f t="shared" si="385"/>
        <v>0</v>
      </c>
    </row>
    <row r="247" spans="1:21" ht="25.5" hidden="1" outlineLevel="1" x14ac:dyDescent="0.25">
      <c r="A247" s="87">
        <v>33</v>
      </c>
      <c r="B247" s="19" t="s">
        <v>106</v>
      </c>
      <c r="C247" s="19" t="s">
        <v>348</v>
      </c>
      <c r="D247" s="87" t="s">
        <v>262</v>
      </c>
      <c r="E247" s="87">
        <v>1</v>
      </c>
      <c r="F247" s="110"/>
      <c r="G247" s="110"/>
      <c r="H247" s="110">
        <f>'Затраты подрядчика по ССР'!G106*1000</f>
        <v>0</v>
      </c>
      <c r="I247" s="110">
        <f t="shared" si="408"/>
        <v>0</v>
      </c>
      <c r="J247" s="110">
        <f t="shared" si="409"/>
        <v>0</v>
      </c>
      <c r="K247" s="110">
        <f t="shared" si="410"/>
        <v>0</v>
      </c>
      <c r="L247" s="110">
        <f t="shared" si="411"/>
        <v>0</v>
      </c>
      <c r="M247" s="110">
        <f t="shared" si="412"/>
        <v>0</v>
      </c>
      <c r="N247" s="110">
        <f t="shared" si="413"/>
        <v>0</v>
      </c>
      <c r="O247" s="110">
        <f t="shared" si="414"/>
        <v>0</v>
      </c>
      <c r="P247" s="110">
        <f t="shared" si="407"/>
        <v>0</v>
      </c>
      <c r="Q247" s="110">
        <f t="shared" si="415"/>
        <v>0</v>
      </c>
      <c r="R247" s="110">
        <f>Q247*'Расчет НМЦК'!$C$14*'Расчет НМЦК'!$E$14*'Расчет НМЦК'!$J$14</f>
        <v>0</v>
      </c>
      <c r="S247" s="110">
        <f t="shared" si="416"/>
        <v>0</v>
      </c>
      <c r="T247" s="110">
        <f t="shared" si="406"/>
        <v>0</v>
      </c>
      <c r="U247" s="143">
        <f t="shared" ref="U247:U252" si="417">T247-R247</f>
        <v>0</v>
      </c>
    </row>
    <row r="248" spans="1:21" ht="25.5" hidden="1" outlineLevel="1" x14ac:dyDescent="0.25">
      <c r="A248" s="87">
        <v>33</v>
      </c>
      <c r="B248" s="19" t="s">
        <v>108</v>
      </c>
      <c r="C248" s="19" t="s">
        <v>349</v>
      </c>
      <c r="D248" s="120" t="s">
        <v>262</v>
      </c>
      <c r="E248" s="120">
        <v>1</v>
      </c>
      <c r="F248" s="110"/>
      <c r="G248" s="110"/>
      <c r="H248" s="110">
        <f>ROUND(800/10.51,-1)</f>
        <v>80</v>
      </c>
      <c r="I248" s="110">
        <f t="shared" si="408"/>
        <v>0</v>
      </c>
      <c r="J248" s="110">
        <f t="shared" si="409"/>
        <v>0</v>
      </c>
      <c r="K248" s="110">
        <f t="shared" si="410"/>
        <v>0</v>
      </c>
      <c r="L248" s="110">
        <f t="shared" si="411"/>
        <v>0</v>
      </c>
      <c r="M248" s="110">
        <f t="shared" si="412"/>
        <v>0</v>
      </c>
      <c r="N248" s="110">
        <f t="shared" si="413"/>
        <v>0</v>
      </c>
      <c r="O248" s="110">
        <f t="shared" si="414"/>
        <v>0</v>
      </c>
      <c r="P248" s="110">
        <f t="shared" si="407"/>
        <v>840</v>
      </c>
      <c r="Q248" s="110">
        <f t="shared" si="415"/>
        <v>840</v>
      </c>
      <c r="R248" s="137">
        <f>Q248*'Расчет НМЦК'!$C$14*'Расчет НМЦК'!$E$14*'Расчет НМЦК'!$J$14</f>
        <v>887</v>
      </c>
      <c r="S248" s="110">
        <f t="shared" si="416"/>
        <v>887</v>
      </c>
      <c r="T248" s="110">
        <f t="shared" si="406"/>
        <v>887</v>
      </c>
      <c r="U248" s="143">
        <f t="shared" si="417"/>
        <v>0</v>
      </c>
    </row>
    <row r="249" spans="1:21" ht="25.5" hidden="1" outlineLevel="1" x14ac:dyDescent="0.25">
      <c r="A249" s="87">
        <v>34</v>
      </c>
      <c r="B249" s="19" t="s">
        <v>108</v>
      </c>
      <c r="C249" s="19" t="s">
        <v>350</v>
      </c>
      <c r="D249" s="120" t="s">
        <v>262</v>
      </c>
      <c r="E249" s="120">
        <v>1</v>
      </c>
      <c r="F249" s="110"/>
      <c r="G249" s="110"/>
      <c r="H249" s="110">
        <f>2100/10.51</f>
        <v>200</v>
      </c>
      <c r="I249" s="110">
        <f t="shared" si="408"/>
        <v>0</v>
      </c>
      <c r="J249" s="110">
        <f t="shared" si="409"/>
        <v>0</v>
      </c>
      <c r="K249" s="110">
        <f t="shared" si="410"/>
        <v>0</v>
      </c>
      <c r="L249" s="110">
        <f t="shared" si="411"/>
        <v>0</v>
      </c>
      <c r="M249" s="110">
        <f t="shared" si="412"/>
        <v>0</v>
      </c>
      <c r="N249" s="110">
        <f t="shared" si="413"/>
        <v>0</v>
      </c>
      <c r="O249" s="110">
        <f t="shared" si="414"/>
        <v>0</v>
      </c>
      <c r="P249" s="110">
        <f t="shared" si="407"/>
        <v>2100</v>
      </c>
      <c r="Q249" s="110">
        <f t="shared" si="415"/>
        <v>2100</v>
      </c>
      <c r="R249" s="137">
        <f>Q249*'Расчет НМЦК'!$C$14*'Расчет НМЦК'!$E$14*'Расчет НМЦК'!$J$14</f>
        <v>2217</v>
      </c>
      <c r="S249" s="110">
        <f t="shared" si="416"/>
        <v>2217</v>
      </c>
      <c r="T249" s="110">
        <f t="shared" si="406"/>
        <v>2217</v>
      </c>
      <c r="U249" s="143">
        <f t="shared" si="417"/>
        <v>0</v>
      </c>
    </row>
    <row r="250" spans="1:21" ht="30" hidden="1" outlineLevel="1" x14ac:dyDescent="0.25">
      <c r="A250" s="87">
        <v>35</v>
      </c>
      <c r="B250" s="79" t="s">
        <v>264</v>
      </c>
      <c r="C250" s="59" t="s">
        <v>250</v>
      </c>
      <c r="D250" s="87" t="s">
        <v>262</v>
      </c>
      <c r="E250" s="87">
        <v>1</v>
      </c>
      <c r="F250" s="110"/>
      <c r="G250" s="110"/>
      <c r="H250" s="110"/>
      <c r="I250" s="110">
        <f t="shared" si="408"/>
        <v>0</v>
      </c>
      <c r="J250" s="110">
        <f t="shared" si="409"/>
        <v>0</v>
      </c>
      <c r="K250" s="110">
        <f t="shared" si="410"/>
        <v>0</v>
      </c>
      <c r="L250" s="110">
        <f t="shared" si="411"/>
        <v>0</v>
      </c>
      <c r="M250" s="110">
        <f t="shared" si="412"/>
        <v>0</v>
      </c>
      <c r="N250" s="110">
        <f>ROUND((N119+N120+N121+N123+N139+N140+N141+N142+N143+N146+N151+N162+N167+N172+N177+N182+N183+N184+N185+N186+N192+N196+N197+N220+N239+N240-(L119+L120+L121+L123+L139+L140+L141+L142+L143+L146+L151+L162+L167+L172+L177+L182+L183+L184+L185+L186+L192+L196+L197+L220+L239+L240)*7)*2%,-1)</f>
        <v>1466100</v>
      </c>
      <c r="O250" s="110">
        <f>(O119+O120+O121+O122+O123+O139+O140+O141+O142+O143+O146+O151+O162+O167+O172+O177+O182+O183+O184+O185+O186+O192+O196+O197+O220+O239+O240+O244+O245+O246+O247+O248+O249)*2%+8</f>
        <v>46650</v>
      </c>
      <c r="P250" s="110">
        <f>ROUND((P119+P120+P121+P122+P123+P139+P140+P141+P142+P143+P146+P151+P162+P167+P172+P177+P182+P183+P184+P185+P186+P192+P196+P197+P220+P239+P240+P244+P245+P246+P247+P248+P249)*2%,-1)</f>
        <v>85880</v>
      </c>
      <c r="Q250" s="110">
        <f t="shared" si="415"/>
        <v>1598630</v>
      </c>
      <c r="R250" s="137">
        <f>Q250*'Расчет НМЦК'!$C$14*'Расчет НМЦК'!$E$14*'Расчет НМЦК'!$J$14</f>
        <v>1687526</v>
      </c>
      <c r="S250" s="110">
        <f>R250/E250</f>
        <v>1687526</v>
      </c>
      <c r="T250" s="110">
        <f t="shared" si="406"/>
        <v>1687526</v>
      </c>
      <c r="U250" s="143">
        <f t="shared" si="417"/>
        <v>0</v>
      </c>
    </row>
    <row r="251" spans="1:21" ht="30" hidden="1" outlineLevel="1" x14ac:dyDescent="0.25">
      <c r="A251" s="87">
        <v>36</v>
      </c>
      <c r="B251" s="79" t="s">
        <v>264</v>
      </c>
      <c r="C251" s="59" t="s">
        <v>346</v>
      </c>
      <c r="D251" s="87" t="s">
        <v>262</v>
      </c>
      <c r="E251" s="87">
        <v>1</v>
      </c>
      <c r="F251" s="110"/>
      <c r="G251" s="110"/>
      <c r="H251" s="110"/>
      <c r="I251" s="110">
        <f t="shared" si="408"/>
        <v>0</v>
      </c>
      <c r="J251" s="110">
        <f t="shared" si="409"/>
        <v>0</v>
      </c>
      <c r="K251" s="110">
        <f t="shared" si="410"/>
        <v>0</v>
      </c>
      <c r="L251" s="110">
        <f t="shared" si="411"/>
        <v>0</v>
      </c>
      <c r="M251" s="110">
        <f t="shared" si="412"/>
        <v>0</v>
      </c>
      <c r="N251" s="110">
        <f t="shared" si="413"/>
        <v>0</v>
      </c>
      <c r="O251" s="110">
        <f t="shared" si="414"/>
        <v>0</v>
      </c>
      <c r="P251" s="110">
        <f>ROUND(P241*2%,-1)</f>
        <v>2700</v>
      </c>
      <c r="Q251" s="110">
        <f t="shared" si="415"/>
        <v>2700</v>
      </c>
      <c r="R251" s="137">
        <f>Q251*'Расчет НМЦК'!$C$23*'Расчет НМЦК'!$E$23*'Расчет НМЦК'!$J$23+1</f>
        <v>2851</v>
      </c>
      <c r="S251" s="110">
        <f t="shared" ref="S251:S252" si="418">R251/E251</f>
        <v>2851</v>
      </c>
      <c r="T251" s="110">
        <f t="shared" si="406"/>
        <v>2851</v>
      </c>
      <c r="U251" s="143">
        <f t="shared" si="417"/>
        <v>0</v>
      </c>
    </row>
    <row r="252" spans="1:21" ht="30" hidden="1" outlineLevel="1" x14ac:dyDescent="0.25">
      <c r="A252" s="87">
        <v>37</v>
      </c>
      <c r="B252" s="79" t="s">
        <v>264</v>
      </c>
      <c r="C252" s="59" t="s">
        <v>248</v>
      </c>
      <c r="D252" s="87" t="s">
        <v>262</v>
      </c>
      <c r="E252" s="87">
        <v>1</v>
      </c>
      <c r="F252" s="110"/>
      <c r="G252" s="110"/>
      <c r="H252" s="110"/>
      <c r="I252" s="110">
        <f t="shared" si="408"/>
        <v>0</v>
      </c>
      <c r="J252" s="110">
        <f t="shared" si="409"/>
        <v>0</v>
      </c>
      <c r="K252" s="110">
        <f t="shared" si="410"/>
        <v>0</v>
      </c>
      <c r="L252" s="110">
        <f t="shared" si="411"/>
        <v>0</v>
      </c>
      <c r="M252" s="110">
        <f t="shared" si="412"/>
        <v>0</v>
      </c>
      <c r="N252" s="110">
        <f t="shared" si="413"/>
        <v>0</v>
      </c>
      <c r="O252" s="110">
        <f t="shared" si="414"/>
        <v>0</v>
      </c>
      <c r="P252" s="110">
        <f>ROUND(P118*2%,-1)</f>
        <v>31390</v>
      </c>
      <c r="Q252" s="110">
        <f t="shared" si="415"/>
        <v>31390</v>
      </c>
      <c r="R252" s="137">
        <f>Q252*'Расчет НМЦК'!$C$24*'Расчет НМЦК'!$E$24*'Расчет НМЦК'!$J$24</f>
        <v>33136</v>
      </c>
      <c r="S252" s="110">
        <f t="shared" si="418"/>
        <v>33136</v>
      </c>
      <c r="T252" s="110">
        <f t="shared" si="406"/>
        <v>33136</v>
      </c>
      <c r="U252" s="143">
        <f t="shared" si="417"/>
        <v>0</v>
      </c>
    </row>
    <row r="253" spans="1:21" ht="30" hidden="1" outlineLevel="1" x14ac:dyDescent="0.25">
      <c r="A253" s="78"/>
      <c r="B253" s="107"/>
      <c r="C253" s="88" t="s">
        <v>295</v>
      </c>
      <c r="D253" s="87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72">
        <f>Q118+Q119+Q120+Q121+Q122+Q123+Q139+Q140+Q141+Q142+Q143+Q146+Q151+Q162+Q167+Q172+Q177+Q182+Q183+Q184+Q185+Q186+Q192+Q196+Q197+Q220+Q239+Q240+Q241+Q244+Q245+Q246+Q247+Q248+Q249+Q250+Q251+Q252</f>
        <v>83022530</v>
      </c>
      <c r="R253" s="72">
        <f>R118+R119+R120+R121+R122+R123+R139+R140+R141+R142+R143+R146+R151+R162+R167+R172+R177+R182+R183+R184+R185+R186+R192+R196+R197+R220+R239+R240+R241+R244+R245+R246+R247+R248+R249+R250+R251+R252</f>
        <v>87431198</v>
      </c>
      <c r="S253" s="107"/>
      <c r="T253" s="72">
        <f>T118+T119+T120+T121+T122+T123+T139+T140+T141+T142+T143+T146+T151+T162+T167+T172+T177+T182+T183+T184+T185+T186+T192+T196+T197+T220+T239+T240+T241+T244+T245+T246+T247+T248+T249+T250+T251+T252</f>
        <v>87430982</v>
      </c>
      <c r="U253" s="142"/>
    </row>
    <row r="254" spans="1:21" hidden="1" outlineLevel="1" x14ac:dyDescent="0.25">
      <c r="A254" s="78"/>
      <c r="B254" s="107"/>
      <c r="C254" s="57" t="s">
        <v>232</v>
      </c>
      <c r="D254" s="8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107"/>
      <c r="T254" s="76">
        <f>T253*0.2</f>
        <v>17486196.399999999</v>
      </c>
      <c r="U254" s="139"/>
    </row>
    <row r="255" spans="1:21" ht="30" hidden="1" outlineLevel="1" x14ac:dyDescent="0.25">
      <c r="A255" s="78"/>
      <c r="B255" s="107"/>
      <c r="C255" s="88" t="s">
        <v>296</v>
      </c>
      <c r="D255" s="8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107"/>
      <c r="T255" s="76">
        <f>SUM(T253:T254)</f>
        <v>104917178.40000001</v>
      </c>
      <c r="U255" s="139"/>
    </row>
    <row r="256" spans="1:21" collapsed="1" x14ac:dyDescent="0.25">
      <c r="A256" s="82"/>
      <c r="B256" s="83"/>
      <c r="C256" s="84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2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114"/>
      <c r="O257" s="113"/>
      <c r="P257" s="51"/>
      <c r="Q257" s="51"/>
      <c r="R257" s="51"/>
    </row>
    <row r="258" spans="1:2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P258" s="51"/>
      <c r="Q258" s="51"/>
      <c r="R258" s="51"/>
      <c r="T258" s="60"/>
    </row>
    <row r="259" spans="1:21" x14ac:dyDescent="0.25">
      <c r="A259" s="51" t="s">
        <v>240</v>
      </c>
      <c r="B259" s="51"/>
      <c r="C259" s="51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144"/>
    </row>
    <row r="260" spans="1:21" x14ac:dyDescent="0.25">
      <c r="A260" s="51"/>
      <c r="B260" s="51"/>
      <c r="C260" s="51"/>
      <c r="E260" s="237" t="s">
        <v>241</v>
      </c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145"/>
    </row>
  </sheetData>
  <mergeCells count="20">
    <mergeCell ref="A2:T2"/>
    <mergeCell ref="A1:T1"/>
    <mergeCell ref="A5:A6"/>
    <mergeCell ref="B5:B6"/>
    <mergeCell ref="C5:C6"/>
    <mergeCell ref="D5:D6"/>
    <mergeCell ref="E260:T260"/>
    <mergeCell ref="F5:F6"/>
    <mergeCell ref="M5:M6"/>
    <mergeCell ref="K5:K6"/>
    <mergeCell ref="J5:J6"/>
    <mergeCell ref="I5:I6"/>
    <mergeCell ref="G5:G6"/>
    <mergeCell ref="S5:T5"/>
    <mergeCell ref="H5:H6"/>
    <mergeCell ref="L5:L6"/>
    <mergeCell ref="N5:P5"/>
    <mergeCell ref="Q5:Q6"/>
    <mergeCell ref="R5:R6"/>
    <mergeCell ref="E5:E6"/>
  </mergeCells>
  <pageMargins left="0.7" right="0.7" top="0.75" bottom="0.75" header="0.3" footer="0.3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116"/>
  <sheetViews>
    <sheetView view="pageBreakPreview" zoomScale="60" zoomScaleNormal="100" workbookViewId="0">
      <selection activeCell="D44" sqref="D44"/>
    </sheetView>
  </sheetViews>
  <sheetFormatPr defaultColWidth="9.140625" defaultRowHeight="15" outlineLevelRow="1" x14ac:dyDescent="0.25"/>
  <cols>
    <col min="1" max="1" width="8.28515625" style="50" customWidth="1"/>
    <col min="2" max="2" width="22.5703125" style="50" customWidth="1"/>
    <col min="3" max="3" width="63" style="50" customWidth="1"/>
    <col min="4" max="4" width="21.7109375" style="50" customWidth="1"/>
    <col min="5" max="5" width="22.42578125" style="50" customWidth="1"/>
    <col min="6" max="6" width="15.7109375" style="65" customWidth="1"/>
    <col min="7" max="16384" width="9.140625" style="50"/>
  </cols>
  <sheetData>
    <row r="1" spans="1:9" x14ac:dyDescent="0.25">
      <c r="A1" s="243" t="s">
        <v>254</v>
      </c>
      <c r="B1" s="243"/>
      <c r="C1" s="243"/>
      <c r="D1" s="243"/>
      <c r="E1" s="243"/>
      <c r="F1" s="140"/>
      <c r="G1" s="77"/>
      <c r="H1" s="77"/>
      <c r="I1" s="77"/>
    </row>
    <row r="2" spans="1:9" ht="33.75" customHeight="1" x14ac:dyDescent="0.25">
      <c r="A2" s="242" t="s">
        <v>15</v>
      </c>
      <c r="B2" s="242"/>
      <c r="C2" s="242"/>
      <c r="D2" s="242"/>
      <c r="E2" s="242"/>
      <c r="F2" s="141"/>
    </row>
    <row r="3" spans="1:9" x14ac:dyDescent="0.25">
      <c r="A3" s="170"/>
      <c r="B3" s="170"/>
      <c r="C3" s="170"/>
      <c r="D3" s="170"/>
      <c r="E3" s="170"/>
    </row>
    <row r="4" spans="1:9" x14ac:dyDescent="0.25">
      <c r="A4" s="170"/>
      <c r="B4" s="170"/>
      <c r="C4" s="170"/>
      <c r="D4" s="170"/>
      <c r="E4" s="170"/>
    </row>
    <row r="5" spans="1:9" ht="14.25" customHeight="1" x14ac:dyDescent="0.25">
      <c r="A5" s="244" t="s">
        <v>255</v>
      </c>
      <c r="B5" s="238" t="s">
        <v>256</v>
      </c>
      <c r="C5" s="238" t="s">
        <v>629</v>
      </c>
      <c r="D5" s="238" t="s">
        <v>258</v>
      </c>
      <c r="E5" s="238" t="s">
        <v>628</v>
      </c>
      <c r="F5" s="142"/>
    </row>
    <row r="6" spans="1:9" x14ac:dyDescent="0.25">
      <c r="A6" s="245"/>
      <c r="B6" s="239"/>
      <c r="C6" s="239"/>
      <c r="D6" s="239"/>
      <c r="E6" s="239"/>
      <c r="F6" s="142"/>
    </row>
    <row r="7" spans="1:9" x14ac:dyDescent="0.2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39"/>
    </row>
    <row r="8" spans="1:9" ht="15.75" x14ac:dyDescent="0.25">
      <c r="A8" s="182">
        <v>1</v>
      </c>
      <c r="B8" s="183"/>
      <c r="C8" s="183" t="s">
        <v>261</v>
      </c>
      <c r="D8" s="182" t="s">
        <v>262</v>
      </c>
      <c r="E8" s="182">
        <v>1</v>
      </c>
      <c r="F8" s="143"/>
    </row>
    <row r="9" spans="1:9" ht="15.75" x14ac:dyDescent="0.25">
      <c r="A9" s="182">
        <v>2</v>
      </c>
      <c r="B9" s="183" t="s">
        <v>20</v>
      </c>
      <c r="C9" s="183" t="s">
        <v>243</v>
      </c>
      <c r="D9" s="182" t="s">
        <v>262</v>
      </c>
      <c r="E9" s="182">
        <v>1</v>
      </c>
      <c r="F9" s="143"/>
    </row>
    <row r="10" spans="1:9" ht="15.75" x14ac:dyDescent="0.25">
      <c r="A10" s="182">
        <v>3</v>
      </c>
      <c r="B10" s="183" t="s">
        <v>610</v>
      </c>
      <c r="C10" s="183" t="s">
        <v>592</v>
      </c>
      <c r="D10" s="182" t="s">
        <v>262</v>
      </c>
      <c r="E10" s="182">
        <v>1</v>
      </c>
      <c r="F10" s="139"/>
    </row>
    <row r="11" spans="1:9" ht="15.75" x14ac:dyDescent="0.25">
      <c r="A11" s="182">
        <v>4</v>
      </c>
      <c r="B11" s="183" t="s">
        <v>24</v>
      </c>
      <c r="C11" s="183" t="s">
        <v>593</v>
      </c>
      <c r="D11" s="182" t="s">
        <v>262</v>
      </c>
      <c r="E11" s="182">
        <v>1</v>
      </c>
      <c r="F11" s="143"/>
    </row>
    <row r="12" spans="1:9" ht="53.25" customHeight="1" x14ac:dyDescent="0.25">
      <c r="A12" s="182">
        <v>5</v>
      </c>
      <c r="B12" s="183" t="s">
        <v>615</v>
      </c>
      <c r="C12" s="183" t="s">
        <v>596</v>
      </c>
      <c r="D12" s="182" t="s">
        <v>262</v>
      </c>
      <c r="E12" s="182">
        <v>1</v>
      </c>
      <c r="F12" s="139"/>
    </row>
    <row r="13" spans="1:9" hidden="1" outlineLevel="1" x14ac:dyDescent="0.25">
      <c r="A13" s="175" t="e">
        <f>#REF!</f>
        <v>#REF!</v>
      </c>
      <c r="B13" s="176" t="e">
        <f>#REF!</f>
        <v>#REF!</v>
      </c>
      <c r="C13" s="176" t="e">
        <f>#REF!</f>
        <v>#REF!</v>
      </c>
      <c r="D13" s="175" t="e">
        <f>#REF!</f>
        <v>#REF!</v>
      </c>
      <c r="E13" s="175" t="e">
        <f>#REF!</f>
        <v>#REF!</v>
      </c>
      <c r="F13" s="139"/>
    </row>
    <row r="14" spans="1:9" hidden="1" outlineLevel="1" x14ac:dyDescent="0.25">
      <c r="A14" s="175" t="e">
        <f>#REF!</f>
        <v>#REF!</v>
      </c>
      <c r="B14" s="176" t="e">
        <f>#REF!</f>
        <v>#REF!</v>
      </c>
      <c r="C14" s="176" t="e">
        <f>#REF!</f>
        <v>#REF!</v>
      </c>
      <c r="D14" s="175" t="e">
        <f>#REF!</f>
        <v>#REF!</v>
      </c>
      <c r="E14" s="175" t="e">
        <f>#REF!</f>
        <v>#REF!</v>
      </c>
      <c r="F14" s="139"/>
    </row>
    <row r="15" spans="1:9" hidden="1" outlineLevel="1" x14ac:dyDescent="0.25">
      <c r="A15" s="175" t="e">
        <f>#REF!</f>
        <v>#REF!</v>
      </c>
      <c r="B15" s="176" t="e">
        <f>#REF!</f>
        <v>#REF!</v>
      </c>
      <c r="C15" s="176" t="e">
        <f>#REF!</f>
        <v>#REF!</v>
      </c>
      <c r="D15" s="175" t="e">
        <f>#REF!</f>
        <v>#REF!</v>
      </c>
      <c r="E15" s="175" t="e">
        <f>#REF!</f>
        <v>#REF!</v>
      </c>
      <c r="F15" s="139"/>
    </row>
    <row r="16" spans="1:9" hidden="1" outlineLevel="1" x14ac:dyDescent="0.25">
      <c r="A16" s="175" t="e">
        <f>#REF!</f>
        <v>#REF!</v>
      </c>
      <c r="B16" s="176" t="e">
        <f>#REF!</f>
        <v>#REF!</v>
      </c>
      <c r="C16" s="176" t="e">
        <f>#REF!</f>
        <v>#REF!</v>
      </c>
      <c r="D16" s="175" t="e">
        <f>#REF!</f>
        <v>#REF!</v>
      </c>
      <c r="E16" s="175" t="e">
        <f>#REF!</f>
        <v>#REF!</v>
      </c>
      <c r="F16" s="139"/>
    </row>
    <row r="17" spans="1:6" hidden="1" outlineLevel="1" x14ac:dyDescent="0.25">
      <c r="A17" s="175" t="e">
        <f>#REF!</f>
        <v>#REF!</v>
      </c>
      <c r="B17" s="176" t="e">
        <f>#REF!</f>
        <v>#REF!</v>
      </c>
      <c r="C17" s="176" t="e">
        <f>#REF!</f>
        <v>#REF!</v>
      </c>
      <c r="D17" s="175" t="e">
        <f>#REF!</f>
        <v>#REF!</v>
      </c>
      <c r="E17" s="175" t="e">
        <f>#REF!</f>
        <v>#REF!</v>
      </c>
      <c r="F17" s="139"/>
    </row>
    <row r="18" spans="1:6" hidden="1" outlineLevel="1" x14ac:dyDescent="0.25">
      <c r="A18" s="175" t="e">
        <f>#REF!</f>
        <v>#REF!</v>
      </c>
      <c r="B18" s="176" t="e">
        <f>#REF!</f>
        <v>#REF!</v>
      </c>
      <c r="C18" s="176" t="e">
        <f>#REF!</f>
        <v>#REF!</v>
      </c>
      <c r="D18" s="175" t="e">
        <f>#REF!</f>
        <v>#REF!</v>
      </c>
      <c r="E18" s="175" t="e">
        <f>#REF!</f>
        <v>#REF!</v>
      </c>
      <c r="F18" s="139"/>
    </row>
    <row r="19" spans="1:6" hidden="1" outlineLevel="1" x14ac:dyDescent="0.25">
      <c r="A19" s="175" t="e">
        <f>#REF!</f>
        <v>#REF!</v>
      </c>
      <c r="B19" s="176" t="e">
        <f>#REF!</f>
        <v>#REF!</v>
      </c>
      <c r="C19" s="176" t="e">
        <f>#REF!</f>
        <v>#REF!</v>
      </c>
      <c r="D19" s="175" t="e">
        <f>#REF!</f>
        <v>#REF!</v>
      </c>
      <c r="E19" s="175" t="e">
        <f>#REF!</f>
        <v>#REF!</v>
      </c>
      <c r="F19" s="139"/>
    </row>
    <row r="20" spans="1:6" hidden="1" outlineLevel="1" x14ac:dyDescent="0.25">
      <c r="A20" s="175" t="e">
        <f>#REF!</f>
        <v>#REF!</v>
      </c>
      <c r="B20" s="176" t="e">
        <f>#REF!</f>
        <v>#REF!</v>
      </c>
      <c r="C20" s="176" t="e">
        <f>#REF!</f>
        <v>#REF!</v>
      </c>
      <c r="D20" s="175" t="e">
        <f>#REF!</f>
        <v>#REF!</v>
      </c>
      <c r="E20" s="175" t="e">
        <f>#REF!</f>
        <v>#REF!</v>
      </c>
      <c r="F20" s="139"/>
    </row>
    <row r="21" spans="1:6" hidden="1" outlineLevel="1" x14ac:dyDescent="0.25">
      <c r="A21" s="175" t="e">
        <f>#REF!</f>
        <v>#REF!</v>
      </c>
      <c r="B21" s="176" t="e">
        <f>#REF!</f>
        <v>#REF!</v>
      </c>
      <c r="C21" s="176" t="e">
        <f>#REF!</f>
        <v>#REF!</v>
      </c>
      <c r="D21" s="175" t="e">
        <f>#REF!</f>
        <v>#REF!</v>
      </c>
      <c r="E21" s="175" t="e">
        <f>#REF!</f>
        <v>#REF!</v>
      </c>
      <c r="F21" s="139"/>
    </row>
    <row r="22" spans="1:6" hidden="1" outlineLevel="1" x14ac:dyDescent="0.25">
      <c r="A22" s="175" t="e">
        <f>#REF!</f>
        <v>#REF!</v>
      </c>
      <c r="B22" s="176" t="e">
        <f>#REF!</f>
        <v>#REF!</v>
      </c>
      <c r="C22" s="176" t="e">
        <f>#REF!</f>
        <v>#REF!</v>
      </c>
      <c r="D22" s="175" t="e">
        <f>#REF!</f>
        <v>#REF!</v>
      </c>
      <c r="E22" s="175" t="e">
        <f>#REF!</f>
        <v>#REF!</v>
      </c>
      <c r="F22" s="139"/>
    </row>
    <row r="23" spans="1:6" hidden="1" outlineLevel="1" x14ac:dyDescent="0.25">
      <c r="A23" s="175" t="e">
        <f>#REF!</f>
        <v>#REF!</v>
      </c>
      <c r="B23" s="176" t="e">
        <f>#REF!</f>
        <v>#REF!</v>
      </c>
      <c r="C23" s="176" t="e">
        <f>#REF!</f>
        <v>#REF!</v>
      </c>
      <c r="D23" s="175" t="e">
        <f>#REF!</f>
        <v>#REF!</v>
      </c>
      <c r="E23" s="175" t="e">
        <f>#REF!</f>
        <v>#REF!</v>
      </c>
      <c r="F23" s="139"/>
    </row>
    <row r="24" spans="1:6" hidden="1" outlineLevel="1" x14ac:dyDescent="0.25">
      <c r="A24" s="175" t="e">
        <f>#REF!</f>
        <v>#REF!</v>
      </c>
      <c r="B24" s="176" t="e">
        <f>#REF!</f>
        <v>#REF!</v>
      </c>
      <c r="C24" s="176" t="e">
        <f>#REF!</f>
        <v>#REF!</v>
      </c>
      <c r="D24" s="175" t="e">
        <f>#REF!</f>
        <v>#REF!</v>
      </c>
      <c r="E24" s="175" t="e">
        <f>#REF!</f>
        <v>#REF!</v>
      </c>
      <c r="F24" s="139"/>
    </row>
    <row r="25" spans="1:6" hidden="1" outlineLevel="1" x14ac:dyDescent="0.25">
      <c r="A25" s="175" t="e">
        <f>#REF!</f>
        <v>#REF!</v>
      </c>
      <c r="B25" s="176" t="e">
        <f>#REF!</f>
        <v>#REF!</v>
      </c>
      <c r="C25" s="176" t="e">
        <f>#REF!</f>
        <v>#REF!</v>
      </c>
      <c r="D25" s="175" t="e">
        <f>#REF!</f>
        <v>#REF!</v>
      </c>
      <c r="E25" s="175" t="e">
        <f>#REF!</f>
        <v>#REF!</v>
      </c>
      <c r="F25" s="139"/>
    </row>
    <row r="26" spans="1:6" hidden="1" outlineLevel="1" x14ac:dyDescent="0.25">
      <c r="A26" s="178" t="e">
        <f>#REF!</f>
        <v>#REF!</v>
      </c>
      <c r="B26" s="176" t="e">
        <f>#REF!</f>
        <v>#REF!</v>
      </c>
      <c r="C26" s="176" t="s">
        <v>600</v>
      </c>
      <c r="D26" s="178" t="e">
        <f>#REF!</f>
        <v>#REF!</v>
      </c>
      <c r="E26" s="178" t="e">
        <f>#REF!</f>
        <v>#REF!</v>
      </c>
      <c r="F26" s="139"/>
    </row>
    <row r="27" spans="1:6" hidden="1" outlineLevel="1" x14ac:dyDescent="0.25">
      <c r="A27" s="178" t="e">
        <f>#REF!</f>
        <v>#REF!</v>
      </c>
      <c r="B27" s="176" t="e">
        <f>#REF!</f>
        <v>#REF!</v>
      </c>
      <c r="C27" s="176" t="e">
        <f>#REF!</f>
        <v>#REF!</v>
      </c>
      <c r="D27" s="178" t="e">
        <f>#REF!</f>
        <v>#REF!</v>
      </c>
      <c r="E27" s="178" t="e">
        <f>#REF!</f>
        <v>#REF!</v>
      </c>
      <c r="F27" s="139"/>
    </row>
    <row r="28" spans="1:6" hidden="1" outlineLevel="1" x14ac:dyDescent="0.25">
      <c r="A28" s="178" t="e">
        <f>#REF!</f>
        <v>#REF!</v>
      </c>
      <c r="B28" s="176" t="e">
        <f>#REF!</f>
        <v>#REF!</v>
      </c>
      <c r="C28" s="176" t="e">
        <f>#REF!</f>
        <v>#REF!</v>
      </c>
      <c r="D28" s="178" t="e">
        <f>#REF!</f>
        <v>#REF!</v>
      </c>
      <c r="E28" s="178" t="e">
        <f>#REF!</f>
        <v>#REF!</v>
      </c>
      <c r="F28" s="139"/>
    </row>
    <row r="29" spans="1:6" hidden="1" outlineLevel="1" x14ac:dyDescent="0.25">
      <c r="A29" s="178" t="e">
        <f>#REF!</f>
        <v>#REF!</v>
      </c>
      <c r="B29" s="176" t="e">
        <f>#REF!</f>
        <v>#REF!</v>
      </c>
      <c r="C29" s="176" t="e">
        <f>#REF!</f>
        <v>#REF!</v>
      </c>
      <c r="D29" s="178" t="e">
        <f>#REF!</f>
        <v>#REF!</v>
      </c>
      <c r="E29" s="178" t="e">
        <f>#REF!</f>
        <v>#REF!</v>
      </c>
      <c r="F29" s="139"/>
    </row>
    <row r="30" spans="1:6" hidden="1" outlineLevel="1" x14ac:dyDescent="0.25">
      <c r="A30" s="178" t="e">
        <f>#REF!</f>
        <v>#REF!</v>
      </c>
      <c r="B30" s="176" t="e">
        <f>#REF!</f>
        <v>#REF!</v>
      </c>
      <c r="C30" s="176" t="e">
        <f>#REF!</f>
        <v>#REF!</v>
      </c>
      <c r="D30" s="178" t="e">
        <f>#REF!</f>
        <v>#REF!</v>
      </c>
      <c r="E30" s="178" t="e">
        <f>#REF!</f>
        <v>#REF!</v>
      </c>
      <c r="F30" s="139"/>
    </row>
    <row r="31" spans="1:6" ht="69" customHeight="1" collapsed="1" x14ac:dyDescent="0.25">
      <c r="A31" s="182">
        <v>6</v>
      </c>
      <c r="B31" s="183" t="s">
        <v>616</v>
      </c>
      <c r="C31" s="183" t="s">
        <v>597</v>
      </c>
      <c r="D31" s="182" t="s">
        <v>262</v>
      </c>
      <c r="E31" s="182">
        <v>1</v>
      </c>
      <c r="F31" s="139"/>
    </row>
    <row r="32" spans="1:6" hidden="1" outlineLevel="1" x14ac:dyDescent="0.25">
      <c r="A32" s="175" t="e">
        <f>#REF!</f>
        <v>#REF!</v>
      </c>
      <c r="B32" s="176" t="e">
        <f>#REF!</f>
        <v>#REF!</v>
      </c>
      <c r="C32" s="176" t="e">
        <f>#REF!</f>
        <v>#REF!</v>
      </c>
      <c r="D32" s="175" t="e">
        <f>#REF!</f>
        <v>#REF!</v>
      </c>
      <c r="E32" s="175" t="e">
        <f>#REF!</f>
        <v>#REF!</v>
      </c>
      <c r="F32" s="139"/>
    </row>
    <row r="33" spans="1:6" hidden="1" outlineLevel="1" x14ac:dyDescent="0.25">
      <c r="A33" s="175" t="e">
        <f>#REF!</f>
        <v>#REF!</v>
      </c>
      <c r="B33" s="176" t="e">
        <f>#REF!</f>
        <v>#REF!</v>
      </c>
      <c r="C33" s="176" t="e">
        <f>#REF!</f>
        <v>#REF!</v>
      </c>
      <c r="D33" s="175" t="e">
        <f>#REF!</f>
        <v>#REF!</v>
      </c>
      <c r="E33" s="175" t="e">
        <f>#REF!</f>
        <v>#REF!</v>
      </c>
      <c r="F33" s="139"/>
    </row>
    <row r="34" spans="1:6" hidden="1" outlineLevel="1" x14ac:dyDescent="0.25">
      <c r="A34" s="175" t="e">
        <f>#REF!</f>
        <v>#REF!</v>
      </c>
      <c r="B34" s="176" t="e">
        <f>#REF!</f>
        <v>#REF!</v>
      </c>
      <c r="C34" s="176" t="e">
        <f>#REF!</f>
        <v>#REF!</v>
      </c>
      <c r="D34" s="175" t="e">
        <f>#REF!</f>
        <v>#REF!</v>
      </c>
      <c r="E34" s="175" t="e">
        <f>#REF!</f>
        <v>#REF!</v>
      </c>
      <c r="F34" s="139"/>
    </row>
    <row r="35" spans="1:6" hidden="1" outlineLevel="1" x14ac:dyDescent="0.25">
      <c r="A35" s="175" t="e">
        <f>#REF!</f>
        <v>#REF!</v>
      </c>
      <c r="B35" s="176" t="e">
        <f>#REF!</f>
        <v>#REF!</v>
      </c>
      <c r="C35" s="176" t="e">
        <f>#REF!</f>
        <v>#REF!</v>
      </c>
      <c r="D35" s="175" t="e">
        <f>#REF!</f>
        <v>#REF!</v>
      </c>
      <c r="E35" s="175" t="e">
        <f>#REF!</f>
        <v>#REF!</v>
      </c>
      <c r="F35" s="139"/>
    </row>
    <row r="36" spans="1:6" hidden="1" outlineLevel="1" x14ac:dyDescent="0.25">
      <c r="A36" s="175" t="e">
        <f>#REF!</f>
        <v>#REF!</v>
      </c>
      <c r="B36" s="176" t="e">
        <f>#REF!</f>
        <v>#REF!</v>
      </c>
      <c r="C36" s="176" t="e">
        <f>#REF!</f>
        <v>#REF!</v>
      </c>
      <c r="D36" s="175" t="e">
        <f>#REF!</f>
        <v>#REF!</v>
      </c>
      <c r="E36" s="175" t="e">
        <f>#REF!</f>
        <v>#REF!</v>
      </c>
      <c r="F36" s="139"/>
    </row>
    <row r="37" spans="1:6" hidden="1" outlineLevel="1" x14ac:dyDescent="0.25">
      <c r="A37" s="175" t="e">
        <f>#REF!</f>
        <v>#REF!</v>
      </c>
      <c r="B37" s="176" t="e">
        <f>#REF!</f>
        <v>#REF!</v>
      </c>
      <c r="C37" s="176" t="e">
        <f>#REF!</f>
        <v>#REF!</v>
      </c>
      <c r="D37" s="175" t="e">
        <f>#REF!</f>
        <v>#REF!</v>
      </c>
      <c r="E37" s="175" t="e">
        <f>#REF!</f>
        <v>#REF!</v>
      </c>
      <c r="F37" s="139"/>
    </row>
    <row r="38" spans="1:6" hidden="1" outlineLevel="1" x14ac:dyDescent="0.25">
      <c r="A38" s="178" t="e">
        <f>#REF!</f>
        <v>#REF!</v>
      </c>
      <c r="B38" s="176" t="e">
        <f>#REF!</f>
        <v>#REF!</v>
      </c>
      <c r="C38" s="176" t="e">
        <f>#REF!</f>
        <v>#REF!</v>
      </c>
      <c r="D38" s="178" t="e">
        <f>#REF!</f>
        <v>#REF!</v>
      </c>
      <c r="E38" s="178" t="e">
        <f>#REF!</f>
        <v>#REF!</v>
      </c>
      <c r="F38" s="139"/>
    </row>
    <row r="39" spans="1:6" hidden="1" outlineLevel="1" x14ac:dyDescent="0.25">
      <c r="A39" s="178" t="e">
        <f>#REF!</f>
        <v>#REF!</v>
      </c>
      <c r="B39" s="176" t="e">
        <f>#REF!</f>
        <v>#REF!</v>
      </c>
      <c r="C39" s="176" t="e">
        <f>#REF!</f>
        <v>#REF!</v>
      </c>
      <c r="D39" s="178" t="e">
        <f>#REF!</f>
        <v>#REF!</v>
      </c>
      <c r="E39" s="178" t="e">
        <f>#REF!</f>
        <v>#REF!</v>
      </c>
      <c r="F39" s="139"/>
    </row>
    <row r="40" spans="1:6" hidden="1" outlineLevel="1" x14ac:dyDescent="0.25">
      <c r="A40" s="178" t="e">
        <f>#REF!</f>
        <v>#REF!</v>
      </c>
      <c r="B40" s="176" t="e">
        <f>#REF!</f>
        <v>#REF!</v>
      </c>
      <c r="C40" s="176" t="s">
        <v>606</v>
      </c>
      <c r="D40" s="178" t="e">
        <f>#REF!</f>
        <v>#REF!</v>
      </c>
      <c r="E40" s="178" t="e">
        <f>#REF!</f>
        <v>#REF!</v>
      </c>
      <c r="F40" s="139"/>
    </row>
    <row r="41" spans="1:6" hidden="1" outlineLevel="1" x14ac:dyDescent="0.25">
      <c r="A41" s="178" t="e">
        <f>#REF!</f>
        <v>#REF!</v>
      </c>
      <c r="B41" s="176" t="e">
        <f>#REF!</f>
        <v>#REF!</v>
      </c>
      <c r="C41" s="176" t="s">
        <v>601</v>
      </c>
      <c r="D41" s="178" t="e">
        <f>#REF!</f>
        <v>#REF!</v>
      </c>
      <c r="E41" s="178" t="e">
        <f>#REF!</f>
        <v>#REF!</v>
      </c>
      <c r="F41" s="139"/>
    </row>
    <row r="42" spans="1:6" hidden="1" outlineLevel="1" x14ac:dyDescent="0.25">
      <c r="A42" s="175" t="e">
        <f>#REF!</f>
        <v>#REF!</v>
      </c>
      <c r="B42" s="176" t="e">
        <f>#REF!</f>
        <v>#REF!</v>
      </c>
      <c r="C42" s="176" t="e">
        <f>#REF!</f>
        <v>#REF!</v>
      </c>
      <c r="D42" s="175" t="e">
        <f>#REF!</f>
        <v>#REF!</v>
      </c>
      <c r="E42" s="175" t="e">
        <f>#REF!</f>
        <v>#REF!</v>
      </c>
      <c r="F42" s="139"/>
    </row>
    <row r="43" spans="1:6" hidden="1" outlineLevel="1" x14ac:dyDescent="0.25">
      <c r="A43" s="178" t="e">
        <f>#REF!</f>
        <v>#REF!</v>
      </c>
      <c r="B43" s="176" t="e">
        <f>#REF!</f>
        <v>#REF!</v>
      </c>
      <c r="C43" s="176" t="e">
        <f>#REF!</f>
        <v>#REF!</v>
      </c>
      <c r="D43" s="178" t="e">
        <f>#REF!</f>
        <v>#REF!</v>
      </c>
      <c r="E43" s="178" t="e">
        <f>#REF!</f>
        <v>#REF!</v>
      </c>
      <c r="F43" s="139"/>
    </row>
    <row r="44" spans="1:6" ht="52.5" customHeight="1" collapsed="1" x14ac:dyDescent="0.25">
      <c r="A44" s="182">
        <v>7</v>
      </c>
      <c r="B44" s="183" t="s">
        <v>617</v>
      </c>
      <c r="C44" s="183" t="s">
        <v>598</v>
      </c>
      <c r="D44" s="182" t="s">
        <v>262</v>
      </c>
      <c r="E44" s="182">
        <v>1</v>
      </c>
      <c r="F44" s="139"/>
    </row>
    <row r="45" spans="1:6" hidden="1" outlineLevel="1" x14ac:dyDescent="0.25">
      <c r="A45" s="179" t="e">
        <f>#REF!</f>
        <v>#REF!</v>
      </c>
      <c r="B45" s="180" t="e">
        <f>#REF!</f>
        <v>#REF!</v>
      </c>
      <c r="C45" s="180" t="e">
        <f>#REF!</f>
        <v>#REF!</v>
      </c>
      <c r="D45" s="179" t="e">
        <f>#REF!</f>
        <v>#REF!</v>
      </c>
      <c r="E45" s="179" t="e">
        <f>#REF!</f>
        <v>#REF!</v>
      </c>
      <c r="F45" s="139"/>
    </row>
    <row r="46" spans="1:6" hidden="1" outlineLevel="1" x14ac:dyDescent="0.25">
      <c r="A46" s="175" t="e">
        <f>#REF!</f>
        <v>#REF!</v>
      </c>
      <c r="B46" s="176" t="e">
        <f>#REF!</f>
        <v>#REF!</v>
      </c>
      <c r="C46" s="176" t="e">
        <f>#REF!</f>
        <v>#REF!</v>
      </c>
      <c r="D46" s="175" t="e">
        <f>#REF!</f>
        <v>#REF!</v>
      </c>
      <c r="E46" s="175" t="e">
        <f>#REF!</f>
        <v>#REF!</v>
      </c>
      <c r="F46" s="139"/>
    </row>
    <row r="47" spans="1:6" hidden="1" outlineLevel="1" x14ac:dyDescent="0.25">
      <c r="A47" s="175" t="e">
        <f>#REF!</f>
        <v>#REF!</v>
      </c>
      <c r="B47" s="176" t="e">
        <f>#REF!</f>
        <v>#REF!</v>
      </c>
      <c r="C47" s="176" t="e">
        <f>#REF!</f>
        <v>#REF!</v>
      </c>
      <c r="D47" s="175" t="e">
        <f>#REF!</f>
        <v>#REF!</v>
      </c>
      <c r="E47" s="175" t="e">
        <f>#REF!</f>
        <v>#REF!</v>
      </c>
      <c r="F47" s="139"/>
    </row>
    <row r="48" spans="1:6" hidden="1" outlineLevel="1" x14ac:dyDescent="0.25">
      <c r="A48" s="175" t="e">
        <f>#REF!</f>
        <v>#REF!</v>
      </c>
      <c r="B48" s="176" t="e">
        <f>#REF!</f>
        <v>#REF!</v>
      </c>
      <c r="C48" s="176" t="e">
        <f>#REF!</f>
        <v>#REF!</v>
      </c>
      <c r="D48" s="175" t="e">
        <f>#REF!</f>
        <v>#REF!</v>
      </c>
      <c r="E48" s="175" t="e">
        <f>#REF!</f>
        <v>#REF!</v>
      </c>
      <c r="F48" s="139"/>
    </row>
    <row r="49" spans="1:6" hidden="1" outlineLevel="1" x14ac:dyDescent="0.25">
      <c r="A49" s="175" t="e">
        <f>#REF!</f>
        <v>#REF!</v>
      </c>
      <c r="B49" s="176" t="e">
        <f>#REF!</f>
        <v>#REF!</v>
      </c>
      <c r="C49" s="176" t="e">
        <f>#REF!</f>
        <v>#REF!</v>
      </c>
      <c r="D49" s="175" t="e">
        <f>#REF!</f>
        <v>#REF!</v>
      </c>
      <c r="E49" s="175" t="e">
        <f>#REF!</f>
        <v>#REF!</v>
      </c>
      <c r="F49" s="139"/>
    </row>
    <row r="50" spans="1:6" hidden="1" outlineLevel="1" x14ac:dyDescent="0.25">
      <c r="A50" s="175" t="e">
        <f>#REF!</f>
        <v>#REF!</v>
      </c>
      <c r="B50" s="176" t="e">
        <f>#REF!</f>
        <v>#REF!</v>
      </c>
      <c r="C50" s="176" t="e">
        <f>#REF!</f>
        <v>#REF!</v>
      </c>
      <c r="D50" s="175" t="e">
        <f>#REF!</f>
        <v>#REF!</v>
      </c>
      <c r="E50" s="175" t="e">
        <f>#REF!</f>
        <v>#REF!</v>
      </c>
      <c r="F50" s="139"/>
    </row>
    <row r="51" spans="1:6" hidden="1" outlineLevel="1" x14ac:dyDescent="0.25">
      <c r="A51" s="175" t="e">
        <f>#REF!</f>
        <v>#REF!</v>
      </c>
      <c r="B51" s="176" t="e">
        <f>#REF!</f>
        <v>#REF!</v>
      </c>
      <c r="C51" s="176" t="e">
        <f>#REF!</f>
        <v>#REF!</v>
      </c>
      <c r="D51" s="175" t="e">
        <f>#REF!</f>
        <v>#REF!</v>
      </c>
      <c r="E51" s="175" t="e">
        <f>#REF!</f>
        <v>#REF!</v>
      </c>
      <c r="F51" s="139"/>
    </row>
    <row r="52" spans="1:6" hidden="1" outlineLevel="1" x14ac:dyDescent="0.25">
      <c r="A52" s="175" t="e">
        <f>#REF!</f>
        <v>#REF!</v>
      </c>
      <c r="B52" s="176" t="e">
        <f>#REF!</f>
        <v>#REF!</v>
      </c>
      <c r="C52" s="176" t="e">
        <f>#REF!</f>
        <v>#REF!</v>
      </c>
      <c r="D52" s="175" t="e">
        <f>#REF!</f>
        <v>#REF!</v>
      </c>
      <c r="E52" s="175" t="e">
        <f>#REF!</f>
        <v>#REF!</v>
      </c>
      <c r="F52" s="139"/>
    </row>
    <row r="53" spans="1:6" hidden="1" outlineLevel="1" x14ac:dyDescent="0.25">
      <c r="A53" s="175" t="e">
        <f>#REF!</f>
        <v>#REF!</v>
      </c>
      <c r="B53" s="176" t="e">
        <f>#REF!</f>
        <v>#REF!</v>
      </c>
      <c r="C53" s="176" t="e">
        <f>#REF!</f>
        <v>#REF!</v>
      </c>
      <c r="D53" s="175" t="e">
        <f>#REF!</f>
        <v>#REF!</v>
      </c>
      <c r="E53" s="175" t="e">
        <f>#REF!</f>
        <v>#REF!</v>
      </c>
      <c r="F53" s="139"/>
    </row>
    <row r="54" spans="1:6" hidden="1" outlineLevel="1" x14ac:dyDescent="0.25">
      <c r="A54" s="175" t="e">
        <f>#REF!</f>
        <v>#REF!</v>
      </c>
      <c r="B54" s="176" t="e">
        <f>#REF!</f>
        <v>#REF!</v>
      </c>
      <c r="C54" s="176" t="e">
        <f>#REF!</f>
        <v>#REF!</v>
      </c>
      <c r="D54" s="175" t="e">
        <f>#REF!</f>
        <v>#REF!</v>
      </c>
      <c r="E54" s="175" t="e">
        <f>#REF!</f>
        <v>#REF!</v>
      </c>
      <c r="F54" s="139"/>
    </row>
    <row r="55" spans="1:6" hidden="1" outlineLevel="1" x14ac:dyDescent="0.25">
      <c r="A55" s="178" t="e">
        <f>#REF!</f>
        <v>#REF!</v>
      </c>
      <c r="B55" s="176" t="e">
        <f>#REF!</f>
        <v>#REF!</v>
      </c>
      <c r="C55" s="176" t="s">
        <v>602</v>
      </c>
      <c r="D55" s="178" t="e">
        <f>#REF!</f>
        <v>#REF!</v>
      </c>
      <c r="E55" s="178" t="e">
        <f>#REF!</f>
        <v>#REF!</v>
      </c>
      <c r="F55" s="139"/>
    </row>
    <row r="56" spans="1:6" hidden="1" outlineLevel="1" x14ac:dyDescent="0.25">
      <c r="A56" s="178" t="e">
        <f>#REF!</f>
        <v>#REF!</v>
      </c>
      <c r="B56" s="176" t="e">
        <f>#REF!</f>
        <v>#REF!</v>
      </c>
      <c r="C56" s="176" t="e">
        <f>#REF!</f>
        <v>#REF!</v>
      </c>
      <c r="D56" s="178" t="e">
        <f>#REF!</f>
        <v>#REF!</v>
      </c>
      <c r="E56" s="178" t="e">
        <f>#REF!</f>
        <v>#REF!</v>
      </c>
      <c r="F56" s="139"/>
    </row>
    <row r="57" spans="1:6" hidden="1" outlineLevel="1" x14ac:dyDescent="0.25">
      <c r="A57" s="178" t="e">
        <f>#REF!</f>
        <v>#REF!</v>
      </c>
      <c r="B57" s="176" t="e">
        <f>#REF!</f>
        <v>#REF!</v>
      </c>
      <c r="C57" s="176" t="e">
        <f>#REF!</f>
        <v>#REF!</v>
      </c>
      <c r="D57" s="178" t="e">
        <f>#REF!</f>
        <v>#REF!</v>
      </c>
      <c r="E57" s="178" t="e">
        <f>#REF!</f>
        <v>#REF!</v>
      </c>
      <c r="F57" s="139"/>
    </row>
    <row r="58" spans="1:6" hidden="1" outlineLevel="1" x14ac:dyDescent="0.25">
      <c r="A58" s="178" t="e">
        <f>#REF!</f>
        <v>#REF!</v>
      </c>
      <c r="B58" s="176" t="e">
        <f>#REF!</f>
        <v>#REF!</v>
      </c>
      <c r="C58" s="176" t="e">
        <f>#REF!</f>
        <v>#REF!</v>
      </c>
      <c r="D58" s="178" t="e">
        <f>#REF!</f>
        <v>#REF!</v>
      </c>
      <c r="E58" s="178" t="e">
        <f>#REF!</f>
        <v>#REF!</v>
      </c>
      <c r="F58" s="139"/>
    </row>
    <row r="59" spans="1:6" hidden="1" outlineLevel="1" x14ac:dyDescent="0.25">
      <c r="A59" s="178" t="e">
        <f>#REF!</f>
        <v>#REF!</v>
      </c>
      <c r="B59" s="176" t="e">
        <f>#REF!</f>
        <v>#REF!</v>
      </c>
      <c r="C59" s="176" t="e">
        <f>#REF!</f>
        <v>#REF!</v>
      </c>
      <c r="D59" s="178" t="e">
        <f>#REF!</f>
        <v>#REF!</v>
      </c>
      <c r="E59" s="178" t="e">
        <f>#REF!</f>
        <v>#REF!</v>
      </c>
      <c r="F59" s="139"/>
    </row>
    <row r="60" spans="1:6" ht="53.25" customHeight="1" collapsed="1" x14ac:dyDescent="0.25">
      <c r="A60" s="182">
        <v>8</v>
      </c>
      <c r="B60" s="183" t="s">
        <v>618</v>
      </c>
      <c r="C60" s="183" t="s">
        <v>599</v>
      </c>
      <c r="D60" s="182" t="s">
        <v>262</v>
      </c>
      <c r="E60" s="182">
        <v>1</v>
      </c>
      <c r="F60" s="139"/>
    </row>
    <row r="61" spans="1:6" hidden="1" outlineLevel="1" x14ac:dyDescent="0.25">
      <c r="A61" s="175" t="e">
        <f>#REF!</f>
        <v>#REF!</v>
      </c>
      <c r="B61" s="176" t="e">
        <f>#REF!</f>
        <v>#REF!</v>
      </c>
      <c r="C61" s="176" t="e">
        <f>#REF!</f>
        <v>#REF!</v>
      </c>
      <c r="D61" s="175" t="e">
        <f>#REF!</f>
        <v>#REF!</v>
      </c>
      <c r="E61" s="175" t="e">
        <f>#REF!</f>
        <v>#REF!</v>
      </c>
      <c r="F61" s="139"/>
    </row>
    <row r="62" spans="1:6" hidden="1" outlineLevel="1" x14ac:dyDescent="0.25">
      <c r="A62" s="179" t="e">
        <f>#REF!</f>
        <v>#REF!</v>
      </c>
      <c r="B62" s="180" t="e">
        <f>#REF!</f>
        <v>#REF!</v>
      </c>
      <c r="C62" s="180" t="e">
        <f>#REF!</f>
        <v>#REF!</v>
      </c>
      <c r="D62" s="179" t="e">
        <f>#REF!</f>
        <v>#REF!</v>
      </c>
      <c r="E62" s="179" t="e">
        <f>#REF!</f>
        <v>#REF!</v>
      </c>
      <c r="F62" s="139"/>
    </row>
    <row r="63" spans="1:6" hidden="1" outlineLevel="1" x14ac:dyDescent="0.25">
      <c r="A63" s="179" t="e">
        <f>#REF!</f>
        <v>#REF!</v>
      </c>
      <c r="B63" s="180" t="e">
        <f>#REF!</f>
        <v>#REF!</v>
      </c>
      <c r="C63" s="180" t="e">
        <f>#REF!</f>
        <v>#REF!</v>
      </c>
      <c r="D63" s="179" t="e">
        <f>#REF!</f>
        <v>#REF!</v>
      </c>
      <c r="E63" s="179" t="e">
        <f>#REF!</f>
        <v>#REF!</v>
      </c>
      <c r="F63" s="139"/>
    </row>
    <row r="64" spans="1:6" hidden="1" outlineLevel="1" x14ac:dyDescent="0.25">
      <c r="A64" s="179" t="e">
        <f>#REF!</f>
        <v>#REF!</v>
      </c>
      <c r="B64" s="180" t="e">
        <f>#REF!</f>
        <v>#REF!</v>
      </c>
      <c r="C64" s="180" t="e">
        <f>#REF!</f>
        <v>#REF!</v>
      </c>
      <c r="D64" s="179" t="e">
        <f>#REF!</f>
        <v>#REF!</v>
      </c>
      <c r="E64" s="179" t="e">
        <f>#REF!</f>
        <v>#REF!</v>
      </c>
      <c r="F64" s="139"/>
    </row>
    <row r="65" spans="1:6" hidden="1" outlineLevel="1" x14ac:dyDescent="0.25">
      <c r="A65" s="179" t="e">
        <f>#REF!</f>
        <v>#REF!</v>
      </c>
      <c r="B65" s="180" t="e">
        <f>#REF!</f>
        <v>#REF!</v>
      </c>
      <c r="C65" s="180" t="e">
        <f>#REF!</f>
        <v>#REF!</v>
      </c>
      <c r="D65" s="179" t="e">
        <f>#REF!</f>
        <v>#REF!</v>
      </c>
      <c r="E65" s="179" t="e">
        <f>#REF!</f>
        <v>#REF!</v>
      </c>
      <c r="F65" s="139"/>
    </row>
    <row r="66" spans="1:6" hidden="1" outlineLevel="1" x14ac:dyDescent="0.25">
      <c r="A66" s="179" t="e">
        <f>#REF!</f>
        <v>#REF!</v>
      </c>
      <c r="B66" s="180" t="e">
        <f>#REF!</f>
        <v>#REF!</v>
      </c>
      <c r="C66" s="180" t="e">
        <f>#REF!</f>
        <v>#REF!</v>
      </c>
      <c r="D66" s="179" t="e">
        <f>#REF!</f>
        <v>#REF!</v>
      </c>
      <c r="E66" s="179" t="e">
        <f>#REF!</f>
        <v>#REF!</v>
      </c>
      <c r="F66" s="139"/>
    </row>
    <row r="67" spans="1:6" hidden="1" outlineLevel="1" x14ac:dyDescent="0.25">
      <c r="A67" s="178" t="e">
        <f>#REF!</f>
        <v>#REF!</v>
      </c>
      <c r="B67" s="176" t="e">
        <f>#REF!</f>
        <v>#REF!</v>
      </c>
      <c r="C67" s="176" t="e">
        <f>#REF!</f>
        <v>#REF!</v>
      </c>
      <c r="D67" s="178" t="e">
        <f>#REF!</f>
        <v>#REF!</v>
      </c>
      <c r="E67" s="178" t="e">
        <f>#REF!</f>
        <v>#REF!</v>
      </c>
      <c r="F67" s="139"/>
    </row>
    <row r="68" spans="1:6" hidden="1" outlineLevel="1" x14ac:dyDescent="0.25">
      <c r="A68" s="178" t="e">
        <f>#REF!</f>
        <v>#REF!</v>
      </c>
      <c r="B68" s="176" t="e">
        <f>#REF!</f>
        <v>#REF!</v>
      </c>
      <c r="C68" s="176" t="e">
        <f>#REF!</f>
        <v>#REF!</v>
      </c>
      <c r="D68" s="178" t="e">
        <f>#REF!</f>
        <v>#REF!</v>
      </c>
      <c r="E68" s="178" t="e">
        <f>#REF!</f>
        <v>#REF!</v>
      </c>
      <c r="F68" s="139"/>
    </row>
    <row r="69" spans="1:6" hidden="1" outlineLevel="1" x14ac:dyDescent="0.25">
      <c r="A69" s="178" t="e">
        <f>#REF!</f>
        <v>#REF!</v>
      </c>
      <c r="B69" s="176" t="e">
        <f>#REF!</f>
        <v>#REF!</v>
      </c>
      <c r="C69" s="176" t="e">
        <f>#REF!</f>
        <v>#REF!</v>
      </c>
      <c r="D69" s="178" t="e">
        <f>#REF!</f>
        <v>#REF!</v>
      </c>
      <c r="E69" s="178" t="e">
        <f>#REF!</f>
        <v>#REF!</v>
      </c>
      <c r="F69" s="139"/>
    </row>
    <row r="70" spans="1:6" hidden="1" outlineLevel="1" x14ac:dyDescent="0.25">
      <c r="A70" s="178" t="e">
        <f>#REF!</f>
        <v>#REF!</v>
      </c>
      <c r="B70" s="176" t="e">
        <f>#REF!</f>
        <v>#REF!</v>
      </c>
      <c r="C70" s="176" t="s">
        <v>607</v>
      </c>
      <c r="D70" s="178" t="e">
        <f>#REF!</f>
        <v>#REF!</v>
      </c>
      <c r="E70" s="178" t="e">
        <f>#REF!</f>
        <v>#REF!</v>
      </c>
      <c r="F70" s="139"/>
    </row>
    <row r="71" spans="1:6" hidden="1" outlineLevel="1" x14ac:dyDescent="0.25">
      <c r="A71" s="178" t="e">
        <f>#REF!</f>
        <v>#REF!</v>
      </c>
      <c r="B71" s="176" t="e">
        <f>#REF!</f>
        <v>#REF!</v>
      </c>
      <c r="C71" s="176" t="s">
        <v>603</v>
      </c>
      <c r="D71" s="178" t="e">
        <f>#REF!</f>
        <v>#REF!</v>
      </c>
      <c r="E71" s="178" t="e">
        <f>#REF!</f>
        <v>#REF!</v>
      </c>
      <c r="F71" s="139"/>
    </row>
    <row r="72" spans="1:6" hidden="1" outlineLevel="1" x14ac:dyDescent="0.25">
      <c r="A72" s="178" t="e">
        <f>#REF!</f>
        <v>#REF!</v>
      </c>
      <c r="B72" s="176" t="e">
        <f>#REF!</f>
        <v>#REF!</v>
      </c>
      <c r="C72" s="176" t="e">
        <f>#REF!</f>
        <v>#REF!</v>
      </c>
      <c r="D72" s="178" t="e">
        <f>#REF!</f>
        <v>#REF!</v>
      </c>
      <c r="E72" s="178" t="e">
        <f>#REF!</f>
        <v>#REF!</v>
      </c>
      <c r="F72" s="139"/>
    </row>
    <row r="73" spans="1:6" ht="15.75" collapsed="1" x14ac:dyDescent="0.25">
      <c r="A73" s="182">
        <v>9</v>
      </c>
      <c r="B73" s="183" t="s">
        <v>619</v>
      </c>
      <c r="C73" s="183" t="s">
        <v>605</v>
      </c>
      <c r="D73" s="182" t="s">
        <v>262</v>
      </c>
      <c r="E73" s="182">
        <v>1</v>
      </c>
      <c r="F73" s="139"/>
    </row>
    <row r="74" spans="1:6" hidden="1" outlineLevel="1" x14ac:dyDescent="0.25">
      <c r="A74" s="178" t="e">
        <f>#REF!</f>
        <v>#REF!</v>
      </c>
      <c r="B74" s="176" t="e">
        <f>#REF!</f>
        <v>#REF!</v>
      </c>
      <c r="C74" s="176" t="e">
        <f>#REF!</f>
        <v>#REF!</v>
      </c>
      <c r="D74" s="178" t="e">
        <f>#REF!</f>
        <v>#REF!</v>
      </c>
      <c r="E74" s="178" t="e">
        <f>#REF!</f>
        <v>#REF!</v>
      </c>
      <c r="F74" s="139"/>
    </row>
    <row r="75" spans="1:6" hidden="1" outlineLevel="1" x14ac:dyDescent="0.25">
      <c r="A75" s="178" t="e">
        <f>#REF!</f>
        <v>#REF!</v>
      </c>
      <c r="B75" s="176" t="e">
        <f>#REF!</f>
        <v>#REF!</v>
      </c>
      <c r="C75" s="176" t="e">
        <f>#REF!</f>
        <v>#REF!</v>
      </c>
      <c r="D75" s="178" t="e">
        <f>#REF!</f>
        <v>#REF!</v>
      </c>
      <c r="E75" s="178" t="e">
        <f>#REF!</f>
        <v>#REF!</v>
      </c>
      <c r="F75" s="139"/>
    </row>
    <row r="76" spans="1:6" ht="15.75" collapsed="1" x14ac:dyDescent="0.25">
      <c r="A76" s="182">
        <v>10</v>
      </c>
      <c r="B76" s="183" t="s">
        <v>620</v>
      </c>
      <c r="C76" s="183" t="s">
        <v>608</v>
      </c>
      <c r="D76" s="182" t="s">
        <v>262</v>
      </c>
      <c r="E76" s="182">
        <v>1</v>
      </c>
      <c r="F76" s="139"/>
    </row>
    <row r="77" spans="1:6" hidden="1" outlineLevel="1" x14ac:dyDescent="0.25">
      <c r="A77" s="178" t="e">
        <f>#REF!</f>
        <v>#REF!</v>
      </c>
      <c r="B77" s="176" t="e">
        <f>#REF!</f>
        <v>#REF!</v>
      </c>
      <c r="C77" s="176" t="e">
        <f>#REF!</f>
        <v>#REF!</v>
      </c>
      <c r="D77" s="178" t="e">
        <f>#REF!</f>
        <v>#REF!</v>
      </c>
      <c r="E77" s="178" t="e">
        <f>#REF!</f>
        <v>#REF!</v>
      </c>
      <c r="F77" s="139"/>
    </row>
    <row r="78" spans="1:6" hidden="1" outlineLevel="1" x14ac:dyDescent="0.25">
      <c r="A78" s="178" t="e">
        <f>#REF!</f>
        <v>#REF!</v>
      </c>
      <c r="B78" s="176" t="e">
        <f>#REF!</f>
        <v>#REF!</v>
      </c>
      <c r="C78" s="176" t="e">
        <f>#REF!</f>
        <v>#REF!</v>
      </c>
      <c r="D78" s="178" t="e">
        <f>#REF!</f>
        <v>#REF!</v>
      </c>
      <c r="E78" s="178" t="e">
        <f>#REF!</f>
        <v>#REF!</v>
      </c>
      <c r="F78" s="139"/>
    </row>
    <row r="79" spans="1:6" hidden="1" outlineLevel="1" x14ac:dyDescent="0.25">
      <c r="A79" s="178" t="e">
        <f>#REF!</f>
        <v>#REF!</v>
      </c>
      <c r="B79" s="176" t="e">
        <f>#REF!</f>
        <v>#REF!</v>
      </c>
      <c r="C79" s="176" t="e">
        <f>#REF!</f>
        <v>#REF!</v>
      </c>
      <c r="D79" s="178" t="e">
        <f>#REF!</f>
        <v>#REF!</v>
      </c>
      <c r="E79" s="178" t="e">
        <f>#REF!</f>
        <v>#REF!</v>
      </c>
      <c r="F79" s="139"/>
    </row>
    <row r="80" spans="1:6" ht="15.75" collapsed="1" x14ac:dyDescent="0.25">
      <c r="A80" s="182">
        <v>11</v>
      </c>
      <c r="B80" s="183" t="s">
        <v>71</v>
      </c>
      <c r="C80" s="183" t="s">
        <v>604</v>
      </c>
      <c r="D80" s="182" t="s">
        <v>262</v>
      </c>
      <c r="E80" s="182">
        <v>1</v>
      </c>
      <c r="F80" s="139"/>
    </row>
    <row r="81" spans="1:6" ht="15.75" x14ac:dyDescent="0.25">
      <c r="A81" s="182">
        <v>12</v>
      </c>
      <c r="B81" s="183" t="s">
        <v>437</v>
      </c>
      <c r="C81" s="183" t="s">
        <v>436</v>
      </c>
      <c r="D81" s="182" t="s">
        <v>262</v>
      </c>
      <c r="E81" s="182">
        <v>1</v>
      </c>
      <c r="F81" s="139"/>
    </row>
    <row r="82" spans="1:6" ht="15.75" x14ac:dyDescent="0.25">
      <c r="A82" s="182">
        <v>13</v>
      </c>
      <c r="B82" s="183"/>
      <c r="C82" s="183" t="s">
        <v>612</v>
      </c>
      <c r="D82" s="182"/>
      <c r="E82" s="182"/>
      <c r="F82" s="139"/>
    </row>
    <row r="83" spans="1:6" ht="31.5" x14ac:dyDescent="0.25">
      <c r="A83" s="185" t="s">
        <v>426</v>
      </c>
      <c r="B83" s="183" t="s">
        <v>621</v>
      </c>
      <c r="C83" s="183" t="s">
        <v>609</v>
      </c>
      <c r="D83" s="182" t="s">
        <v>262</v>
      </c>
      <c r="E83" s="182">
        <v>1</v>
      </c>
      <c r="F83" s="139"/>
    </row>
    <row r="84" spans="1:6" hidden="1" outlineLevel="1" x14ac:dyDescent="0.25">
      <c r="A84" s="178" t="e">
        <f>#REF!</f>
        <v>#REF!</v>
      </c>
      <c r="B84" s="176" t="e">
        <f>#REF!</f>
        <v>#REF!</v>
      </c>
      <c r="C84" s="176" t="e">
        <f>#REF!</f>
        <v>#REF!</v>
      </c>
      <c r="D84" s="178" t="e">
        <f>#REF!</f>
        <v>#REF!</v>
      </c>
      <c r="E84" s="178" t="e">
        <f>#REF!</f>
        <v>#REF!</v>
      </c>
      <c r="F84" s="139"/>
    </row>
    <row r="85" spans="1:6" hidden="1" outlineLevel="1" x14ac:dyDescent="0.25">
      <c r="A85" s="178" t="e">
        <f>#REF!</f>
        <v>#REF!</v>
      </c>
      <c r="B85" s="176" t="e">
        <f>#REF!</f>
        <v>#REF!</v>
      </c>
      <c r="C85" s="176" t="e">
        <f>#REF!</f>
        <v>#REF!</v>
      </c>
      <c r="D85" s="178" t="e">
        <f>#REF!</f>
        <v>#REF!</v>
      </c>
      <c r="E85" s="178" t="e">
        <f>#REF!</f>
        <v>#REF!</v>
      </c>
      <c r="F85" s="139"/>
    </row>
    <row r="86" spans="1:6" hidden="1" outlineLevel="1" x14ac:dyDescent="0.25">
      <c r="A86" s="178" t="e">
        <f>#REF!</f>
        <v>#REF!</v>
      </c>
      <c r="B86" s="176" t="e">
        <f>#REF!</f>
        <v>#REF!</v>
      </c>
      <c r="C86" s="176" t="e">
        <f>#REF!</f>
        <v>#REF!</v>
      </c>
      <c r="D86" s="178" t="e">
        <f>#REF!</f>
        <v>#REF!</v>
      </c>
      <c r="E86" s="178" t="e">
        <f>#REF!</f>
        <v>#REF!</v>
      </c>
      <c r="F86" s="139"/>
    </row>
    <row r="87" spans="1:6" hidden="1" outlineLevel="1" x14ac:dyDescent="0.25">
      <c r="A87" s="178" t="e">
        <f>#REF!</f>
        <v>#REF!</v>
      </c>
      <c r="B87" s="176" t="e">
        <f>#REF!</f>
        <v>#REF!</v>
      </c>
      <c r="C87" s="176" t="e">
        <f>#REF!</f>
        <v>#REF!</v>
      </c>
      <c r="D87" s="178" t="e">
        <f>#REF!</f>
        <v>#REF!</v>
      </c>
      <c r="E87" s="178" t="e">
        <f>#REF!</f>
        <v>#REF!</v>
      </c>
      <c r="F87" s="139"/>
    </row>
    <row r="88" spans="1:6" hidden="1" outlineLevel="1" x14ac:dyDescent="0.25">
      <c r="A88" s="178" t="e">
        <f>#REF!</f>
        <v>#REF!</v>
      </c>
      <c r="B88" s="176" t="e">
        <f>#REF!</f>
        <v>#REF!</v>
      </c>
      <c r="C88" s="176" t="e">
        <f>#REF!</f>
        <v>#REF!</v>
      </c>
      <c r="D88" s="178" t="e">
        <f>#REF!</f>
        <v>#REF!</v>
      </c>
      <c r="E88" s="178" t="e">
        <f>#REF!</f>
        <v>#REF!</v>
      </c>
      <c r="F88" s="139"/>
    </row>
    <row r="89" spans="1:6" ht="31.5" collapsed="1" x14ac:dyDescent="0.25">
      <c r="A89" s="185" t="s">
        <v>427</v>
      </c>
      <c r="B89" s="183" t="s">
        <v>622</v>
      </c>
      <c r="C89" s="183" t="s">
        <v>361</v>
      </c>
      <c r="D89" s="182" t="s">
        <v>262</v>
      </c>
      <c r="E89" s="182">
        <v>1</v>
      </c>
      <c r="F89" s="139"/>
    </row>
    <row r="90" spans="1:6" hidden="1" outlineLevel="1" x14ac:dyDescent="0.25">
      <c r="A90" s="175" t="e">
        <f>#REF!</f>
        <v>#REF!</v>
      </c>
      <c r="B90" s="176" t="e">
        <f>#REF!</f>
        <v>#REF!</v>
      </c>
      <c r="C90" s="176" t="e">
        <f>#REF!</f>
        <v>#REF!</v>
      </c>
      <c r="D90" s="175" t="e">
        <f>#REF!</f>
        <v>#REF!</v>
      </c>
      <c r="E90" s="175" t="e">
        <f>#REF!</f>
        <v>#REF!</v>
      </c>
      <c r="F90" s="139"/>
    </row>
    <row r="91" spans="1:6" hidden="1" outlineLevel="1" x14ac:dyDescent="0.25">
      <c r="A91" s="175" t="e">
        <f>#REF!</f>
        <v>#REF!</v>
      </c>
      <c r="B91" s="176" t="e">
        <f>#REF!</f>
        <v>#REF!</v>
      </c>
      <c r="C91" s="176" t="e">
        <f>#REF!</f>
        <v>#REF!</v>
      </c>
      <c r="D91" s="175" t="e">
        <f>#REF!</f>
        <v>#REF!</v>
      </c>
      <c r="E91" s="175" t="e">
        <f>#REF!</f>
        <v>#REF!</v>
      </c>
      <c r="F91" s="139"/>
    </row>
    <row r="92" spans="1:6" hidden="1" outlineLevel="1" x14ac:dyDescent="0.25">
      <c r="A92" s="175" t="e">
        <f>#REF!</f>
        <v>#REF!</v>
      </c>
      <c r="B92" s="176" t="e">
        <f>#REF!</f>
        <v>#REF!</v>
      </c>
      <c r="C92" s="176" t="e">
        <f>#REF!</f>
        <v>#REF!</v>
      </c>
      <c r="D92" s="175" t="e">
        <f>#REF!</f>
        <v>#REF!</v>
      </c>
      <c r="E92" s="175" t="e">
        <f>#REF!</f>
        <v>#REF!</v>
      </c>
      <c r="F92" s="139"/>
    </row>
    <row r="93" spans="1:6" hidden="1" outlineLevel="1" x14ac:dyDescent="0.25">
      <c r="A93" s="175" t="e">
        <f>#REF!</f>
        <v>#REF!</v>
      </c>
      <c r="B93" s="176" t="e">
        <f>#REF!</f>
        <v>#REF!</v>
      </c>
      <c r="C93" s="176" t="e">
        <f>#REF!</f>
        <v>#REF!</v>
      </c>
      <c r="D93" s="175" t="e">
        <f>#REF!</f>
        <v>#REF!</v>
      </c>
      <c r="E93" s="175" t="e">
        <f>#REF!</f>
        <v>#REF!</v>
      </c>
      <c r="F93" s="139"/>
    </row>
    <row r="94" spans="1:6" hidden="1" outlineLevel="1" x14ac:dyDescent="0.25">
      <c r="A94" s="175" t="e">
        <f>#REF!</f>
        <v>#REF!</v>
      </c>
      <c r="B94" s="176" t="e">
        <f>#REF!</f>
        <v>#REF!</v>
      </c>
      <c r="C94" s="176" t="e">
        <f>#REF!</f>
        <v>#REF!</v>
      </c>
      <c r="D94" s="175" t="e">
        <f>#REF!</f>
        <v>#REF!</v>
      </c>
      <c r="E94" s="175" t="e">
        <f>#REF!</f>
        <v>#REF!</v>
      </c>
      <c r="F94" s="139"/>
    </row>
    <row r="95" spans="1:6" hidden="1" outlineLevel="1" x14ac:dyDescent="0.25">
      <c r="A95" s="175" t="e">
        <f>#REF!</f>
        <v>#REF!</v>
      </c>
      <c r="B95" s="176" t="e">
        <f>#REF!</f>
        <v>#REF!</v>
      </c>
      <c r="C95" s="176" t="e">
        <f>#REF!</f>
        <v>#REF!</v>
      </c>
      <c r="D95" s="175" t="e">
        <f>#REF!</f>
        <v>#REF!</v>
      </c>
      <c r="E95" s="175" t="e">
        <f>#REF!</f>
        <v>#REF!</v>
      </c>
      <c r="F95" s="139"/>
    </row>
    <row r="96" spans="1:6" ht="31.5" collapsed="1" x14ac:dyDescent="0.25">
      <c r="A96" s="185" t="s">
        <v>428</v>
      </c>
      <c r="B96" s="183" t="s">
        <v>623</v>
      </c>
      <c r="C96" s="183" t="s">
        <v>453</v>
      </c>
      <c r="D96" s="182" t="s">
        <v>262</v>
      </c>
      <c r="E96" s="182">
        <v>1</v>
      </c>
      <c r="F96" s="139"/>
    </row>
    <row r="97" spans="1:16369" hidden="1" outlineLevel="1" x14ac:dyDescent="0.25">
      <c r="A97" s="175" t="e">
        <f>#REF!</f>
        <v>#REF!</v>
      </c>
      <c r="B97" s="176" t="e">
        <f>#REF!</f>
        <v>#REF!</v>
      </c>
      <c r="C97" s="176" t="e">
        <f>#REF!</f>
        <v>#REF!</v>
      </c>
      <c r="D97" s="175" t="e">
        <f>#REF!</f>
        <v>#REF!</v>
      </c>
      <c r="E97" s="175" t="e">
        <f>#REF!</f>
        <v>#REF!</v>
      </c>
      <c r="F97" s="139"/>
    </row>
    <row r="98" spans="1:16369" hidden="1" outlineLevel="1" x14ac:dyDescent="0.25">
      <c r="A98" s="175" t="e">
        <f>#REF!</f>
        <v>#REF!</v>
      </c>
      <c r="B98" s="176" t="e">
        <f>#REF!</f>
        <v>#REF!</v>
      </c>
      <c r="C98" s="176" t="e">
        <f>#REF!</f>
        <v>#REF!</v>
      </c>
      <c r="D98" s="175" t="e">
        <f>#REF!</f>
        <v>#REF!</v>
      </c>
      <c r="E98" s="175" t="e">
        <f>#REF!</f>
        <v>#REF!</v>
      </c>
      <c r="F98" s="139"/>
    </row>
    <row r="99" spans="1:16369" hidden="1" outlineLevel="1" x14ac:dyDescent="0.25">
      <c r="A99" s="175" t="e">
        <f>#REF!</f>
        <v>#REF!</v>
      </c>
      <c r="B99" s="176" t="e">
        <f>#REF!</f>
        <v>#REF!</v>
      </c>
      <c r="C99" s="176" t="e">
        <f>#REF!</f>
        <v>#REF!</v>
      </c>
      <c r="D99" s="175" t="e">
        <f>#REF!</f>
        <v>#REF!</v>
      </c>
      <c r="E99" s="175" t="e">
        <f>#REF!</f>
        <v>#REF!</v>
      </c>
      <c r="F99" s="139"/>
    </row>
    <row r="100" spans="1:16369" hidden="1" outlineLevel="1" x14ac:dyDescent="0.25">
      <c r="A100" s="175" t="e">
        <f>#REF!</f>
        <v>#REF!</v>
      </c>
      <c r="B100" s="176" t="e">
        <f>#REF!</f>
        <v>#REF!</v>
      </c>
      <c r="C100" s="176" t="e">
        <f>#REF!</f>
        <v>#REF!</v>
      </c>
      <c r="D100" s="175" t="e">
        <f>#REF!</f>
        <v>#REF!</v>
      </c>
      <c r="E100" s="175" t="e">
        <f>#REF!</f>
        <v>#REF!</v>
      </c>
      <c r="F100" s="139"/>
    </row>
    <row r="101" spans="1:16369" hidden="1" outlineLevel="1" x14ac:dyDescent="0.25">
      <c r="A101" s="175" t="e">
        <f>#REF!</f>
        <v>#REF!</v>
      </c>
      <c r="B101" s="176" t="e">
        <f>#REF!</f>
        <v>#REF!</v>
      </c>
      <c r="C101" s="176" t="e">
        <f>#REF!</f>
        <v>#REF!</v>
      </c>
      <c r="D101" s="175" t="e">
        <f>#REF!</f>
        <v>#REF!</v>
      </c>
      <c r="E101" s="175" t="e">
        <f>#REF!</f>
        <v>#REF!</v>
      </c>
      <c r="F101" s="139"/>
    </row>
    <row r="102" spans="1:16369" ht="15.75" collapsed="1" x14ac:dyDescent="0.25">
      <c r="A102" s="182">
        <v>14</v>
      </c>
      <c r="B102" s="183" t="s">
        <v>98</v>
      </c>
      <c r="C102" s="183" t="s">
        <v>99</v>
      </c>
      <c r="D102" s="182" t="s">
        <v>262</v>
      </c>
      <c r="E102" s="182">
        <v>1</v>
      </c>
      <c r="F102" s="139"/>
    </row>
    <row r="103" spans="1:16369" ht="15.75" x14ac:dyDescent="0.25">
      <c r="A103" s="182">
        <v>15</v>
      </c>
      <c r="B103" s="183"/>
      <c r="C103" s="183" t="s">
        <v>611</v>
      </c>
      <c r="D103" s="182"/>
      <c r="E103" s="182"/>
      <c r="F103" s="139"/>
    </row>
    <row r="104" spans="1:16369" ht="47.25" x14ac:dyDescent="0.25">
      <c r="A104" s="185" t="s">
        <v>273</v>
      </c>
      <c r="B104" s="183" t="s">
        <v>28</v>
      </c>
      <c r="C104" s="183" t="s">
        <v>29</v>
      </c>
      <c r="D104" s="182" t="s">
        <v>262</v>
      </c>
      <c r="E104" s="182">
        <v>1</v>
      </c>
      <c r="F104" s="139"/>
      <c r="AHP104" s="50" t="e">
        <f>#REF!</f>
        <v>#REF!</v>
      </c>
      <c r="AHQ104" s="50" t="e">
        <f>#REF!</f>
        <v>#REF!</v>
      </c>
      <c r="AHR104" s="50" t="e">
        <f>#REF!</f>
        <v>#REF!</v>
      </c>
      <c r="AHS104" s="50" t="e">
        <f>#REF!</f>
        <v>#REF!</v>
      </c>
      <c r="AHT104" s="50" t="e">
        <f>#REF!</f>
        <v>#REF!</v>
      </c>
      <c r="AHU104" s="50" t="e">
        <f>#REF!</f>
        <v>#REF!</v>
      </c>
      <c r="AHV104" s="50" t="e">
        <f>#REF!</f>
        <v>#REF!</v>
      </c>
      <c r="AHW104" s="50" t="e">
        <f>#REF!</f>
        <v>#REF!</v>
      </c>
      <c r="AHX104" s="50" t="e">
        <f>#REF!</f>
        <v>#REF!</v>
      </c>
      <c r="AHY104" s="50" t="e">
        <f>#REF!</f>
        <v>#REF!</v>
      </c>
      <c r="AHZ104" s="50" t="e">
        <f>#REF!</f>
        <v>#REF!</v>
      </c>
      <c r="AIA104" s="50" t="e">
        <f>#REF!</f>
        <v>#REF!</v>
      </c>
      <c r="AIB104" s="50" t="e">
        <f>#REF!</f>
        <v>#REF!</v>
      </c>
      <c r="AIC104" s="50" t="e">
        <f>#REF!</f>
        <v>#REF!</v>
      </c>
      <c r="AID104" s="50" t="e">
        <f>#REF!</f>
        <v>#REF!</v>
      </c>
      <c r="AIE104" s="50" t="e">
        <f>#REF!</f>
        <v>#REF!</v>
      </c>
      <c r="AIF104" s="50" t="e">
        <f>#REF!</f>
        <v>#REF!</v>
      </c>
      <c r="AIG104" s="50" t="e">
        <f>#REF!</f>
        <v>#REF!</v>
      </c>
      <c r="AIH104" s="50" t="e">
        <f>#REF!</f>
        <v>#REF!</v>
      </c>
      <c r="AII104" s="50" t="e">
        <f>#REF!</f>
        <v>#REF!</v>
      </c>
      <c r="AIJ104" s="50" t="e">
        <f>#REF!</f>
        <v>#REF!</v>
      </c>
      <c r="AIK104" s="50" t="e">
        <f>#REF!</f>
        <v>#REF!</v>
      </c>
      <c r="AIL104" s="50" t="e">
        <f>#REF!</f>
        <v>#REF!</v>
      </c>
      <c r="AIM104" s="50" t="e">
        <f>#REF!</f>
        <v>#REF!</v>
      </c>
      <c r="AIN104" s="50" t="e">
        <f>#REF!</f>
        <v>#REF!</v>
      </c>
      <c r="AIO104" s="50" t="e">
        <f>#REF!</f>
        <v>#REF!</v>
      </c>
      <c r="AIP104" s="50" t="e">
        <f>#REF!</f>
        <v>#REF!</v>
      </c>
      <c r="AIQ104" s="50" t="e">
        <f>#REF!</f>
        <v>#REF!</v>
      </c>
      <c r="AIR104" s="50" t="e">
        <f>#REF!</f>
        <v>#REF!</v>
      </c>
      <c r="AIS104" s="50" t="e">
        <f>#REF!</f>
        <v>#REF!</v>
      </c>
      <c r="AIT104" s="50" t="e">
        <f>#REF!</f>
        <v>#REF!</v>
      </c>
      <c r="AIU104" s="50" t="e">
        <f>#REF!</f>
        <v>#REF!</v>
      </c>
      <c r="AIV104" s="50" t="e">
        <f>#REF!</f>
        <v>#REF!</v>
      </c>
      <c r="AIW104" s="50" t="e">
        <f>#REF!</f>
        <v>#REF!</v>
      </c>
      <c r="AIX104" s="50" t="e">
        <f>#REF!</f>
        <v>#REF!</v>
      </c>
      <c r="AIY104" s="50" t="e">
        <f>#REF!</f>
        <v>#REF!</v>
      </c>
      <c r="AIZ104" s="50" t="e">
        <f>#REF!</f>
        <v>#REF!</v>
      </c>
      <c r="AJA104" s="50" t="e">
        <f>#REF!</f>
        <v>#REF!</v>
      </c>
      <c r="AJB104" s="50" t="e">
        <f>#REF!</f>
        <v>#REF!</v>
      </c>
      <c r="AJC104" s="50" t="e">
        <f>#REF!</f>
        <v>#REF!</v>
      </c>
      <c r="AJD104" s="50" t="e">
        <f>#REF!</f>
        <v>#REF!</v>
      </c>
      <c r="AJE104" s="50" t="e">
        <f>#REF!</f>
        <v>#REF!</v>
      </c>
      <c r="AJF104" s="50" t="e">
        <f>#REF!</f>
        <v>#REF!</v>
      </c>
      <c r="AJG104" s="50" t="e">
        <f>#REF!</f>
        <v>#REF!</v>
      </c>
      <c r="AJH104" s="50" t="e">
        <f>#REF!</f>
        <v>#REF!</v>
      </c>
      <c r="AJI104" s="50" t="e">
        <f>#REF!</f>
        <v>#REF!</v>
      </c>
      <c r="AJJ104" s="50" t="e">
        <f>#REF!</f>
        <v>#REF!</v>
      </c>
      <c r="AJK104" s="50" t="e">
        <f>#REF!</f>
        <v>#REF!</v>
      </c>
      <c r="AJL104" s="50" t="e">
        <f>#REF!</f>
        <v>#REF!</v>
      </c>
      <c r="AJM104" s="50" t="e">
        <f>#REF!</f>
        <v>#REF!</v>
      </c>
      <c r="AJN104" s="50" t="e">
        <f>#REF!</f>
        <v>#REF!</v>
      </c>
      <c r="AJO104" s="50" t="e">
        <f>#REF!</f>
        <v>#REF!</v>
      </c>
      <c r="AJP104" s="50" t="e">
        <f>#REF!</f>
        <v>#REF!</v>
      </c>
      <c r="AJQ104" s="50" t="e">
        <f>#REF!</f>
        <v>#REF!</v>
      </c>
      <c r="AJR104" s="50" t="e">
        <f>#REF!</f>
        <v>#REF!</v>
      </c>
      <c r="AJS104" s="50" t="e">
        <f>#REF!</f>
        <v>#REF!</v>
      </c>
      <c r="AJT104" s="50" t="e">
        <f>#REF!</f>
        <v>#REF!</v>
      </c>
      <c r="AJU104" s="50" t="e">
        <f>#REF!</f>
        <v>#REF!</v>
      </c>
      <c r="AJV104" s="50" t="e">
        <f>#REF!</f>
        <v>#REF!</v>
      </c>
      <c r="AJW104" s="50" t="e">
        <f>#REF!</f>
        <v>#REF!</v>
      </c>
      <c r="AJX104" s="50" t="e">
        <f>#REF!</f>
        <v>#REF!</v>
      </c>
      <c r="AJY104" s="50" t="e">
        <f>#REF!</f>
        <v>#REF!</v>
      </c>
      <c r="AJZ104" s="50" t="e">
        <f>#REF!</f>
        <v>#REF!</v>
      </c>
      <c r="AKA104" s="50" t="e">
        <f>#REF!</f>
        <v>#REF!</v>
      </c>
      <c r="AKB104" s="50" t="e">
        <f>#REF!</f>
        <v>#REF!</v>
      </c>
      <c r="AKC104" s="50" t="e">
        <f>#REF!</f>
        <v>#REF!</v>
      </c>
      <c r="AKD104" s="50" t="e">
        <f>#REF!</f>
        <v>#REF!</v>
      </c>
      <c r="AKE104" s="50" t="e">
        <f>#REF!</f>
        <v>#REF!</v>
      </c>
      <c r="AKF104" s="50" t="e">
        <f>#REF!</f>
        <v>#REF!</v>
      </c>
      <c r="AKG104" s="50" t="e">
        <f>#REF!</f>
        <v>#REF!</v>
      </c>
      <c r="AKH104" s="50" t="e">
        <f>#REF!</f>
        <v>#REF!</v>
      </c>
      <c r="AKI104" s="50" t="e">
        <f>#REF!</f>
        <v>#REF!</v>
      </c>
      <c r="AKJ104" s="50" t="e">
        <f>#REF!</f>
        <v>#REF!</v>
      </c>
      <c r="AKK104" s="50" t="e">
        <f>#REF!</f>
        <v>#REF!</v>
      </c>
      <c r="AKL104" s="50" t="e">
        <f>#REF!</f>
        <v>#REF!</v>
      </c>
      <c r="AKM104" s="50" t="e">
        <f>#REF!</f>
        <v>#REF!</v>
      </c>
      <c r="AKN104" s="50" t="e">
        <f>#REF!</f>
        <v>#REF!</v>
      </c>
      <c r="AKO104" s="50" t="e">
        <f>#REF!</f>
        <v>#REF!</v>
      </c>
      <c r="AKP104" s="50" t="e">
        <f>#REF!</f>
        <v>#REF!</v>
      </c>
      <c r="AKQ104" s="50" t="e">
        <f>#REF!</f>
        <v>#REF!</v>
      </c>
      <c r="AKR104" s="50" t="e">
        <f>#REF!</f>
        <v>#REF!</v>
      </c>
      <c r="AKS104" s="50" t="e">
        <f>#REF!</f>
        <v>#REF!</v>
      </c>
      <c r="AKT104" s="50" t="e">
        <f>#REF!</f>
        <v>#REF!</v>
      </c>
      <c r="AKU104" s="50" t="e">
        <f>#REF!</f>
        <v>#REF!</v>
      </c>
      <c r="AKV104" s="50" t="e">
        <f>#REF!</f>
        <v>#REF!</v>
      </c>
      <c r="AKW104" s="50" t="e">
        <f>#REF!</f>
        <v>#REF!</v>
      </c>
      <c r="AKX104" s="50" t="e">
        <f>#REF!</f>
        <v>#REF!</v>
      </c>
      <c r="AKY104" s="50" t="e">
        <f>#REF!</f>
        <v>#REF!</v>
      </c>
      <c r="AKZ104" s="50" t="e">
        <f>#REF!</f>
        <v>#REF!</v>
      </c>
      <c r="ALA104" s="50" t="e">
        <f>#REF!</f>
        <v>#REF!</v>
      </c>
      <c r="ALB104" s="50" t="e">
        <f>#REF!</f>
        <v>#REF!</v>
      </c>
      <c r="ALC104" s="50" t="e">
        <f>#REF!</f>
        <v>#REF!</v>
      </c>
      <c r="ALD104" s="50" t="e">
        <f>#REF!</f>
        <v>#REF!</v>
      </c>
      <c r="ALE104" s="50" t="e">
        <f>#REF!</f>
        <v>#REF!</v>
      </c>
      <c r="ALF104" s="50" t="e">
        <f>#REF!</f>
        <v>#REF!</v>
      </c>
      <c r="ALG104" s="50" t="e">
        <f>#REF!</f>
        <v>#REF!</v>
      </c>
      <c r="ALH104" s="50" t="e">
        <f>#REF!</f>
        <v>#REF!</v>
      </c>
      <c r="ALI104" s="50" t="e">
        <f>#REF!</f>
        <v>#REF!</v>
      </c>
      <c r="ALJ104" s="50" t="e">
        <f>#REF!</f>
        <v>#REF!</v>
      </c>
      <c r="ALK104" s="50" t="e">
        <f>#REF!</f>
        <v>#REF!</v>
      </c>
      <c r="ALL104" s="50" t="e">
        <f>#REF!</f>
        <v>#REF!</v>
      </c>
      <c r="ALM104" s="50" t="e">
        <f>#REF!</f>
        <v>#REF!</v>
      </c>
      <c r="ALN104" s="50" t="e">
        <f>#REF!</f>
        <v>#REF!</v>
      </c>
      <c r="ALO104" s="50" t="e">
        <f>#REF!</f>
        <v>#REF!</v>
      </c>
      <c r="ALP104" s="50" t="e">
        <f>#REF!</f>
        <v>#REF!</v>
      </c>
      <c r="ALQ104" s="50" t="e">
        <f>#REF!</f>
        <v>#REF!</v>
      </c>
      <c r="ALR104" s="50" t="e">
        <f>#REF!</f>
        <v>#REF!</v>
      </c>
      <c r="ALS104" s="50" t="e">
        <f>#REF!</f>
        <v>#REF!</v>
      </c>
      <c r="ALT104" s="50" t="e">
        <f>#REF!</f>
        <v>#REF!</v>
      </c>
      <c r="ALU104" s="50" t="e">
        <f>#REF!</f>
        <v>#REF!</v>
      </c>
      <c r="ALV104" s="50" t="e">
        <f>#REF!</f>
        <v>#REF!</v>
      </c>
      <c r="ALW104" s="50" t="e">
        <f>#REF!</f>
        <v>#REF!</v>
      </c>
      <c r="ALX104" s="50" t="e">
        <f>#REF!</f>
        <v>#REF!</v>
      </c>
      <c r="ALY104" s="50" t="e">
        <f>#REF!</f>
        <v>#REF!</v>
      </c>
      <c r="ALZ104" s="50" t="e">
        <f>#REF!</f>
        <v>#REF!</v>
      </c>
      <c r="AMA104" s="50" t="e">
        <f>#REF!</f>
        <v>#REF!</v>
      </c>
      <c r="AMB104" s="50" t="e">
        <f>#REF!</f>
        <v>#REF!</v>
      </c>
      <c r="AMC104" s="50" t="e">
        <f>#REF!</f>
        <v>#REF!</v>
      </c>
      <c r="AMD104" s="50" t="e">
        <f>#REF!</f>
        <v>#REF!</v>
      </c>
      <c r="AME104" s="50" t="e">
        <f>#REF!</f>
        <v>#REF!</v>
      </c>
      <c r="AMF104" s="50" t="e">
        <f>#REF!</f>
        <v>#REF!</v>
      </c>
      <c r="AMG104" s="50" t="e">
        <f>#REF!</f>
        <v>#REF!</v>
      </c>
      <c r="AMH104" s="50" t="e">
        <f>#REF!</f>
        <v>#REF!</v>
      </c>
      <c r="AMI104" s="50" t="e">
        <f>#REF!</f>
        <v>#REF!</v>
      </c>
      <c r="AMJ104" s="50" t="e">
        <f>#REF!</f>
        <v>#REF!</v>
      </c>
      <c r="AMK104" s="50" t="e">
        <f>#REF!</f>
        <v>#REF!</v>
      </c>
      <c r="AML104" s="50" t="e">
        <f>#REF!</f>
        <v>#REF!</v>
      </c>
      <c r="AMM104" s="50" t="e">
        <f>#REF!</f>
        <v>#REF!</v>
      </c>
      <c r="AMN104" s="50" t="e">
        <f>#REF!</f>
        <v>#REF!</v>
      </c>
      <c r="AMO104" s="50" t="e">
        <f>#REF!</f>
        <v>#REF!</v>
      </c>
      <c r="AMP104" s="50" t="e">
        <f>#REF!</f>
        <v>#REF!</v>
      </c>
      <c r="AMQ104" s="50" t="e">
        <f>#REF!</f>
        <v>#REF!</v>
      </c>
      <c r="AMR104" s="50" t="e">
        <f>#REF!</f>
        <v>#REF!</v>
      </c>
      <c r="AMS104" s="50" t="e">
        <f>#REF!</f>
        <v>#REF!</v>
      </c>
      <c r="AMT104" s="50" t="e">
        <f>#REF!</f>
        <v>#REF!</v>
      </c>
      <c r="AMU104" s="50" t="e">
        <f>#REF!</f>
        <v>#REF!</v>
      </c>
      <c r="AMV104" s="50" t="e">
        <f>#REF!</f>
        <v>#REF!</v>
      </c>
      <c r="AMW104" s="50" t="e">
        <f>#REF!</f>
        <v>#REF!</v>
      </c>
      <c r="AMX104" s="50" t="e">
        <f>#REF!</f>
        <v>#REF!</v>
      </c>
      <c r="AMY104" s="50" t="e">
        <f>#REF!</f>
        <v>#REF!</v>
      </c>
      <c r="AMZ104" s="50" t="e">
        <f>#REF!</f>
        <v>#REF!</v>
      </c>
      <c r="ANA104" s="50" t="e">
        <f>#REF!</f>
        <v>#REF!</v>
      </c>
      <c r="ANB104" s="50" t="e">
        <f>#REF!</f>
        <v>#REF!</v>
      </c>
      <c r="ANC104" s="50" t="e">
        <f>#REF!</f>
        <v>#REF!</v>
      </c>
      <c r="AND104" s="50" t="e">
        <f>#REF!</f>
        <v>#REF!</v>
      </c>
      <c r="ANE104" s="50" t="e">
        <f>#REF!</f>
        <v>#REF!</v>
      </c>
      <c r="ANF104" s="50" t="e">
        <f>#REF!</f>
        <v>#REF!</v>
      </c>
      <c r="ANG104" s="50" t="e">
        <f>#REF!</f>
        <v>#REF!</v>
      </c>
      <c r="ANH104" s="50" t="e">
        <f>#REF!</f>
        <v>#REF!</v>
      </c>
      <c r="ANI104" s="50" t="e">
        <f>#REF!</f>
        <v>#REF!</v>
      </c>
      <c r="ANJ104" s="50" t="e">
        <f>#REF!</f>
        <v>#REF!</v>
      </c>
      <c r="ANK104" s="50" t="e">
        <f>#REF!</f>
        <v>#REF!</v>
      </c>
      <c r="ANL104" s="50" t="e">
        <f>#REF!</f>
        <v>#REF!</v>
      </c>
      <c r="ANM104" s="50" t="e">
        <f>#REF!</f>
        <v>#REF!</v>
      </c>
      <c r="ANN104" s="50" t="e">
        <f>#REF!</f>
        <v>#REF!</v>
      </c>
      <c r="ANO104" s="50" t="e">
        <f>#REF!</f>
        <v>#REF!</v>
      </c>
      <c r="ANP104" s="50" t="e">
        <f>#REF!</f>
        <v>#REF!</v>
      </c>
      <c r="ANQ104" s="50" t="e">
        <f>#REF!</f>
        <v>#REF!</v>
      </c>
      <c r="ANR104" s="50" t="e">
        <f>#REF!</f>
        <v>#REF!</v>
      </c>
      <c r="ANS104" s="50" t="e">
        <f>#REF!</f>
        <v>#REF!</v>
      </c>
      <c r="ANT104" s="50" t="e">
        <f>#REF!</f>
        <v>#REF!</v>
      </c>
      <c r="ANU104" s="50" t="e">
        <f>#REF!</f>
        <v>#REF!</v>
      </c>
      <c r="ANV104" s="50" t="e">
        <f>#REF!</f>
        <v>#REF!</v>
      </c>
      <c r="ANW104" s="50" t="e">
        <f>#REF!</f>
        <v>#REF!</v>
      </c>
      <c r="ANX104" s="50" t="e">
        <f>#REF!</f>
        <v>#REF!</v>
      </c>
      <c r="ANY104" s="50" t="e">
        <f>#REF!</f>
        <v>#REF!</v>
      </c>
      <c r="ANZ104" s="50" t="e">
        <f>#REF!</f>
        <v>#REF!</v>
      </c>
      <c r="AOA104" s="50" t="e">
        <f>#REF!</f>
        <v>#REF!</v>
      </c>
      <c r="AOB104" s="50" t="e">
        <f>#REF!</f>
        <v>#REF!</v>
      </c>
      <c r="AOC104" s="50" t="e">
        <f>#REF!</f>
        <v>#REF!</v>
      </c>
      <c r="AOD104" s="50" t="e">
        <f>#REF!</f>
        <v>#REF!</v>
      </c>
      <c r="AOE104" s="50" t="e">
        <f>#REF!</f>
        <v>#REF!</v>
      </c>
      <c r="AOF104" s="50" t="e">
        <f>#REF!</f>
        <v>#REF!</v>
      </c>
      <c r="AOG104" s="50" t="e">
        <f>#REF!</f>
        <v>#REF!</v>
      </c>
      <c r="AOH104" s="50" t="e">
        <f>#REF!</f>
        <v>#REF!</v>
      </c>
      <c r="AOI104" s="50" t="e">
        <f>#REF!</f>
        <v>#REF!</v>
      </c>
      <c r="AOJ104" s="50" t="e">
        <f>#REF!</f>
        <v>#REF!</v>
      </c>
      <c r="AOK104" s="50" t="e">
        <f>#REF!</f>
        <v>#REF!</v>
      </c>
      <c r="AOL104" s="50" t="e">
        <f>#REF!</f>
        <v>#REF!</v>
      </c>
      <c r="AOM104" s="50" t="e">
        <f>#REF!</f>
        <v>#REF!</v>
      </c>
      <c r="AON104" s="50" t="e">
        <f>#REF!</f>
        <v>#REF!</v>
      </c>
      <c r="AOO104" s="50" t="e">
        <f>#REF!</f>
        <v>#REF!</v>
      </c>
      <c r="AOP104" s="50" t="e">
        <f>#REF!</f>
        <v>#REF!</v>
      </c>
      <c r="AOQ104" s="50" t="e">
        <f>#REF!</f>
        <v>#REF!</v>
      </c>
      <c r="AOR104" s="50" t="e">
        <f>#REF!</f>
        <v>#REF!</v>
      </c>
      <c r="AOS104" s="50" t="e">
        <f>#REF!</f>
        <v>#REF!</v>
      </c>
      <c r="AOT104" s="50" t="e">
        <f>#REF!</f>
        <v>#REF!</v>
      </c>
      <c r="AOU104" s="50" t="e">
        <f>#REF!</f>
        <v>#REF!</v>
      </c>
      <c r="AOV104" s="50" t="e">
        <f>#REF!</f>
        <v>#REF!</v>
      </c>
      <c r="AOW104" s="50" t="e">
        <f>#REF!</f>
        <v>#REF!</v>
      </c>
      <c r="AOX104" s="50" t="e">
        <f>#REF!</f>
        <v>#REF!</v>
      </c>
      <c r="AOY104" s="50" t="e">
        <f>#REF!</f>
        <v>#REF!</v>
      </c>
      <c r="AOZ104" s="50" t="e">
        <f>#REF!</f>
        <v>#REF!</v>
      </c>
      <c r="APA104" s="50" t="e">
        <f>#REF!</f>
        <v>#REF!</v>
      </c>
      <c r="APB104" s="50" t="e">
        <f>#REF!</f>
        <v>#REF!</v>
      </c>
      <c r="APC104" s="50" t="e">
        <f>#REF!</f>
        <v>#REF!</v>
      </c>
      <c r="APD104" s="50" t="e">
        <f>#REF!</f>
        <v>#REF!</v>
      </c>
      <c r="APE104" s="50" t="e">
        <f>#REF!</f>
        <v>#REF!</v>
      </c>
      <c r="APF104" s="50" t="e">
        <f>#REF!</f>
        <v>#REF!</v>
      </c>
      <c r="APG104" s="50" t="e">
        <f>#REF!</f>
        <v>#REF!</v>
      </c>
      <c r="APH104" s="50" t="e">
        <f>#REF!</f>
        <v>#REF!</v>
      </c>
      <c r="API104" s="50" t="e">
        <f>#REF!</f>
        <v>#REF!</v>
      </c>
      <c r="APJ104" s="50" t="e">
        <f>#REF!</f>
        <v>#REF!</v>
      </c>
      <c r="APK104" s="50" t="e">
        <f>#REF!</f>
        <v>#REF!</v>
      </c>
      <c r="APL104" s="50" t="e">
        <f>#REF!</f>
        <v>#REF!</v>
      </c>
      <c r="APM104" s="50" t="e">
        <f>#REF!</f>
        <v>#REF!</v>
      </c>
      <c r="APN104" s="50" t="e">
        <f>#REF!</f>
        <v>#REF!</v>
      </c>
      <c r="APO104" s="50" t="e">
        <f>#REF!</f>
        <v>#REF!</v>
      </c>
      <c r="APP104" s="50" t="e">
        <f>#REF!</f>
        <v>#REF!</v>
      </c>
      <c r="APQ104" s="50" t="e">
        <f>#REF!</f>
        <v>#REF!</v>
      </c>
      <c r="APR104" s="50" t="e">
        <f>#REF!</f>
        <v>#REF!</v>
      </c>
      <c r="APS104" s="50" t="e">
        <f>#REF!</f>
        <v>#REF!</v>
      </c>
      <c r="APT104" s="50" t="e">
        <f>#REF!</f>
        <v>#REF!</v>
      </c>
      <c r="APU104" s="50" t="e">
        <f>#REF!</f>
        <v>#REF!</v>
      </c>
      <c r="APV104" s="50" t="e">
        <f>#REF!</f>
        <v>#REF!</v>
      </c>
      <c r="APW104" s="50" t="e">
        <f>#REF!</f>
        <v>#REF!</v>
      </c>
      <c r="APX104" s="50" t="e">
        <f>#REF!</f>
        <v>#REF!</v>
      </c>
      <c r="APY104" s="50" t="e">
        <f>#REF!</f>
        <v>#REF!</v>
      </c>
      <c r="APZ104" s="50" t="e">
        <f>#REF!</f>
        <v>#REF!</v>
      </c>
      <c r="AQA104" s="50" t="e">
        <f>#REF!</f>
        <v>#REF!</v>
      </c>
      <c r="AQB104" s="50" t="e">
        <f>#REF!</f>
        <v>#REF!</v>
      </c>
      <c r="AQC104" s="50" t="e">
        <f>#REF!</f>
        <v>#REF!</v>
      </c>
      <c r="AQD104" s="50" t="e">
        <f>#REF!</f>
        <v>#REF!</v>
      </c>
      <c r="AQE104" s="50" t="e">
        <f>#REF!</f>
        <v>#REF!</v>
      </c>
      <c r="AQF104" s="50" t="e">
        <f>#REF!</f>
        <v>#REF!</v>
      </c>
      <c r="AQG104" s="50" t="e">
        <f>#REF!</f>
        <v>#REF!</v>
      </c>
      <c r="AQH104" s="50" t="e">
        <f>#REF!</f>
        <v>#REF!</v>
      </c>
      <c r="AQI104" s="50" t="e">
        <f>#REF!</f>
        <v>#REF!</v>
      </c>
      <c r="AQJ104" s="50" t="e">
        <f>#REF!</f>
        <v>#REF!</v>
      </c>
      <c r="AQK104" s="50" t="e">
        <f>#REF!</f>
        <v>#REF!</v>
      </c>
      <c r="AQL104" s="50" t="e">
        <f>#REF!</f>
        <v>#REF!</v>
      </c>
      <c r="AQM104" s="50" t="e">
        <f>#REF!</f>
        <v>#REF!</v>
      </c>
      <c r="AQN104" s="50" t="e">
        <f>#REF!</f>
        <v>#REF!</v>
      </c>
      <c r="AQO104" s="50" t="e">
        <f>#REF!</f>
        <v>#REF!</v>
      </c>
      <c r="AQP104" s="50" t="e">
        <f>#REF!</f>
        <v>#REF!</v>
      </c>
      <c r="AQQ104" s="50" t="e">
        <f>#REF!</f>
        <v>#REF!</v>
      </c>
      <c r="AQR104" s="50" t="e">
        <f>#REF!</f>
        <v>#REF!</v>
      </c>
      <c r="AQS104" s="50" t="e">
        <f>#REF!</f>
        <v>#REF!</v>
      </c>
      <c r="AQT104" s="50" t="e">
        <f>#REF!</f>
        <v>#REF!</v>
      </c>
      <c r="AQU104" s="50" t="e">
        <f>#REF!</f>
        <v>#REF!</v>
      </c>
      <c r="AQV104" s="50" t="e">
        <f>#REF!</f>
        <v>#REF!</v>
      </c>
      <c r="AQW104" s="50" t="e">
        <f>#REF!</f>
        <v>#REF!</v>
      </c>
      <c r="AQX104" s="50" t="e">
        <f>#REF!</f>
        <v>#REF!</v>
      </c>
      <c r="AQY104" s="50" t="e">
        <f>#REF!</f>
        <v>#REF!</v>
      </c>
      <c r="AQZ104" s="50" t="e">
        <f>#REF!</f>
        <v>#REF!</v>
      </c>
      <c r="ARA104" s="50" t="e">
        <f>#REF!</f>
        <v>#REF!</v>
      </c>
      <c r="ARB104" s="50" t="e">
        <f>#REF!</f>
        <v>#REF!</v>
      </c>
      <c r="ARC104" s="50" t="e">
        <f>#REF!</f>
        <v>#REF!</v>
      </c>
      <c r="ARD104" s="50" t="e">
        <f>#REF!</f>
        <v>#REF!</v>
      </c>
      <c r="ARE104" s="50" t="e">
        <f>#REF!</f>
        <v>#REF!</v>
      </c>
      <c r="ARF104" s="50" t="e">
        <f>#REF!</f>
        <v>#REF!</v>
      </c>
      <c r="ARG104" s="50" t="e">
        <f>#REF!</f>
        <v>#REF!</v>
      </c>
      <c r="ARH104" s="50" t="e">
        <f>#REF!</f>
        <v>#REF!</v>
      </c>
      <c r="ARI104" s="50" t="e">
        <f>#REF!</f>
        <v>#REF!</v>
      </c>
      <c r="ARJ104" s="50" t="e">
        <f>#REF!</f>
        <v>#REF!</v>
      </c>
      <c r="ARK104" s="50" t="e">
        <f>#REF!</f>
        <v>#REF!</v>
      </c>
      <c r="ARL104" s="50" t="e">
        <f>#REF!</f>
        <v>#REF!</v>
      </c>
      <c r="ARM104" s="50" t="e">
        <f>#REF!</f>
        <v>#REF!</v>
      </c>
      <c r="ARN104" s="50" t="e">
        <f>#REF!</f>
        <v>#REF!</v>
      </c>
      <c r="ARO104" s="50" t="e">
        <f>#REF!</f>
        <v>#REF!</v>
      </c>
      <c r="ARP104" s="50" t="e">
        <f>#REF!</f>
        <v>#REF!</v>
      </c>
      <c r="ARQ104" s="50" t="e">
        <f>#REF!</f>
        <v>#REF!</v>
      </c>
      <c r="ARR104" s="50" t="e">
        <f>#REF!</f>
        <v>#REF!</v>
      </c>
      <c r="ARS104" s="50" t="e">
        <f>#REF!</f>
        <v>#REF!</v>
      </c>
      <c r="ART104" s="50" t="e">
        <f>#REF!</f>
        <v>#REF!</v>
      </c>
      <c r="ARU104" s="50" t="e">
        <f>#REF!</f>
        <v>#REF!</v>
      </c>
      <c r="ARV104" s="50" t="e">
        <f>#REF!</f>
        <v>#REF!</v>
      </c>
      <c r="ARW104" s="50" t="e">
        <f>#REF!</f>
        <v>#REF!</v>
      </c>
      <c r="ARX104" s="50" t="e">
        <f>#REF!</f>
        <v>#REF!</v>
      </c>
      <c r="ARY104" s="50" t="e">
        <f>#REF!</f>
        <v>#REF!</v>
      </c>
      <c r="ARZ104" s="50" t="e">
        <f>#REF!</f>
        <v>#REF!</v>
      </c>
      <c r="ASA104" s="50" t="e">
        <f>#REF!</f>
        <v>#REF!</v>
      </c>
      <c r="ASB104" s="50" t="e">
        <f>#REF!</f>
        <v>#REF!</v>
      </c>
      <c r="ASC104" s="50" t="e">
        <f>#REF!</f>
        <v>#REF!</v>
      </c>
      <c r="ASD104" s="50" t="e">
        <f>#REF!</f>
        <v>#REF!</v>
      </c>
      <c r="ASE104" s="50" t="e">
        <f>#REF!</f>
        <v>#REF!</v>
      </c>
      <c r="ASF104" s="50" t="e">
        <f>#REF!</f>
        <v>#REF!</v>
      </c>
      <c r="ASG104" s="50" t="e">
        <f>#REF!</f>
        <v>#REF!</v>
      </c>
      <c r="ASH104" s="50" t="e">
        <f>#REF!</f>
        <v>#REF!</v>
      </c>
      <c r="ASI104" s="50" t="e">
        <f>#REF!</f>
        <v>#REF!</v>
      </c>
      <c r="ASJ104" s="50" t="e">
        <f>#REF!</f>
        <v>#REF!</v>
      </c>
      <c r="ASK104" s="50" t="e">
        <f>#REF!</f>
        <v>#REF!</v>
      </c>
      <c r="ASL104" s="50" t="e">
        <f>#REF!</f>
        <v>#REF!</v>
      </c>
      <c r="ASM104" s="50" t="e">
        <f>#REF!</f>
        <v>#REF!</v>
      </c>
      <c r="ASN104" s="50" t="e">
        <f>#REF!</f>
        <v>#REF!</v>
      </c>
      <c r="ASO104" s="50" t="e">
        <f>#REF!</f>
        <v>#REF!</v>
      </c>
      <c r="ASP104" s="50" t="e">
        <f>#REF!</f>
        <v>#REF!</v>
      </c>
      <c r="ASQ104" s="50" t="e">
        <f>#REF!</f>
        <v>#REF!</v>
      </c>
      <c r="ASR104" s="50" t="e">
        <f>#REF!</f>
        <v>#REF!</v>
      </c>
      <c r="ASS104" s="50" t="e">
        <f>#REF!</f>
        <v>#REF!</v>
      </c>
      <c r="AST104" s="50" t="e">
        <f>#REF!</f>
        <v>#REF!</v>
      </c>
      <c r="ASU104" s="50" t="e">
        <f>#REF!</f>
        <v>#REF!</v>
      </c>
      <c r="ASV104" s="50" t="e">
        <f>#REF!</f>
        <v>#REF!</v>
      </c>
      <c r="ASW104" s="50" t="e">
        <f>#REF!</f>
        <v>#REF!</v>
      </c>
      <c r="ASX104" s="50" t="e">
        <f>#REF!</f>
        <v>#REF!</v>
      </c>
      <c r="ASY104" s="50" t="e">
        <f>#REF!</f>
        <v>#REF!</v>
      </c>
      <c r="ASZ104" s="50" t="e">
        <f>#REF!</f>
        <v>#REF!</v>
      </c>
      <c r="ATA104" s="50" t="e">
        <f>#REF!</f>
        <v>#REF!</v>
      </c>
      <c r="ATB104" s="50" t="e">
        <f>#REF!</f>
        <v>#REF!</v>
      </c>
      <c r="ATC104" s="50" t="e">
        <f>#REF!</f>
        <v>#REF!</v>
      </c>
      <c r="ATD104" s="50" t="e">
        <f>#REF!</f>
        <v>#REF!</v>
      </c>
      <c r="ATE104" s="50" t="e">
        <f>#REF!</f>
        <v>#REF!</v>
      </c>
      <c r="ATF104" s="50" t="e">
        <f>#REF!</f>
        <v>#REF!</v>
      </c>
      <c r="ATG104" s="50" t="e">
        <f>#REF!</f>
        <v>#REF!</v>
      </c>
      <c r="ATH104" s="50" t="e">
        <f>#REF!</f>
        <v>#REF!</v>
      </c>
      <c r="ATI104" s="50" t="e">
        <f>#REF!</f>
        <v>#REF!</v>
      </c>
      <c r="ATJ104" s="50" t="e">
        <f>#REF!</f>
        <v>#REF!</v>
      </c>
      <c r="ATK104" s="50" t="e">
        <f>#REF!</f>
        <v>#REF!</v>
      </c>
      <c r="ATL104" s="50" t="e">
        <f>#REF!</f>
        <v>#REF!</v>
      </c>
      <c r="ATM104" s="50" t="e">
        <f>#REF!</f>
        <v>#REF!</v>
      </c>
      <c r="ATN104" s="50" t="e">
        <f>#REF!</f>
        <v>#REF!</v>
      </c>
      <c r="ATO104" s="50" t="e">
        <f>#REF!</f>
        <v>#REF!</v>
      </c>
      <c r="ATP104" s="50" t="e">
        <f>#REF!</f>
        <v>#REF!</v>
      </c>
      <c r="ATQ104" s="50" t="e">
        <f>#REF!</f>
        <v>#REF!</v>
      </c>
      <c r="ATR104" s="50" t="e">
        <f>#REF!</f>
        <v>#REF!</v>
      </c>
      <c r="ATS104" s="50" t="e">
        <f>#REF!</f>
        <v>#REF!</v>
      </c>
      <c r="ATT104" s="50" t="e">
        <f>#REF!</f>
        <v>#REF!</v>
      </c>
      <c r="ATU104" s="50" t="e">
        <f>#REF!</f>
        <v>#REF!</v>
      </c>
      <c r="ATV104" s="50" t="e">
        <f>#REF!</f>
        <v>#REF!</v>
      </c>
      <c r="ATW104" s="50" t="e">
        <f>#REF!</f>
        <v>#REF!</v>
      </c>
      <c r="ATX104" s="50" t="e">
        <f>#REF!</f>
        <v>#REF!</v>
      </c>
      <c r="ATY104" s="50" t="e">
        <f>#REF!</f>
        <v>#REF!</v>
      </c>
      <c r="ATZ104" s="50" t="e">
        <f>#REF!</f>
        <v>#REF!</v>
      </c>
      <c r="AUA104" s="50" t="e">
        <f>#REF!</f>
        <v>#REF!</v>
      </c>
      <c r="AUB104" s="50" t="e">
        <f>#REF!</f>
        <v>#REF!</v>
      </c>
      <c r="AUC104" s="50" t="e">
        <f>#REF!</f>
        <v>#REF!</v>
      </c>
      <c r="AUD104" s="50" t="e">
        <f>#REF!</f>
        <v>#REF!</v>
      </c>
      <c r="AUE104" s="50" t="e">
        <f>#REF!</f>
        <v>#REF!</v>
      </c>
      <c r="AUF104" s="50" t="e">
        <f>#REF!</f>
        <v>#REF!</v>
      </c>
      <c r="AUG104" s="50" t="e">
        <f>#REF!</f>
        <v>#REF!</v>
      </c>
      <c r="AUH104" s="50" t="e">
        <f>#REF!</f>
        <v>#REF!</v>
      </c>
      <c r="AUI104" s="50" t="e">
        <f>#REF!</f>
        <v>#REF!</v>
      </c>
      <c r="AUJ104" s="50" t="e">
        <f>#REF!</f>
        <v>#REF!</v>
      </c>
      <c r="AUK104" s="50" t="e">
        <f>#REF!</f>
        <v>#REF!</v>
      </c>
      <c r="AUL104" s="50" t="e">
        <f>#REF!</f>
        <v>#REF!</v>
      </c>
      <c r="AUM104" s="50" t="e">
        <f>#REF!</f>
        <v>#REF!</v>
      </c>
      <c r="AUN104" s="50" t="e">
        <f>#REF!</f>
        <v>#REF!</v>
      </c>
      <c r="AUO104" s="50" t="e">
        <f>#REF!</f>
        <v>#REF!</v>
      </c>
      <c r="AUP104" s="50" t="e">
        <f>#REF!</f>
        <v>#REF!</v>
      </c>
      <c r="AUQ104" s="50" t="e">
        <f>#REF!</f>
        <v>#REF!</v>
      </c>
      <c r="AUR104" s="50" t="e">
        <f>#REF!</f>
        <v>#REF!</v>
      </c>
      <c r="AUS104" s="50" t="e">
        <f>#REF!</f>
        <v>#REF!</v>
      </c>
      <c r="AUT104" s="50" t="e">
        <f>#REF!</f>
        <v>#REF!</v>
      </c>
      <c r="AUU104" s="50" t="e">
        <f>#REF!</f>
        <v>#REF!</v>
      </c>
      <c r="AUV104" s="50" t="e">
        <f>#REF!</f>
        <v>#REF!</v>
      </c>
      <c r="AUW104" s="50" t="e">
        <f>#REF!</f>
        <v>#REF!</v>
      </c>
      <c r="AUX104" s="50" t="e">
        <f>#REF!</f>
        <v>#REF!</v>
      </c>
      <c r="AUY104" s="50" t="e">
        <f>#REF!</f>
        <v>#REF!</v>
      </c>
      <c r="AUZ104" s="50" t="e">
        <f>#REF!</f>
        <v>#REF!</v>
      </c>
      <c r="AVA104" s="50" t="e">
        <f>#REF!</f>
        <v>#REF!</v>
      </c>
      <c r="AVB104" s="50" t="e">
        <f>#REF!</f>
        <v>#REF!</v>
      </c>
      <c r="AVC104" s="50" t="e">
        <f>#REF!</f>
        <v>#REF!</v>
      </c>
      <c r="AVD104" s="50" t="e">
        <f>#REF!</f>
        <v>#REF!</v>
      </c>
      <c r="AVE104" s="50" t="e">
        <f>#REF!</f>
        <v>#REF!</v>
      </c>
      <c r="AVF104" s="50" t="e">
        <f>#REF!</f>
        <v>#REF!</v>
      </c>
      <c r="AVG104" s="50" t="e">
        <f>#REF!</f>
        <v>#REF!</v>
      </c>
      <c r="AVH104" s="50" t="e">
        <f>#REF!</f>
        <v>#REF!</v>
      </c>
      <c r="AVI104" s="50" t="e">
        <f>#REF!</f>
        <v>#REF!</v>
      </c>
      <c r="AVJ104" s="50" t="e">
        <f>#REF!</f>
        <v>#REF!</v>
      </c>
      <c r="AVK104" s="50" t="e">
        <f>#REF!</f>
        <v>#REF!</v>
      </c>
      <c r="AVL104" s="50" t="e">
        <f>#REF!</f>
        <v>#REF!</v>
      </c>
      <c r="AVM104" s="50" t="e">
        <f>#REF!</f>
        <v>#REF!</v>
      </c>
      <c r="AVN104" s="50" t="e">
        <f>#REF!</f>
        <v>#REF!</v>
      </c>
      <c r="AVO104" s="50" t="e">
        <f>#REF!</f>
        <v>#REF!</v>
      </c>
      <c r="AVP104" s="50" t="e">
        <f>#REF!</f>
        <v>#REF!</v>
      </c>
      <c r="AVQ104" s="50" t="e">
        <f>#REF!</f>
        <v>#REF!</v>
      </c>
      <c r="AVR104" s="50" t="e">
        <f>#REF!</f>
        <v>#REF!</v>
      </c>
      <c r="AVS104" s="50" t="e">
        <f>#REF!</f>
        <v>#REF!</v>
      </c>
      <c r="AVT104" s="50" t="e">
        <f>#REF!</f>
        <v>#REF!</v>
      </c>
      <c r="AVU104" s="50" t="e">
        <f>#REF!</f>
        <v>#REF!</v>
      </c>
      <c r="AVV104" s="50" t="e">
        <f>#REF!</f>
        <v>#REF!</v>
      </c>
      <c r="AVW104" s="50" t="e">
        <f>#REF!</f>
        <v>#REF!</v>
      </c>
      <c r="AVX104" s="50" t="e">
        <f>#REF!</f>
        <v>#REF!</v>
      </c>
      <c r="AVY104" s="50" t="e">
        <f>#REF!</f>
        <v>#REF!</v>
      </c>
      <c r="AVZ104" s="50" t="e">
        <f>#REF!</f>
        <v>#REF!</v>
      </c>
      <c r="AWA104" s="50" t="e">
        <f>#REF!</f>
        <v>#REF!</v>
      </c>
      <c r="AWB104" s="50" t="e">
        <f>#REF!</f>
        <v>#REF!</v>
      </c>
      <c r="AWC104" s="50" t="e">
        <f>#REF!</f>
        <v>#REF!</v>
      </c>
      <c r="AWD104" s="50" t="e">
        <f>#REF!</f>
        <v>#REF!</v>
      </c>
      <c r="AWE104" s="50" t="e">
        <f>#REF!</f>
        <v>#REF!</v>
      </c>
      <c r="AWF104" s="50" t="e">
        <f>#REF!</f>
        <v>#REF!</v>
      </c>
      <c r="AWG104" s="50" t="e">
        <f>#REF!</f>
        <v>#REF!</v>
      </c>
      <c r="AWH104" s="50" t="e">
        <f>#REF!</f>
        <v>#REF!</v>
      </c>
      <c r="AWI104" s="50" t="e">
        <f>#REF!</f>
        <v>#REF!</v>
      </c>
      <c r="AWJ104" s="50" t="e">
        <f>#REF!</f>
        <v>#REF!</v>
      </c>
      <c r="AWK104" s="50" t="e">
        <f>#REF!</f>
        <v>#REF!</v>
      </c>
      <c r="AWL104" s="50" t="e">
        <f>#REF!</f>
        <v>#REF!</v>
      </c>
      <c r="AWM104" s="50" t="e">
        <f>#REF!</f>
        <v>#REF!</v>
      </c>
      <c r="AWN104" s="50" t="e">
        <f>#REF!</f>
        <v>#REF!</v>
      </c>
      <c r="AWO104" s="50" t="e">
        <f>#REF!</f>
        <v>#REF!</v>
      </c>
      <c r="AWP104" s="50" t="e">
        <f>#REF!</f>
        <v>#REF!</v>
      </c>
      <c r="AWQ104" s="50" t="e">
        <f>#REF!</f>
        <v>#REF!</v>
      </c>
      <c r="AWR104" s="50" t="e">
        <f>#REF!</f>
        <v>#REF!</v>
      </c>
      <c r="AWS104" s="50" t="e">
        <f>#REF!</f>
        <v>#REF!</v>
      </c>
      <c r="AWT104" s="50" t="e">
        <f>#REF!</f>
        <v>#REF!</v>
      </c>
      <c r="AWU104" s="50" t="e">
        <f>#REF!</f>
        <v>#REF!</v>
      </c>
      <c r="AWV104" s="50" t="e">
        <f>#REF!</f>
        <v>#REF!</v>
      </c>
      <c r="AWW104" s="50" t="e">
        <f>#REF!</f>
        <v>#REF!</v>
      </c>
      <c r="AWX104" s="50" t="e">
        <f>#REF!</f>
        <v>#REF!</v>
      </c>
      <c r="AWY104" s="50" t="e">
        <f>#REF!</f>
        <v>#REF!</v>
      </c>
      <c r="AWZ104" s="50" t="e">
        <f>#REF!</f>
        <v>#REF!</v>
      </c>
      <c r="AXA104" s="50" t="e">
        <f>#REF!</f>
        <v>#REF!</v>
      </c>
      <c r="AXB104" s="50" t="e">
        <f>#REF!</f>
        <v>#REF!</v>
      </c>
      <c r="AXC104" s="50" t="e">
        <f>#REF!</f>
        <v>#REF!</v>
      </c>
      <c r="AXD104" s="50" t="e">
        <f>#REF!</f>
        <v>#REF!</v>
      </c>
      <c r="AXE104" s="50" t="e">
        <f>#REF!</f>
        <v>#REF!</v>
      </c>
      <c r="AXF104" s="50" t="e">
        <f>#REF!</f>
        <v>#REF!</v>
      </c>
      <c r="AXG104" s="50" t="e">
        <f>#REF!</f>
        <v>#REF!</v>
      </c>
      <c r="AXH104" s="50" t="e">
        <f>#REF!</f>
        <v>#REF!</v>
      </c>
      <c r="AXI104" s="50" t="e">
        <f>#REF!</f>
        <v>#REF!</v>
      </c>
      <c r="AXJ104" s="50" t="e">
        <f>#REF!</f>
        <v>#REF!</v>
      </c>
      <c r="AXK104" s="50" t="e">
        <f>#REF!</f>
        <v>#REF!</v>
      </c>
      <c r="AXL104" s="50" t="e">
        <f>#REF!</f>
        <v>#REF!</v>
      </c>
      <c r="AXM104" s="50" t="e">
        <f>#REF!</f>
        <v>#REF!</v>
      </c>
      <c r="AXN104" s="50" t="e">
        <f>#REF!</f>
        <v>#REF!</v>
      </c>
      <c r="AXO104" s="50" t="e">
        <f>#REF!</f>
        <v>#REF!</v>
      </c>
      <c r="AXP104" s="50" t="e">
        <f>#REF!</f>
        <v>#REF!</v>
      </c>
      <c r="AXQ104" s="50" t="e">
        <f>#REF!</f>
        <v>#REF!</v>
      </c>
      <c r="AXR104" s="50" t="e">
        <f>#REF!</f>
        <v>#REF!</v>
      </c>
      <c r="AXS104" s="50" t="e">
        <f>#REF!</f>
        <v>#REF!</v>
      </c>
      <c r="AXT104" s="50" t="e">
        <f>#REF!</f>
        <v>#REF!</v>
      </c>
      <c r="AXU104" s="50" t="e">
        <f>#REF!</f>
        <v>#REF!</v>
      </c>
      <c r="AXV104" s="50" t="e">
        <f>#REF!</f>
        <v>#REF!</v>
      </c>
      <c r="AXW104" s="50" t="e">
        <f>#REF!</f>
        <v>#REF!</v>
      </c>
      <c r="AXX104" s="50" t="e">
        <f>#REF!</f>
        <v>#REF!</v>
      </c>
      <c r="AXY104" s="50" t="e">
        <f>#REF!</f>
        <v>#REF!</v>
      </c>
      <c r="AXZ104" s="50" t="e">
        <f>#REF!</f>
        <v>#REF!</v>
      </c>
      <c r="AYA104" s="50" t="e">
        <f>#REF!</f>
        <v>#REF!</v>
      </c>
      <c r="AYB104" s="50" t="e">
        <f>#REF!</f>
        <v>#REF!</v>
      </c>
      <c r="AYC104" s="50" t="e">
        <f>#REF!</f>
        <v>#REF!</v>
      </c>
      <c r="AYD104" s="50" t="e">
        <f>#REF!</f>
        <v>#REF!</v>
      </c>
      <c r="AYE104" s="50" t="e">
        <f>#REF!</f>
        <v>#REF!</v>
      </c>
      <c r="AYF104" s="50" t="e">
        <f>#REF!</f>
        <v>#REF!</v>
      </c>
      <c r="AYG104" s="50" t="e">
        <f>#REF!</f>
        <v>#REF!</v>
      </c>
      <c r="AYH104" s="50" t="e">
        <f>#REF!</f>
        <v>#REF!</v>
      </c>
      <c r="AYI104" s="50" t="e">
        <f>#REF!</f>
        <v>#REF!</v>
      </c>
      <c r="AYJ104" s="50" t="e">
        <f>#REF!</f>
        <v>#REF!</v>
      </c>
      <c r="AYK104" s="50" t="e">
        <f>#REF!</f>
        <v>#REF!</v>
      </c>
      <c r="AYL104" s="50" t="e">
        <f>#REF!</f>
        <v>#REF!</v>
      </c>
      <c r="AYM104" s="50" t="e">
        <f>#REF!</f>
        <v>#REF!</v>
      </c>
      <c r="AYN104" s="50" t="e">
        <f>#REF!</f>
        <v>#REF!</v>
      </c>
      <c r="AYO104" s="50" t="e">
        <f>#REF!</f>
        <v>#REF!</v>
      </c>
      <c r="AYP104" s="50" t="e">
        <f>#REF!</f>
        <v>#REF!</v>
      </c>
      <c r="AYQ104" s="50" t="e">
        <f>#REF!</f>
        <v>#REF!</v>
      </c>
      <c r="AYR104" s="50" t="e">
        <f>#REF!</f>
        <v>#REF!</v>
      </c>
      <c r="AYS104" s="50" t="e">
        <f>#REF!</f>
        <v>#REF!</v>
      </c>
      <c r="AYT104" s="50" t="e">
        <f>#REF!</f>
        <v>#REF!</v>
      </c>
      <c r="AYU104" s="50" t="e">
        <f>#REF!</f>
        <v>#REF!</v>
      </c>
      <c r="AYV104" s="50" t="e">
        <f>#REF!</f>
        <v>#REF!</v>
      </c>
      <c r="AYW104" s="50" t="e">
        <f>#REF!</f>
        <v>#REF!</v>
      </c>
      <c r="AYX104" s="50" t="e">
        <f>#REF!</f>
        <v>#REF!</v>
      </c>
      <c r="AYY104" s="50" t="e">
        <f>#REF!</f>
        <v>#REF!</v>
      </c>
      <c r="AYZ104" s="50" t="e">
        <f>#REF!</f>
        <v>#REF!</v>
      </c>
      <c r="AZA104" s="50" t="e">
        <f>#REF!</f>
        <v>#REF!</v>
      </c>
      <c r="AZB104" s="50" t="e">
        <f>#REF!</f>
        <v>#REF!</v>
      </c>
      <c r="AZC104" s="50" t="e">
        <f>#REF!</f>
        <v>#REF!</v>
      </c>
      <c r="AZD104" s="50" t="e">
        <f>#REF!</f>
        <v>#REF!</v>
      </c>
      <c r="AZE104" s="50" t="e">
        <f>#REF!</f>
        <v>#REF!</v>
      </c>
      <c r="AZF104" s="50" t="e">
        <f>#REF!</f>
        <v>#REF!</v>
      </c>
      <c r="AZG104" s="50" t="e">
        <f>#REF!</f>
        <v>#REF!</v>
      </c>
      <c r="AZH104" s="50" t="e">
        <f>#REF!</f>
        <v>#REF!</v>
      </c>
      <c r="AZI104" s="50" t="e">
        <f>#REF!</f>
        <v>#REF!</v>
      </c>
      <c r="AZJ104" s="50" t="e">
        <f>#REF!</f>
        <v>#REF!</v>
      </c>
      <c r="AZK104" s="50" t="e">
        <f>#REF!</f>
        <v>#REF!</v>
      </c>
      <c r="AZL104" s="50" t="e">
        <f>#REF!</f>
        <v>#REF!</v>
      </c>
      <c r="AZM104" s="50" t="e">
        <f>#REF!</f>
        <v>#REF!</v>
      </c>
      <c r="AZN104" s="50" t="e">
        <f>#REF!</f>
        <v>#REF!</v>
      </c>
      <c r="AZO104" s="50" t="e">
        <f>#REF!</f>
        <v>#REF!</v>
      </c>
      <c r="AZP104" s="50" t="e">
        <f>#REF!</f>
        <v>#REF!</v>
      </c>
      <c r="AZQ104" s="50" t="e">
        <f>#REF!</f>
        <v>#REF!</v>
      </c>
      <c r="AZR104" s="50" t="e">
        <f>#REF!</f>
        <v>#REF!</v>
      </c>
      <c r="AZS104" s="50" t="e">
        <f>#REF!</f>
        <v>#REF!</v>
      </c>
      <c r="AZT104" s="50" t="e">
        <f>#REF!</f>
        <v>#REF!</v>
      </c>
      <c r="AZU104" s="50" t="e">
        <f>#REF!</f>
        <v>#REF!</v>
      </c>
      <c r="AZV104" s="50" t="e">
        <f>#REF!</f>
        <v>#REF!</v>
      </c>
      <c r="AZW104" s="50" t="e">
        <f>#REF!</f>
        <v>#REF!</v>
      </c>
      <c r="AZX104" s="50" t="e">
        <f>#REF!</f>
        <v>#REF!</v>
      </c>
      <c r="AZY104" s="50" t="e">
        <f>#REF!</f>
        <v>#REF!</v>
      </c>
      <c r="AZZ104" s="50" t="e">
        <f>#REF!</f>
        <v>#REF!</v>
      </c>
      <c r="BAA104" s="50" t="e">
        <f>#REF!</f>
        <v>#REF!</v>
      </c>
      <c r="BAB104" s="50" t="e">
        <f>#REF!</f>
        <v>#REF!</v>
      </c>
      <c r="BAC104" s="50" t="e">
        <f>#REF!</f>
        <v>#REF!</v>
      </c>
      <c r="BAD104" s="50" t="e">
        <f>#REF!</f>
        <v>#REF!</v>
      </c>
      <c r="BAE104" s="50" t="e">
        <f>#REF!</f>
        <v>#REF!</v>
      </c>
      <c r="BAF104" s="50" t="e">
        <f>#REF!</f>
        <v>#REF!</v>
      </c>
      <c r="BAG104" s="50" t="e">
        <f>#REF!</f>
        <v>#REF!</v>
      </c>
      <c r="BAH104" s="50" t="e">
        <f>#REF!</f>
        <v>#REF!</v>
      </c>
      <c r="BAI104" s="50" t="e">
        <f>#REF!</f>
        <v>#REF!</v>
      </c>
      <c r="BAJ104" s="50" t="e">
        <f>#REF!</f>
        <v>#REF!</v>
      </c>
      <c r="BAK104" s="50" t="e">
        <f>#REF!</f>
        <v>#REF!</v>
      </c>
      <c r="BAL104" s="50" t="e">
        <f>#REF!</f>
        <v>#REF!</v>
      </c>
      <c r="BAM104" s="50" t="e">
        <f>#REF!</f>
        <v>#REF!</v>
      </c>
      <c r="BAN104" s="50" t="e">
        <f>#REF!</f>
        <v>#REF!</v>
      </c>
      <c r="BAO104" s="50" t="e">
        <f>#REF!</f>
        <v>#REF!</v>
      </c>
      <c r="BAP104" s="50" t="e">
        <f>#REF!</f>
        <v>#REF!</v>
      </c>
      <c r="BAQ104" s="50" t="e">
        <f>#REF!</f>
        <v>#REF!</v>
      </c>
      <c r="BAR104" s="50" t="e">
        <f>#REF!</f>
        <v>#REF!</v>
      </c>
      <c r="BAS104" s="50" t="e">
        <f>#REF!</f>
        <v>#REF!</v>
      </c>
      <c r="BAT104" s="50" t="e">
        <f>#REF!</f>
        <v>#REF!</v>
      </c>
      <c r="BAU104" s="50" t="e">
        <f>#REF!</f>
        <v>#REF!</v>
      </c>
      <c r="BAV104" s="50" t="e">
        <f>#REF!</f>
        <v>#REF!</v>
      </c>
      <c r="BAW104" s="50" t="e">
        <f>#REF!</f>
        <v>#REF!</v>
      </c>
      <c r="BAX104" s="50" t="e">
        <f>#REF!</f>
        <v>#REF!</v>
      </c>
      <c r="BAY104" s="50" t="e">
        <f>#REF!</f>
        <v>#REF!</v>
      </c>
      <c r="BAZ104" s="50" t="e">
        <f>#REF!</f>
        <v>#REF!</v>
      </c>
      <c r="BBA104" s="50" t="e">
        <f>#REF!</f>
        <v>#REF!</v>
      </c>
      <c r="BBB104" s="50" t="e">
        <f>#REF!</f>
        <v>#REF!</v>
      </c>
      <c r="BBC104" s="50" t="e">
        <f>#REF!</f>
        <v>#REF!</v>
      </c>
      <c r="BBD104" s="50" t="e">
        <f>#REF!</f>
        <v>#REF!</v>
      </c>
      <c r="BBE104" s="50" t="e">
        <f>#REF!</f>
        <v>#REF!</v>
      </c>
      <c r="BBF104" s="50" t="e">
        <f>#REF!</f>
        <v>#REF!</v>
      </c>
      <c r="BBG104" s="50" t="e">
        <f>#REF!</f>
        <v>#REF!</v>
      </c>
      <c r="BBH104" s="50" t="e">
        <f>#REF!</f>
        <v>#REF!</v>
      </c>
      <c r="BBI104" s="50" t="e">
        <f>#REF!</f>
        <v>#REF!</v>
      </c>
      <c r="BBJ104" s="50" t="e">
        <f>#REF!</f>
        <v>#REF!</v>
      </c>
      <c r="BBK104" s="50" t="e">
        <f>#REF!</f>
        <v>#REF!</v>
      </c>
      <c r="BBL104" s="50" t="e">
        <f>#REF!</f>
        <v>#REF!</v>
      </c>
      <c r="BBM104" s="50" t="e">
        <f>#REF!</f>
        <v>#REF!</v>
      </c>
      <c r="BBN104" s="50" t="e">
        <f>#REF!</f>
        <v>#REF!</v>
      </c>
      <c r="BBO104" s="50" t="e">
        <f>#REF!</f>
        <v>#REF!</v>
      </c>
      <c r="BBP104" s="50" t="e">
        <f>#REF!</f>
        <v>#REF!</v>
      </c>
      <c r="BBQ104" s="50" t="e">
        <f>#REF!</f>
        <v>#REF!</v>
      </c>
      <c r="BBR104" s="50" t="e">
        <f>#REF!</f>
        <v>#REF!</v>
      </c>
      <c r="BBS104" s="50" t="e">
        <f>#REF!</f>
        <v>#REF!</v>
      </c>
      <c r="BBT104" s="50" t="e">
        <f>#REF!</f>
        <v>#REF!</v>
      </c>
      <c r="BBU104" s="50" t="e">
        <f>#REF!</f>
        <v>#REF!</v>
      </c>
      <c r="BBV104" s="50" t="e">
        <f>#REF!</f>
        <v>#REF!</v>
      </c>
      <c r="BBW104" s="50" t="e">
        <f>#REF!</f>
        <v>#REF!</v>
      </c>
      <c r="BBX104" s="50" t="e">
        <f>#REF!</f>
        <v>#REF!</v>
      </c>
      <c r="BBY104" s="50" t="e">
        <f>#REF!</f>
        <v>#REF!</v>
      </c>
      <c r="BBZ104" s="50" t="e">
        <f>#REF!</f>
        <v>#REF!</v>
      </c>
      <c r="BCA104" s="50" t="e">
        <f>#REF!</f>
        <v>#REF!</v>
      </c>
      <c r="BCB104" s="50" t="e">
        <f>#REF!</f>
        <v>#REF!</v>
      </c>
      <c r="BCC104" s="50" t="e">
        <f>#REF!</f>
        <v>#REF!</v>
      </c>
      <c r="BCD104" s="50" t="e">
        <f>#REF!</f>
        <v>#REF!</v>
      </c>
      <c r="BCE104" s="50" t="e">
        <f>#REF!</f>
        <v>#REF!</v>
      </c>
      <c r="BCF104" s="50" t="e">
        <f>#REF!</f>
        <v>#REF!</v>
      </c>
      <c r="BCG104" s="50" t="e">
        <f>#REF!</f>
        <v>#REF!</v>
      </c>
      <c r="BCH104" s="50" t="e">
        <f>#REF!</f>
        <v>#REF!</v>
      </c>
      <c r="BCI104" s="50" t="e">
        <f>#REF!</f>
        <v>#REF!</v>
      </c>
      <c r="BCJ104" s="50" t="e">
        <f>#REF!</f>
        <v>#REF!</v>
      </c>
      <c r="BCK104" s="50" t="e">
        <f>#REF!</f>
        <v>#REF!</v>
      </c>
      <c r="BCL104" s="50" t="e">
        <f>#REF!</f>
        <v>#REF!</v>
      </c>
      <c r="BCM104" s="50" t="e">
        <f>#REF!</f>
        <v>#REF!</v>
      </c>
      <c r="BCN104" s="50" t="e">
        <f>#REF!</f>
        <v>#REF!</v>
      </c>
      <c r="BCO104" s="50" t="e">
        <f>#REF!</f>
        <v>#REF!</v>
      </c>
      <c r="BCP104" s="50" t="e">
        <f>#REF!</f>
        <v>#REF!</v>
      </c>
      <c r="BCQ104" s="50" t="e">
        <f>#REF!</f>
        <v>#REF!</v>
      </c>
      <c r="BCR104" s="50" t="e">
        <f>#REF!</f>
        <v>#REF!</v>
      </c>
      <c r="BCS104" s="50" t="e">
        <f>#REF!</f>
        <v>#REF!</v>
      </c>
      <c r="BCT104" s="50" t="e">
        <f>#REF!</f>
        <v>#REF!</v>
      </c>
      <c r="BCU104" s="50" t="e">
        <f>#REF!</f>
        <v>#REF!</v>
      </c>
      <c r="BCV104" s="50" t="e">
        <f>#REF!</f>
        <v>#REF!</v>
      </c>
      <c r="BCW104" s="50" t="e">
        <f>#REF!</f>
        <v>#REF!</v>
      </c>
      <c r="BCX104" s="50" t="e">
        <f>#REF!</f>
        <v>#REF!</v>
      </c>
      <c r="BCY104" s="50" t="e">
        <f>#REF!</f>
        <v>#REF!</v>
      </c>
      <c r="BCZ104" s="50" t="e">
        <f>#REF!</f>
        <v>#REF!</v>
      </c>
      <c r="BDA104" s="50" t="e">
        <f>#REF!</f>
        <v>#REF!</v>
      </c>
      <c r="BDB104" s="50" t="e">
        <f>#REF!</f>
        <v>#REF!</v>
      </c>
      <c r="BDC104" s="50" t="e">
        <f>#REF!</f>
        <v>#REF!</v>
      </c>
      <c r="BDD104" s="50" t="e">
        <f>#REF!</f>
        <v>#REF!</v>
      </c>
      <c r="BDE104" s="50" t="e">
        <f>#REF!</f>
        <v>#REF!</v>
      </c>
      <c r="BDF104" s="50" t="e">
        <f>#REF!</f>
        <v>#REF!</v>
      </c>
      <c r="BDG104" s="50" t="e">
        <f>#REF!</f>
        <v>#REF!</v>
      </c>
      <c r="BDH104" s="50" t="e">
        <f>#REF!</f>
        <v>#REF!</v>
      </c>
      <c r="BDI104" s="50" t="e">
        <f>#REF!</f>
        <v>#REF!</v>
      </c>
      <c r="BDJ104" s="50" t="e">
        <f>#REF!</f>
        <v>#REF!</v>
      </c>
      <c r="BDK104" s="50" t="e">
        <f>#REF!</f>
        <v>#REF!</v>
      </c>
      <c r="BDL104" s="50" t="e">
        <f>#REF!</f>
        <v>#REF!</v>
      </c>
      <c r="BDM104" s="50" t="e">
        <f>#REF!</f>
        <v>#REF!</v>
      </c>
      <c r="BDN104" s="50" t="e">
        <f>#REF!</f>
        <v>#REF!</v>
      </c>
      <c r="BDO104" s="50" t="e">
        <f>#REF!</f>
        <v>#REF!</v>
      </c>
      <c r="BDP104" s="50" t="e">
        <f>#REF!</f>
        <v>#REF!</v>
      </c>
      <c r="BDQ104" s="50" t="e">
        <f>#REF!</f>
        <v>#REF!</v>
      </c>
      <c r="BDR104" s="50" t="e">
        <f>#REF!</f>
        <v>#REF!</v>
      </c>
      <c r="BDS104" s="50" t="e">
        <f>#REF!</f>
        <v>#REF!</v>
      </c>
      <c r="BDT104" s="50" t="e">
        <f>#REF!</f>
        <v>#REF!</v>
      </c>
      <c r="BDU104" s="50" t="e">
        <f>#REF!</f>
        <v>#REF!</v>
      </c>
      <c r="BDV104" s="50" t="e">
        <f>#REF!</f>
        <v>#REF!</v>
      </c>
      <c r="BDW104" s="50" t="e">
        <f>#REF!</f>
        <v>#REF!</v>
      </c>
      <c r="BDX104" s="50" t="e">
        <f>#REF!</f>
        <v>#REF!</v>
      </c>
      <c r="BDY104" s="50" t="e">
        <f>#REF!</f>
        <v>#REF!</v>
      </c>
      <c r="BDZ104" s="50" t="e">
        <f>#REF!</f>
        <v>#REF!</v>
      </c>
      <c r="BEA104" s="50" t="e">
        <f>#REF!</f>
        <v>#REF!</v>
      </c>
      <c r="BEB104" s="50" t="e">
        <f>#REF!</f>
        <v>#REF!</v>
      </c>
      <c r="BEC104" s="50" t="e">
        <f>#REF!</f>
        <v>#REF!</v>
      </c>
      <c r="BED104" s="50" t="e">
        <f>#REF!</f>
        <v>#REF!</v>
      </c>
      <c r="BEE104" s="50" t="e">
        <f>#REF!</f>
        <v>#REF!</v>
      </c>
      <c r="BEF104" s="50" t="e">
        <f>#REF!</f>
        <v>#REF!</v>
      </c>
      <c r="BEG104" s="50" t="e">
        <f>#REF!</f>
        <v>#REF!</v>
      </c>
      <c r="BEH104" s="50" t="e">
        <f>#REF!</f>
        <v>#REF!</v>
      </c>
      <c r="BEI104" s="50" t="e">
        <f>#REF!</f>
        <v>#REF!</v>
      </c>
      <c r="BEJ104" s="50" t="e">
        <f>#REF!</f>
        <v>#REF!</v>
      </c>
      <c r="BEK104" s="50" t="e">
        <f>#REF!</f>
        <v>#REF!</v>
      </c>
      <c r="BEL104" s="50" t="e">
        <f>#REF!</f>
        <v>#REF!</v>
      </c>
      <c r="BEM104" s="50" t="e">
        <f>#REF!</f>
        <v>#REF!</v>
      </c>
      <c r="BEN104" s="50" t="e">
        <f>#REF!</f>
        <v>#REF!</v>
      </c>
      <c r="BEO104" s="50" t="e">
        <f>#REF!</f>
        <v>#REF!</v>
      </c>
      <c r="BEP104" s="50" t="e">
        <f>#REF!</f>
        <v>#REF!</v>
      </c>
      <c r="BEQ104" s="50" t="e">
        <f>#REF!</f>
        <v>#REF!</v>
      </c>
      <c r="BER104" s="50" t="e">
        <f>#REF!</f>
        <v>#REF!</v>
      </c>
      <c r="BES104" s="50" t="e">
        <f>#REF!</f>
        <v>#REF!</v>
      </c>
      <c r="BET104" s="50" t="e">
        <f>#REF!</f>
        <v>#REF!</v>
      </c>
      <c r="BEU104" s="50" t="e">
        <f>#REF!</f>
        <v>#REF!</v>
      </c>
      <c r="BEV104" s="50" t="e">
        <f>#REF!</f>
        <v>#REF!</v>
      </c>
      <c r="BEW104" s="50" t="e">
        <f>#REF!</f>
        <v>#REF!</v>
      </c>
      <c r="BEX104" s="50" t="e">
        <f>#REF!</f>
        <v>#REF!</v>
      </c>
      <c r="BEY104" s="50" t="e">
        <f>#REF!</f>
        <v>#REF!</v>
      </c>
      <c r="BEZ104" s="50" t="e">
        <f>#REF!</f>
        <v>#REF!</v>
      </c>
      <c r="BFA104" s="50" t="e">
        <f>#REF!</f>
        <v>#REF!</v>
      </c>
      <c r="BFB104" s="50" t="e">
        <f>#REF!</f>
        <v>#REF!</v>
      </c>
      <c r="BFC104" s="50" t="e">
        <f>#REF!</f>
        <v>#REF!</v>
      </c>
      <c r="BFD104" s="50" t="e">
        <f>#REF!</f>
        <v>#REF!</v>
      </c>
      <c r="BFE104" s="50" t="e">
        <f>#REF!</f>
        <v>#REF!</v>
      </c>
      <c r="BFF104" s="50" t="e">
        <f>#REF!</f>
        <v>#REF!</v>
      </c>
      <c r="BFG104" s="50" t="e">
        <f>#REF!</f>
        <v>#REF!</v>
      </c>
      <c r="BFH104" s="50" t="e">
        <f>#REF!</f>
        <v>#REF!</v>
      </c>
      <c r="BFI104" s="50" t="e">
        <f>#REF!</f>
        <v>#REF!</v>
      </c>
      <c r="BFJ104" s="50" t="e">
        <f>#REF!</f>
        <v>#REF!</v>
      </c>
      <c r="BFK104" s="50" t="e">
        <f>#REF!</f>
        <v>#REF!</v>
      </c>
      <c r="BFL104" s="50" t="e">
        <f>#REF!</f>
        <v>#REF!</v>
      </c>
      <c r="BFM104" s="50" t="e">
        <f>#REF!</f>
        <v>#REF!</v>
      </c>
      <c r="BFN104" s="50" t="e">
        <f>#REF!</f>
        <v>#REF!</v>
      </c>
      <c r="BFO104" s="50" t="e">
        <f>#REF!</f>
        <v>#REF!</v>
      </c>
      <c r="BFP104" s="50" t="e">
        <f>#REF!</f>
        <v>#REF!</v>
      </c>
      <c r="BFQ104" s="50" t="e">
        <f>#REF!</f>
        <v>#REF!</v>
      </c>
      <c r="BFR104" s="50" t="e">
        <f>#REF!</f>
        <v>#REF!</v>
      </c>
      <c r="BFS104" s="50" t="e">
        <f>#REF!</f>
        <v>#REF!</v>
      </c>
      <c r="BFT104" s="50" t="e">
        <f>#REF!</f>
        <v>#REF!</v>
      </c>
      <c r="BFU104" s="50" t="e">
        <f>#REF!</f>
        <v>#REF!</v>
      </c>
      <c r="BFV104" s="50" t="e">
        <f>#REF!</f>
        <v>#REF!</v>
      </c>
      <c r="BFW104" s="50" t="e">
        <f>#REF!</f>
        <v>#REF!</v>
      </c>
      <c r="BFX104" s="50" t="e">
        <f>#REF!</f>
        <v>#REF!</v>
      </c>
      <c r="BFY104" s="50" t="e">
        <f>#REF!</f>
        <v>#REF!</v>
      </c>
      <c r="BFZ104" s="50" t="e">
        <f>#REF!</f>
        <v>#REF!</v>
      </c>
      <c r="BGA104" s="50" t="e">
        <f>#REF!</f>
        <v>#REF!</v>
      </c>
      <c r="BGB104" s="50" t="e">
        <f>#REF!</f>
        <v>#REF!</v>
      </c>
      <c r="BGC104" s="50" t="e">
        <f>#REF!</f>
        <v>#REF!</v>
      </c>
      <c r="BGD104" s="50" t="e">
        <f>#REF!</f>
        <v>#REF!</v>
      </c>
      <c r="BGE104" s="50" t="e">
        <f>#REF!</f>
        <v>#REF!</v>
      </c>
      <c r="BGF104" s="50" t="e">
        <f>#REF!</f>
        <v>#REF!</v>
      </c>
      <c r="BGG104" s="50" t="e">
        <f>#REF!</f>
        <v>#REF!</v>
      </c>
      <c r="BGH104" s="50" t="e">
        <f>#REF!</f>
        <v>#REF!</v>
      </c>
      <c r="BGI104" s="50" t="e">
        <f>#REF!</f>
        <v>#REF!</v>
      </c>
      <c r="BGJ104" s="50" t="e">
        <f>#REF!</f>
        <v>#REF!</v>
      </c>
      <c r="BGK104" s="50" t="e">
        <f>#REF!</f>
        <v>#REF!</v>
      </c>
      <c r="BGL104" s="50" t="e">
        <f>#REF!</f>
        <v>#REF!</v>
      </c>
      <c r="BGM104" s="50" t="e">
        <f>#REF!</f>
        <v>#REF!</v>
      </c>
      <c r="BGN104" s="50" t="e">
        <f>#REF!</f>
        <v>#REF!</v>
      </c>
      <c r="BGO104" s="50" t="e">
        <f>#REF!</f>
        <v>#REF!</v>
      </c>
      <c r="BGP104" s="50" t="e">
        <f>#REF!</f>
        <v>#REF!</v>
      </c>
      <c r="BGQ104" s="50" t="e">
        <f>#REF!</f>
        <v>#REF!</v>
      </c>
      <c r="BGR104" s="50" t="e">
        <f>#REF!</f>
        <v>#REF!</v>
      </c>
      <c r="BGS104" s="50" t="e">
        <f>#REF!</f>
        <v>#REF!</v>
      </c>
      <c r="BGT104" s="50" t="e">
        <f>#REF!</f>
        <v>#REF!</v>
      </c>
      <c r="BGU104" s="50" t="e">
        <f>#REF!</f>
        <v>#REF!</v>
      </c>
      <c r="BGV104" s="50" t="e">
        <f>#REF!</f>
        <v>#REF!</v>
      </c>
      <c r="BGW104" s="50" t="e">
        <f>#REF!</f>
        <v>#REF!</v>
      </c>
      <c r="BGX104" s="50" t="e">
        <f>#REF!</f>
        <v>#REF!</v>
      </c>
      <c r="BGY104" s="50" t="e">
        <f>#REF!</f>
        <v>#REF!</v>
      </c>
      <c r="BGZ104" s="50" t="e">
        <f>#REF!</f>
        <v>#REF!</v>
      </c>
      <c r="BHA104" s="50" t="e">
        <f>#REF!</f>
        <v>#REF!</v>
      </c>
      <c r="BHB104" s="50" t="e">
        <f>#REF!</f>
        <v>#REF!</v>
      </c>
      <c r="BHC104" s="50" t="e">
        <f>#REF!</f>
        <v>#REF!</v>
      </c>
      <c r="BHD104" s="50" t="e">
        <f>#REF!</f>
        <v>#REF!</v>
      </c>
      <c r="BHE104" s="50" t="e">
        <f>#REF!</f>
        <v>#REF!</v>
      </c>
      <c r="BHF104" s="50" t="e">
        <f>#REF!</f>
        <v>#REF!</v>
      </c>
      <c r="BHG104" s="50" t="e">
        <f>#REF!</f>
        <v>#REF!</v>
      </c>
      <c r="BHH104" s="50" t="e">
        <f>#REF!</f>
        <v>#REF!</v>
      </c>
      <c r="BHI104" s="50" t="e">
        <f>#REF!</f>
        <v>#REF!</v>
      </c>
      <c r="BHJ104" s="50" t="e">
        <f>#REF!</f>
        <v>#REF!</v>
      </c>
      <c r="BHK104" s="50" t="e">
        <f>#REF!</f>
        <v>#REF!</v>
      </c>
      <c r="BHL104" s="50" t="e">
        <f>#REF!</f>
        <v>#REF!</v>
      </c>
      <c r="BHM104" s="50" t="e">
        <f>#REF!</f>
        <v>#REF!</v>
      </c>
      <c r="BHN104" s="50" t="e">
        <f>#REF!</f>
        <v>#REF!</v>
      </c>
      <c r="BHO104" s="50" t="e">
        <f>#REF!</f>
        <v>#REF!</v>
      </c>
      <c r="BHP104" s="50" t="e">
        <f>#REF!</f>
        <v>#REF!</v>
      </c>
      <c r="BHQ104" s="50" t="e">
        <f>#REF!</f>
        <v>#REF!</v>
      </c>
      <c r="BHR104" s="50" t="e">
        <f>#REF!</f>
        <v>#REF!</v>
      </c>
      <c r="BHS104" s="50" t="e">
        <f>#REF!</f>
        <v>#REF!</v>
      </c>
      <c r="BHT104" s="50" t="e">
        <f>#REF!</f>
        <v>#REF!</v>
      </c>
      <c r="BHU104" s="50" t="e">
        <f>#REF!</f>
        <v>#REF!</v>
      </c>
      <c r="BHV104" s="50" t="e">
        <f>#REF!</f>
        <v>#REF!</v>
      </c>
      <c r="BHW104" s="50" t="e">
        <f>#REF!</f>
        <v>#REF!</v>
      </c>
      <c r="BHX104" s="50" t="e">
        <f>#REF!</f>
        <v>#REF!</v>
      </c>
      <c r="BHY104" s="50" t="e">
        <f>#REF!</f>
        <v>#REF!</v>
      </c>
      <c r="BHZ104" s="50" t="e">
        <f>#REF!</f>
        <v>#REF!</v>
      </c>
      <c r="BIA104" s="50" t="e">
        <f>#REF!</f>
        <v>#REF!</v>
      </c>
      <c r="BIB104" s="50" t="e">
        <f>#REF!</f>
        <v>#REF!</v>
      </c>
      <c r="BIC104" s="50" t="e">
        <f>#REF!</f>
        <v>#REF!</v>
      </c>
      <c r="BID104" s="50" t="e">
        <f>#REF!</f>
        <v>#REF!</v>
      </c>
      <c r="BIE104" s="50" t="e">
        <f>#REF!</f>
        <v>#REF!</v>
      </c>
      <c r="BIF104" s="50" t="e">
        <f>#REF!</f>
        <v>#REF!</v>
      </c>
      <c r="BIG104" s="50" t="e">
        <f>#REF!</f>
        <v>#REF!</v>
      </c>
      <c r="BIH104" s="50" t="e">
        <f>#REF!</f>
        <v>#REF!</v>
      </c>
      <c r="BII104" s="50" t="e">
        <f>#REF!</f>
        <v>#REF!</v>
      </c>
      <c r="BIJ104" s="50" t="e">
        <f>#REF!</f>
        <v>#REF!</v>
      </c>
      <c r="BIK104" s="50" t="e">
        <f>#REF!</f>
        <v>#REF!</v>
      </c>
      <c r="BIL104" s="50" t="e">
        <f>#REF!</f>
        <v>#REF!</v>
      </c>
      <c r="BIM104" s="50" t="e">
        <f>#REF!</f>
        <v>#REF!</v>
      </c>
      <c r="BIN104" s="50" t="e">
        <f>#REF!</f>
        <v>#REF!</v>
      </c>
      <c r="BIO104" s="50" t="e">
        <f>#REF!</f>
        <v>#REF!</v>
      </c>
      <c r="BIP104" s="50" t="e">
        <f>#REF!</f>
        <v>#REF!</v>
      </c>
      <c r="BIQ104" s="50" t="e">
        <f>#REF!</f>
        <v>#REF!</v>
      </c>
      <c r="BIR104" s="50" t="e">
        <f>#REF!</f>
        <v>#REF!</v>
      </c>
      <c r="BIS104" s="50" t="e">
        <f>#REF!</f>
        <v>#REF!</v>
      </c>
      <c r="BIT104" s="50" t="e">
        <f>#REF!</f>
        <v>#REF!</v>
      </c>
      <c r="BIU104" s="50" t="e">
        <f>#REF!</f>
        <v>#REF!</v>
      </c>
      <c r="BIV104" s="50" t="e">
        <f>#REF!</f>
        <v>#REF!</v>
      </c>
      <c r="BIW104" s="50" t="e">
        <f>#REF!</f>
        <v>#REF!</v>
      </c>
      <c r="BIX104" s="50" t="e">
        <f>#REF!</f>
        <v>#REF!</v>
      </c>
      <c r="BIY104" s="50" t="e">
        <f>#REF!</f>
        <v>#REF!</v>
      </c>
      <c r="BIZ104" s="50" t="e">
        <f>#REF!</f>
        <v>#REF!</v>
      </c>
      <c r="BJA104" s="50" t="e">
        <f>#REF!</f>
        <v>#REF!</v>
      </c>
      <c r="BJB104" s="50" t="e">
        <f>#REF!</f>
        <v>#REF!</v>
      </c>
      <c r="BJC104" s="50" t="e">
        <f>#REF!</f>
        <v>#REF!</v>
      </c>
      <c r="BJD104" s="50" t="e">
        <f>#REF!</f>
        <v>#REF!</v>
      </c>
      <c r="BJE104" s="50" t="e">
        <f>#REF!</f>
        <v>#REF!</v>
      </c>
      <c r="BJF104" s="50" t="e">
        <f>#REF!</f>
        <v>#REF!</v>
      </c>
      <c r="BJG104" s="50" t="e">
        <f>#REF!</f>
        <v>#REF!</v>
      </c>
      <c r="BJH104" s="50" t="e">
        <f>#REF!</f>
        <v>#REF!</v>
      </c>
      <c r="BJI104" s="50" t="e">
        <f>#REF!</f>
        <v>#REF!</v>
      </c>
      <c r="BJJ104" s="50" t="e">
        <f>#REF!</f>
        <v>#REF!</v>
      </c>
      <c r="BJK104" s="50" t="e">
        <f>#REF!</f>
        <v>#REF!</v>
      </c>
      <c r="BJL104" s="50" t="e">
        <f>#REF!</f>
        <v>#REF!</v>
      </c>
      <c r="BJM104" s="50" t="e">
        <f>#REF!</f>
        <v>#REF!</v>
      </c>
      <c r="BJN104" s="50" t="e">
        <f>#REF!</f>
        <v>#REF!</v>
      </c>
      <c r="BJO104" s="50" t="e">
        <f>#REF!</f>
        <v>#REF!</v>
      </c>
      <c r="BJP104" s="50" t="e">
        <f>#REF!</f>
        <v>#REF!</v>
      </c>
      <c r="BJQ104" s="50" t="e">
        <f>#REF!</f>
        <v>#REF!</v>
      </c>
      <c r="BJR104" s="50" t="e">
        <f>#REF!</f>
        <v>#REF!</v>
      </c>
      <c r="BJS104" s="50" t="e">
        <f>#REF!</f>
        <v>#REF!</v>
      </c>
      <c r="BJT104" s="50" t="e">
        <f>#REF!</f>
        <v>#REF!</v>
      </c>
      <c r="BJU104" s="50" t="e">
        <f>#REF!</f>
        <v>#REF!</v>
      </c>
      <c r="BJV104" s="50" t="e">
        <f>#REF!</f>
        <v>#REF!</v>
      </c>
      <c r="BJW104" s="50" t="e">
        <f>#REF!</f>
        <v>#REF!</v>
      </c>
      <c r="BJX104" s="50" t="e">
        <f>#REF!</f>
        <v>#REF!</v>
      </c>
      <c r="BJY104" s="50" t="e">
        <f>#REF!</f>
        <v>#REF!</v>
      </c>
      <c r="BJZ104" s="50" t="e">
        <f>#REF!</f>
        <v>#REF!</v>
      </c>
      <c r="BKA104" s="50" t="e">
        <f>#REF!</f>
        <v>#REF!</v>
      </c>
      <c r="BKB104" s="50" t="e">
        <f>#REF!</f>
        <v>#REF!</v>
      </c>
      <c r="BKC104" s="50" t="e">
        <f>#REF!</f>
        <v>#REF!</v>
      </c>
      <c r="BKD104" s="50" t="e">
        <f>#REF!</f>
        <v>#REF!</v>
      </c>
      <c r="BKE104" s="50" t="e">
        <f>#REF!</f>
        <v>#REF!</v>
      </c>
      <c r="BKF104" s="50" t="e">
        <f>#REF!</f>
        <v>#REF!</v>
      </c>
      <c r="BKG104" s="50" t="e">
        <f>#REF!</f>
        <v>#REF!</v>
      </c>
      <c r="BKH104" s="50" t="e">
        <f>#REF!</f>
        <v>#REF!</v>
      </c>
      <c r="BKI104" s="50" t="e">
        <f>#REF!</f>
        <v>#REF!</v>
      </c>
      <c r="BKJ104" s="50" t="e">
        <f>#REF!</f>
        <v>#REF!</v>
      </c>
      <c r="BKK104" s="50" t="e">
        <f>#REF!</f>
        <v>#REF!</v>
      </c>
      <c r="BKL104" s="50" t="e">
        <f>#REF!</f>
        <v>#REF!</v>
      </c>
      <c r="BKM104" s="50" t="e">
        <f>#REF!</f>
        <v>#REF!</v>
      </c>
      <c r="BKN104" s="50" t="e">
        <f>#REF!</f>
        <v>#REF!</v>
      </c>
      <c r="BKO104" s="50" t="e">
        <f>#REF!</f>
        <v>#REF!</v>
      </c>
      <c r="BKP104" s="50" t="e">
        <f>#REF!</f>
        <v>#REF!</v>
      </c>
      <c r="BKQ104" s="50" t="e">
        <f>#REF!</f>
        <v>#REF!</v>
      </c>
      <c r="BKR104" s="50" t="e">
        <f>#REF!</f>
        <v>#REF!</v>
      </c>
      <c r="BKS104" s="50" t="e">
        <f>#REF!</f>
        <v>#REF!</v>
      </c>
      <c r="BKT104" s="50" t="e">
        <f>#REF!</f>
        <v>#REF!</v>
      </c>
      <c r="BKU104" s="50" t="e">
        <f>#REF!</f>
        <v>#REF!</v>
      </c>
      <c r="BKV104" s="50" t="e">
        <f>#REF!</f>
        <v>#REF!</v>
      </c>
      <c r="BKW104" s="50" t="e">
        <f>#REF!</f>
        <v>#REF!</v>
      </c>
      <c r="BKX104" s="50" t="e">
        <f>#REF!</f>
        <v>#REF!</v>
      </c>
      <c r="BKY104" s="50" t="e">
        <f>#REF!</f>
        <v>#REF!</v>
      </c>
      <c r="BKZ104" s="50" t="e">
        <f>#REF!</f>
        <v>#REF!</v>
      </c>
      <c r="BLA104" s="50" t="e">
        <f>#REF!</f>
        <v>#REF!</v>
      </c>
      <c r="BLB104" s="50" t="e">
        <f>#REF!</f>
        <v>#REF!</v>
      </c>
      <c r="BLC104" s="50" t="e">
        <f>#REF!</f>
        <v>#REF!</v>
      </c>
      <c r="BLD104" s="50" t="e">
        <f>#REF!</f>
        <v>#REF!</v>
      </c>
      <c r="BLE104" s="50" t="e">
        <f>#REF!</f>
        <v>#REF!</v>
      </c>
      <c r="BLF104" s="50" t="e">
        <f>#REF!</f>
        <v>#REF!</v>
      </c>
      <c r="BLG104" s="50" t="e">
        <f>#REF!</f>
        <v>#REF!</v>
      </c>
      <c r="BLH104" s="50" t="e">
        <f>#REF!</f>
        <v>#REF!</v>
      </c>
      <c r="BLI104" s="50" t="e">
        <f>#REF!</f>
        <v>#REF!</v>
      </c>
      <c r="BLJ104" s="50" t="e">
        <f>#REF!</f>
        <v>#REF!</v>
      </c>
      <c r="BLK104" s="50" t="e">
        <f>#REF!</f>
        <v>#REF!</v>
      </c>
      <c r="BLL104" s="50" t="e">
        <f>#REF!</f>
        <v>#REF!</v>
      </c>
      <c r="BLM104" s="50" t="e">
        <f>#REF!</f>
        <v>#REF!</v>
      </c>
      <c r="BLN104" s="50" t="e">
        <f>#REF!</f>
        <v>#REF!</v>
      </c>
      <c r="BLO104" s="50" t="e">
        <f>#REF!</f>
        <v>#REF!</v>
      </c>
      <c r="BLP104" s="50" t="e">
        <f>#REF!</f>
        <v>#REF!</v>
      </c>
      <c r="BLQ104" s="50" t="e">
        <f>#REF!</f>
        <v>#REF!</v>
      </c>
      <c r="BLR104" s="50" t="e">
        <f>#REF!</f>
        <v>#REF!</v>
      </c>
      <c r="BLS104" s="50" t="e">
        <f>#REF!</f>
        <v>#REF!</v>
      </c>
      <c r="BLT104" s="50" t="e">
        <f>#REF!</f>
        <v>#REF!</v>
      </c>
      <c r="BLU104" s="50" t="e">
        <f>#REF!</f>
        <v>#REF!</v>
      </c>
      <c r="BLV104" s="50" t="e">
        <f>#REF!</f>
        <v>#REF!</v>
      </c>
      <c r="BLW104" s="50" t="e">
        <f>#REF!</f>
        <v>#REF!</v>
      </c>
      <c r="BLX104" s="50" t="e">
        <f>#REF!</f>
        <v>#REF!</v>
      </c>
      <c r="BLY104" s="50" t="e">
        <f>#REF!</f>
        <v>#REF!</v>
      </c>
      <c r="BLZ104" s="50" t="e">
        <f>#REF!</f>
        <v>#REF!</v>
      </c>
      <c r="BMA104" s="50" t="e">
        <f>#REF!</f>
        <v>#REF!</v>
      </c>
      <c r="BMB104" s="50" t="e">
        <f>#REF!</f>
        <v>#REF!</v>
      </c>
      <c r="BMC104" s="50" t="e">
        <f>#REF!</f>
        <v>#REF!</v>
      </c>
      <c r="BMD104" s="50" t="e">
        <f>#REF!</f>
        <v>#REF!</v>
      </c>
      <c r="BME104" s="50" t="e">
        <f>#REF!</f>
        <v>#REF!</v>
      </c>
      <c r="BMF104" s="50" t="e">
        <f>#REF!</f>
        <v>#REF!</v>
      </c>
      <c r="BMG104" s="50" t="e">
        <f>#REF!</f>
        <v>#REF!</v>
      </c>
      <c r="BMH104" s="50" t="e">
        <f>#REF!</f>
        <v>#REF!</v>
      </c>
      <c r="BMI104" s="50" t="e">
        <f>#REF!</f>
        <v>#REF!</v>
      </c>
      <c r="BMJ104" s="50" t="e">
        <f>#REF!</f>
        <v>#REF!</v>
      </c>
      <c r="BMK104" s="50" t="e">
        <f>#REF!</f>
        <v>#REF!</v>
      </c>
      <c r="BML104" s="50" t="e">
        <f>#REF!</f>
        <v>#REF!</v>
      </c>
      <c r="BMM104" s="50" t="e">
        <f>#REF!</f>
        <v>#REF!</v>
      </c>
      <c r="BMN104" s="50" t="e">
        <f>#REF!</f>
        <v>#REF!</v>
      </c>
      <c r="BMO104" s="50" t="e">
        <f>#REF!</f>
        <v>#REF!</v>
      </c>
      <c r="BMP104" s="50" t="e">
        <f>#REF!</f>
        <v>#REF!</v>
      </c>
      <c r="BMQ104" s="50" t="e">
        <f>#REF!</f>
        <v>#REF!</v>
      </c>
      <c r="BMR104" s="50" t="e">
        <f>#REF!</f>
        <v>#REF!</v>
      </c>
      <c r="BMS104" s="50" t="e">
        <f>#REF!</f>
        <v>#REF!</v>
      </c>
      <c r="BMT104" s="50" t="e">
        <f>#REF!</f>
        <v>#REF!</v>
      </c>
      <c r="BMU104" s="50" t="e">
        <f>#REF!</f>
        <v>#REF!</v>
      </c>
      <c r="BMV104" s="50" t="e">
        <f>#REF!</f>
        <v>#REF!</v>
      </c>
      <c r="BMW104" s="50" t="e">
        <f>#REF!</f>
        <v>#REF!</v>
      </c>
      <c r="BMX104" s="50" t="e">
        <f>#REF!</f>
        <v>#REF!</v>
      </c>
      <c r="BMY104" s="50" t="e">
        <f>#REF!</f>
        <v>#REF!</v>
      </c>
      <c r="BMZ104" s="50" t="e">
        <f>#REF!</f>
        <v>#REF!</v>
      </c>
      <c r="BNA104" s="50" t="e">
        <f>#REF!</f>
        <v>#REF!</v>
      </c>
      <c r="BNB104" s="50" t="e">
        <f>#REF!</f>
        <v>#REF!</v>
      </c>
      <c r="BNC104" s="50" t="e">
        <f>#REF!</f>
        <v>#REF!</v>
      </c>
      <c r="BND104" s="50" t="e">
        <f>#REF!</f>
        <v>#REF!</v>
      </c>
      <c r="BNE104" s="50" t="e">
        <f>#REF!</f>
        <v>#REF!</v>
      </c>
      <c r="BNF104" s="50" t="e">
        <f>#REF!</f>
        <v>#REF!</v>
      </c>
      <c r="BNG104" s="50" t="e">
        <f>#REF!</f>
        <v>#REF!</v>
      </c>
      <c r="BNH104" s="50" t="e">
        <f>#REF!</f>
        <v>#REF!</v>
      </c>
      <c r="BNI104" s="50" t="e">
        <f>#REF!</f>
        <v>#REF!</v>
      </c>
      <c r="BNJ104" s="50" t="e">
        <f>#REF!</f>
        <v>#REF!</v>
      </c>
      <c r="BNK104" s="50" t="e">
        <f>#REF!</f>
        <v>#REF!</v>
      </c>
      <c r="BNL104" s="50" t="e">
        <f>#REF!</f>
        <v>#REF!</v>
      </c>
      <c r="BNM104" s="50" t="e">
        <f>#REF!</f>
        <v>#REF!</v>
      </c>
      <c r="BNN104" s="50" t="e">
        <f>#REF!</f>
        <v>#REF!</v>
      </c>
      <c r="BNO104" s="50" t="e">
        <f>#REF!</f>
        <v>#REF!</v>
      </c>
      <c r="BNP104" s="50" t="e">
        <f>#REF!</f>
        <v>#REF!</v>
      </c>
      <c r="BNQ104" s="50" t="e">
        <f>#REF!</f>
        <v>#REF!</v>
      </c>
      <c r="BNR104" s="50" t="e">
        <f>#REF!</f>
        <v>#REF!</v>
      </c>
      <c r="BNS104" s="50" t="e">
        <f>#REF!</f>
        <v>#REF!</v>
      </c>
      <c r="BNT104" s="50" t="e">
        <f>#REF!</f>
        <v>#REF!</v>
      </c>
      <c r="BNU104" s="50" t="e">
        <f>#REF!</f>
        <v>#REF!</v>
      </c>
      <c r="BNV104" s="50" t="e">
        <f>#REF!</f>
        <v>#REF!</v>
      </c>
      <c r="BNW104" s="50" t="e">
        <f>#REF!</f>
        <v>#REF!</v>
      </c>
      <c r="BNX104" s="50" t="e">
        <f>#REF!</f>
        <v>#REF!</v>
      </c>
      <c r="BNY104" s="50" t="e">
        <f>#REF!</f>
        <v>#REF!</v>
      </c>
      <c r="BNZ104" s="50" t="e">
        <f>#REF!</f>
        <v>#REF!</v>
      </c>
      <c r="BOA104" s="50" t="e">
        <f>#REF!</f>
        <v>#REF!</v>
      </c>
      <c r="BOB104" s="50" t="e">
        <f>#REF!</f>
        <v>#REF!</v>
      </c>
      <c r="BOC104" s="50" t="e">
        <f>#REF!</f>
        <v>#REF!</v>
      </c>
      <c r="BOD104" s="50" t="e">
        <f>#REF!</f>
        <v>#REF!</v>
      </c>
      <c r="BOE104" s="50" t="e">
        <f>#REF!</f>
        <v>#REF!</v>
      </c>
      <c r="BOF104" s="50" t="e">
        <f>#REF!</f>
        <v>#REF!</v>
      </c>
      <c r="BOG104" s="50" t="e">
        <f>#REF!</f>
        <v>#REF!</v>
      </c>
      <c r="BOH104" s="50" t="e">
        <f>#REF!</f>
        <v>#REF!</v>
      </c>
      <c r="BOI104" s="50" t="e">
        <f>#REF!</f>
        <v>#REF!</v>
      </c>
      <c r="BOJ104" s="50" t="e">
        <f>#REF!</f>
        <v>#REF!</v>
      </c>
      <c r="BOK104" s="50" t="e">
        <f>#REF!</f>
        <v>#REF!</v>
      </c>
      <c r="BOL104" s="50" t="e">
        <f>#REF!</f>
        <v>#REF!</v>
      </c>
      <c r="BOM104" s="50" t="e">
        <f>#REF!</f>
        <v>#REF!</v>
      </c>
      <c r="BON104" s="50" t="e">
        <f>#REF!</f>
        <v>#REF!</v>
      </c>
      <c r="BOO104" s="50" t="e">
        <f>#REF!</f>
        <v>#REF!</v>
      </c>
      <c r="BOP104" s="50" t="e">
        <f>#REF!</f>
        <v>#REF!</v>
      </c>
      <c r="BOQ104" s="50" t="e">
        <f>#REF!</f>
        <v>#REF!</v>
      </c>
      <c r="BOR104" s="50" t="e">
        <f>#REF!</f>
        <v>#REF!</v>
      </c>
      <c r="BOS104" s="50" t="e">
        <f>#REF!</f>
        <v>#REF!</v>
      </c>
      <c r="BOT104" s="50" t="e">
        <f>#REF!</f>
        <v>#REF!</v>
      </c>
      <c r="BOU104" s="50" t="e">
        <f>#REF!</f>
        <v>#REF!</v>
      </c>
      <c r="BOV104" s="50" t="e">
        <f>#REF!</f>
        <v>#REF!</v>
      </c>
      <c r="BOW104" s="50" t="e">
        <f>#REF!</f>
        <v>#REF!</v>
      </c>
      <c r="BOX104" s="50" t="e">
        <f>#REF!</f>
        <v>#REF!</v>
      </c>
      <c r="BOY104" s="50" t="e">
        <f>#REF!</f>
        <v>#REF!</v>
      </c>
      <c r="BOZ104" s="50" t="e">
        <f>#REF!</f>
        <v>#REF!</v>
      </c>
      <c r="BPA104" s="50" t="e">
        <f>#REF!</f>
        <v>#REF!</v>
      </c>
      <c r="BPB104" s="50" t="e">
        <f>#REF!</f>
        <v>#REF!</v>
      </c>
      <c r="BPC104" s="50" t="e">
        <f>#REF!</f>
        <v>#REF!</v>
      </c>
      <c r="BPD104" s="50" t="e">
        <f>#REF!</f>
        <v>#REF!</v>
      </c>
      <c r="BPE104" s="50" t="e">
        <f>#REF!</f>
        <v>#REF!</v>
      </c>
      <c r="BPF104" s="50" t="e">
        <f>#REF!</f>
        <v>#REF!</v>
      </c>
      <c r="BPG104" s="50" t="e">
        <f>#REF!</f>
        <v>#REF!</v>
      </c>
      <c r="BPH104" s="50" t="e">
        <f>#REF!</f>
        <v>#REF!</v>
      </c>
      <c r="BPI104" s="50" t="e">
        <f>#REF!</f>
        <v>#REF!</v>
      </c>
      <c r="BPJ104" s="50" t="e">
        <f>#REF!</f>
        <v>#REF!</v>
      </c>
      <c r="BPK104" s="50" t="e">
        <f>#REF!</f>
        <v>#REF!</v>
      </c>
      <c r="BPL104" s="50" t="e">
        <f>#REF!</f>
        <v>#REF!</v>
      </c>
      <c r="BPM104" s="50" t="e">
        <f>#REF!</f>
        <v>#REF!</v>
      </c>
      <c r="BPN104" s="50" t="e">
        <f>#REF!</f>
        <v>#REF!</v>
      </c>
      <c r="BPO104" s="50" t="e">
        <f>#REF!</f>
        <v>#REF!</v>
      </c>
      <c r="BPP104" s="50" t="e">
        <f>#REF!</f>
        <v>#REF!</v>
      </c>
      <c r="BPQ104" s="50" t="e">
        <f>#REF!</f>
        <v>#REF!</v>
      </c>
      <c r="BPR104" s="50" t="e">
        <f>#REF!</f>
        <v>#REF!</v>
      </c>
      <c r="BPS104" s="50" t="e">
        <f>#REF!</f>
        <v>#REF!</v>
      </c>
      <c r="BPT104" s="50" t="e">
        <f>#REF!</f>
        <v>#REF!</v>
      </c>
      <c r="BPU104" s="50" t="e">
        <f>#REF!</f>
        <v>#REF!</v>
      </c>
      <c r="BPV104" s="50" t="e">
        <f>#REF!</f>
        <v>#REF!</v>
      </c>
      <c r="BPW104" s="50" t="e">
        <f>#REF!</f>
        <v>#REF!</v>
      </c>
      <c r="BPX104" s="50" t="e">
        <f>#REF!</f>
        <v>#REF!</v>
      </c>
      <c r="BPY104" s="50" t="e">
        <f>#REF!</f>
        <v>#REF!</v>
      </c>
      <c r="BPZ104" s="50" t="e">
        <f>#REF!</f>
        <v>#REF!</v>
      </c>
      <c r="BQA104" s="50" t="e">
        <f>#REF!</f>
        <v>#REF!</v>
      </c>
      <c r="BQB104" s="50" t="e">
        <f>#REF!</f>
        <v>#REF!</v>
      </c>
      <c r="BQC104" s="50" t="e">
        <f>#REF!</f>
        <v>#REF!</v>
      </c>
      <c r="BQD104" s="50" t="e">
        <f>#REF!</f>
        <v>#REF!</v>
      </c>
      <c r="BQE104" s="50" t="e">
        <f>#REF!</f>
        <v>#REF!</v>
      </c>
      <c r="BQF104" s="50" t="e">
        <f>#REF!</f>
        <v>#REF!</v>
      </c>
      <c r="BQG104" s="50" t="e">
        <f>#REF!</f>
        <v>#REF!</v>
      </c>
      <c r="BQH104" s="50" t="e">
        <f>#REF!</f>
        <v>#REF!</v>
      </c>
      <c r="BQI104" s="50" t="e">
        <f>#REF!</f>
        <v>#REF!</v>
      </c>
      <c r="BQJ104" s="50" t="e">
        <f>#REF!</f>
        <v>#REF!</v>
      </c>
      <c r="BQK104" s="50" t="e">
        <f>#REF!</f>
        <v>#REF!</v>
      </c>
      <c r="BQL104" s="50" t="e">
        <f>#REF!</f>
        <v>#REF!</v>
      </c>
      <c r="BQM104" s="50" t="e">
        <f>#REF!</f>
        <v>#REF!</v>
      </c>
      <c r="BQN104" s="50" t="e">
        <f>#REF!</f>
        <v>#REF!</v>
      </c>
      <c r="BQO104" s="50" t="e">
        <f>#REF!</f>
        <v>#REF!</v>
      </c>
      <c r="BQP104" s="50" t="e">
        <f>#REF!</f>
        <v>#REF!</v>
      </c>
      <c r="BQQ104" s="50" t="e">
        <f>#REF!</f>
        <v>#REF!</v>
      </c>
      <c r="BQR104" s="50" t="e">
        <f>#REF!</f>
        <v>#REF!</v>
      </c>
      <c r="BQS104" s="50" t="e">
        <f>#REF!</f>
        <v>#REF!</v>
      </c>
      <c r="BQT104" s="50" t="e">
        <f>#REF!</f>
        <v>#REF!</v>
      </c>
      <c r="BQU104" s="50" t="e">
        <f>#REF!</f>
        <v>#REF!</v>
      </c>
      <c r="BQV104" s="50" t="e">
        <f>#REF!</f>
        <v>#REF!</v>
      </c>
      <c r="BQW104" s="50" t="e">
        <f>#REF!</f>
        <v>#REF!</v>
      </c>
      <c r="BQX104" s="50" t="e">
        <f>#REF!</f>
        <v>#REF!</v>
      </c>
      <c r="BQY104" s="50" t="e">
        <f>#REF!</f>
        <v>#REF!</v>
      </c>
      <c r="BQZ104" s="50" t="e">
        <f>#REF!</f>
        <v>#REF!</v>
      </c>
      <c r="BRA104" s="50" t="e">
        <f>#REF!</f>
        <v>#REF!</v>
      </c>
      <c r="BRB104" s="50" t="e">
        <f>#REF!</f>
        <v>#REF!</v>
      </c>
      <c r="BRC104" s="50" t="e">
        <f>#REF!</f>
        <v>#REF!</v>
      </c>
      <c r="BRD104" s="50" t="e">
        <f>#REF!</f>
        <v>#REF!</v>
      </c>
      <c r="BRE104" s="50" t="e">
        <f>#REF!</f>
        <v>#REF!</v>
      </c>
      <c r="BRF104" s="50" t="e">
        <f>#REF!</f>
        <v>#REF!</v>
      </c>
      <c r="BRG104" s="50" t="e">
        <f>#REF!</f>
        <v>#REF!</v>
      </c>
      <c r="BRH104" s="50" t="e">
        <f>#REF!</f>
        <v>#REF!</v>
      </c>
      <c r="BRI104" s="50" t="e">
        <f>#REF!</f>
        <v>#REF!</v>
      </c>
      <c r="BRJ104" s="50" t="e">
        <f>#REF!</f>
        <v>#REF!</v>
      </c>
      <c r="BRK104" s="50" t="e">
        <f>#REF!</f>
        <v>#REF!</v>
      </c>
      <c r="BRL104" s="50" t="e">
        <f>#REF!</f>
        <v>#REF!</v>
      </c>
      <c r="BRM104" s="50" t="e">
        <f>#REF!</f>
        <v>#REF!</v>
      </c>
      <c r="BRN104" s="50" t="e">
        <f>#REF!</f>
        <v>#REF!</v>
      </c>
      <c r="BRO104" s="50" t="e">
        <f>#REF!</f>
        <v>#REF!</v>
      </c>
      <c r="BRP104" s="50" t="e">
        <f>#REF!</f>
        <v>#REF!</v>
      </c>
      <c r="BRQ104" s="50" t="e">
        <f>#REF!</f>
        <v>#REF!</v>
      </c>
      <c r="BRR104" s="50" t="e">
        <f>#REF!</f>
        <v>#REF!</v>
      </c>
      <c r="BRS104" s="50" t="e">
        <f>#REF!</f>
        <v>#REF!</v>
      </c>
      <c r="BRT104" s="50" t="e">
        <f>#REF!</f>
        <v>#REF!</v>
      </c>
      <c r="BRU104" s="50" t="e">
        <f>#REF!</f>
        <v>#REF!</v>
      </c>
      <c r="BRV104" s="50" t="e">
        <f>#REF!</f>
        <v>#REF!</v>
      </c>
      <c r="BRW104" s="50" t="e">
        <f>#REF!</f>
        <v>#REF!</v>
      </c>
      <c r="BRX104" s="50" t="e">
        <f>#REF!</f>
        <v>#REF!</v>
      </c>
      <c r="BRY104" s="50" t="e">
        <f>#REF!</f>
        <v>#REF!</v>
      </c>
      <c r="BRZ104" s="50" t="e">
        <f>#REF!</f>
        <v>#REF!</v>
      </c>
      <c r="BSA104" s="50" t="e">
        <f>#REF!</f>
        <v>#REF!</v>
      </c>
      <c r="BSB104" s="50" t="e">
        <f>#REF!</f>
        <v>#REF!</v>
      </c>
      <c r="BSC104" s="50" t="e">
        <f>#REF!</f>
        <v>#REF!</v>
      </c>
      <c r="BSD104" s="50" t="e">
        <f>#REF!</f>
        <v>#REF!</v>
      </c>
      <c r="BSE104" s="50" t="e">
        <f>#REF!</f>
        <v>#REF!</v>
      </c>
      <c r="BSF104" s="50" t="e">
        <f>#REF!</f>
        <v>#REF!</v>
      </c>
      <c r="BSG104" s="50" t="e">
        <f>#REF!</f>
        <v>#REF!</v>
      </c>
      <c r="BSH104" s="50" t="e">
        <f>#REF!</f>
        <v>#REF!</v>
      </c>
      <c r="BSI104" s="50" t="e">
        <f>#REF!</f>
        <v>#REF!</v>
      </c>
      <c r="BSJ104" s="50" t="e">
        <f>#REF!</f>
        <v>#REF!</v>
      </c>
      <c r="BSK104" s="50" t="e">
        <f>#REF!</f>
        <v>#REF!</v>
      </c>
      <c r="BSL104" s="50" t="e">
        <f>#REF!</f>
        <v>#REF!</v>
      </c>
      <c r="BSM104" s="50" t="e">
        <f>#REF!</f>
        <v>#REF!</v>
      </c>
      <c r="BSN104" s="50" t="e">
        <f>#REF!</f>
        <v>#REF!</v>
      </c>
      <c r="BSO104" s="50" t="e">
        <f>#REF!</f>
        <v>#REF!</v>
      </c>
      <c r="BSP104" s="50" t="e">
        <f>#REF!</f>
        <v>#REF!</v>
      </c>
      <c r="BSQ104" s="50" t="e">
        <f>#REF!</f>
        <v>#REF!</v>
      </c>
      <c r="BSR104" s="50" t="e">
        <f>#REF!</f>
        <v>#REF!</v>
      </c>
      <c r="BSS104" s="50" t="e">
        <f>#REF!</f>
        <v>#REF!</v>
      </c>
      <c r="BST104" s="50" t="e">
        <f>#REF!</f>
        <v>#REF!</v>
      </c>
      <c r="BSU104" s="50" t="e">
        <f>#REF!</f>
        <v>#REF!</v>
      </c>
      <c r="BSV104" s="50" t="e">
        <f>#REF!</f>
        <v>#REF!</v>
      </c>
      <c r="BSW104" s="50" t="e">
        <f>#REF!</f>
        <v>#REF!</v>
      </c>
      <c r="BSX104" s="50" t="e">
        <f>#REF!</f>
        <v>#REF!</v>
      </c>
      <c r="BSY104" s="50" t="e">
        <f>#REF!</f>
        <v>#REF!</v>
      </c>
      <c r="BSZ104" s="50" t="e">
        <f>#REF!</f>
        <v>#REF!</v>
      </c>
      <c r="BTA104" s="50" t="e">
        <f>#REF!</f>
        <v>#REF!</v>
      </c>
      <c r="BTB104" s="50" t="e">
        <f>#REF!</f>
        <v>#REF!</v>
      </c>
      <c r="BTC104" s="50" t="e">
        <f>#REF!</f>
        <v>#REF!</v>
      </c>
      <c r="BTD104" s="50" t="e">
        <f>#REF!</f>
        <v>#REF!</v>
      </c>
      <c r="BTE104" s="50" t="e">
        <f>#REF!</f>
        <v>#REF!</v>
      </c>
      <c r="BTF104" s="50" t="e">
        <f>#REF!</f>
        <v>#REF!</v>
      </c>
      <c r="BTG104" s="50" t="e">
        <f>#REF!</f>
        <v>#REF!</v>
      </c>
      <c r="BTH104" s="50" t="e">
        <f>#REF!</f>
        <v>#REF!</v>
      </c>
      <c r="BTI104" s="50" t="e">
        <f>#REF!</f>
        <v>#REF!</v>
      </c>
      <c r="BTJ104" s="50" t="e">
        <f>#REF!</f>
        <v>#REF!</v>
      </c>
      <c r="BTK104" s="50" t="e">
        <f>#REF!</f>
        <v>#REF!</v>
      </c>
      <c r="BTL104" s="50" t="e">
        <f>#REF!</f>
        <v>#REF!</v>
      </c>
      <c r="BTM104" s="50" t="e">
        <f>#REF!</f>
        <v>#REF!</v>
      </c>
      <c r="BTN104" s="50" t="e">
        <f>#REF!</f>
        <v>#REF!</v>
      </c>
      <c r="BTO104" s="50" t="e">
        <f>#REF!</f>
        <v>#REF!</v>
      </c>
      <c r="BTP104" s="50" t="e">
        <f>#REF!</f>
        <v>#REF!</v>
      </c>
      <c r="BTQ104" s="50" t="e">
        <f>#REF!</f>
        <v>#REF!</v>
      </c>
      <c r="BTR104" s="50" t="e">
        <f>#REF!</f>
        <v>#REF!</v>
      </c>
      <c r="BTS104" s="50" t="e">
        <f>#REF!</f>
        <v>#REF!</v>
      </c>
      <c r="BTT104" s="50" t="e">
        <f>#REF!</f>
        <v>#REF!</v>
      </c>
      <c r="BTU104" s="50" t="e">
        <f>#REF!</f>
        <v>#REF!</v>
      </c>
      <c r="BTV104" s="50" t="e">
        <f>#REF!</f>
        <v>#REF!</v>
      </c>
      <c r="BTW104" s="50" t="e">
        <f>#REF!</f>
        <v>#REF!</v>
      </c>
      <c r="BTX104" s="50" t="e">
        <f>#REF!</f>
        <v>#REF!</v>
      </c>
      <c r="BTY104" s="50" t="e">
        <f>#REF!</f>
        <v>#REF!</v>
      </c>
      <c r="BTZ104" s="50" t="e">
        <f>#REF!</f>
        <v>#REF!</v>
      </c>
      <c r="BUA104" s="50" t="e">
        <f>#REF!</f>
        <v>#REF!</v>
      </c>
      <c r="BUB104" s="50" t="e">
        <f>#REF!</f>
        <v>#REF!</v>
      </c>
      <c r="BUC104" s="50" t="e">
        <f>#REF!</f>
        <v>#REF!</v>
      </c>
      <c r="BUD104" s="50" t="e">
        <f>#REF!</f>
        <v>#REF!</v>
      </c>
      <c r="BUE104" s="50" t="e">
        <f>#REF!</f>
        <v>#REF!</v>
      </c>
      <c r="BUF104" s="50" t="e">
        <f>#REF!</f>
        <v>#REF!</v>
      </c>
      <c r="BUG104" s="50" t="e">
        <f>#REF!</f>
        <v>#REF!</v>
      </c>
      <c r="BUH104" s="50" t="e">
        <f>#REF!</f>
        <v>#REF!</v>
      </c>
      <c r="BUI104" s="50" t="e">
        <f>#REF!</f>
        <v>#REF!</v>
      </c>
      <c r="BUJ104" s="50" t="e">
        <f>#REF!</f>
        <v>#REF!</v>
      </c>
      <c r="BUK104" s="50" t="e">
        <f>#REF!</f>
        <v>#REF!</v>
      </c>
      <c r="BUL104" s="50" t="e">
        <f>#REF!</f>
        <v>#REF!</v>
      </c>
      <c r="BUM104" s="50" t="e">
        <f>#REF!</f>
        <v>#REF!</v>
      </c>
      <c r="BUN104" s="50" t="e">
        <f>#REF!</f>
        <v>#REF!</v>
      </c>
      <c r="BUO104" s="50" t="e">
        <f>#REF!</f>
        <v>#REF!</v>
      </c>
      <c r="BUP104" s="50" t="e">
        <f>#REF!</f>
        <v>#REF!</v>
      </c>
      <c r="BUQ104" s="50" t="e">
        <f>#REF!</f>
        <v>#REF!</v>
      </c>
      <c r="BUR104" s="50" t="e">
        <f>#REF!</f>
        <v>#REF!</v>
      </c>
      <c r="BUS104" s="50" t="e">
        <f>#REF!</f>
        <v>#REF!</v>
      </c>
      <c r="BUT104" s="50" t="e">
        <f>#REF!</f>
        <v>#REF!</v>
      </c>
      <c r="BUU104" s="50" t="e">
        <f>#REF!</f>
        <v>#REF!</v>
      </c>
      <c r="BUV104" s="50" t="e">
        <f>#REF!</f>
        <v>#REF!</v>
      </c>
      <c r="BUW104" s="50" t="e">
        <f>#REF!</f>
        <v>#REF!</v>
      </c>
      <c r="BUX104" s="50" t="e">
        <f>#REF!</f>
        <v>#REF!</v>
      </c>
      <c r="BUY104" s="50" t="e">
        <f>#REF!</f>
        <v>#REF!</v>
      </c>
      <c r="BUZ104" s="50" t="e">
        <f>#REF!</f>
        <v>#REF!</v>
      </c>
      <c r="BVA104" s="50" t="e">
        <f>#REF!</f>
        <v>#REF!</v>
      </c>
      <c r="BVB104" s="50" t="e">
        <f>#REF!</f>
        <v>#REF!</v>
      </c>
      <c r="BVC104" s="50" t="e">
        <f>#REF!</f>
        <v>#REF!</v>
      </c>
      <c r="BVD104" s="50" t="e">
        <f>#REF!</f>
        <v>#REF!</v>
      </c>
      <c r="BVE104" s="50" t="e">
        <f>#REF!</f>
        <v>#REF!</v>
      </c>
      <c r="BVF104" s="50" t="e">
        <f>#REF!</f>
        <v>#REF!</v>
      </c>
      <c r="BVG104" s="50" t="e">
        <f>#REF!</f>
        <v>#REF!</v>
      </c>
      <c r="BVH104" s="50" t="e">
        <f>#REF!</f>
        <v>#REF!</v>
      </c>
      <c r="BVI104" s="50" t="e">
        <f>#REF!</f>
        <v>#REF!</v>
      </c>
      <c r="BVJ104" s="50" t="e">
        <f>#REF!</f>
        <v>#REF!</v>
      </c>
      <c r="BVK104" s="50" t="e">
        <f>#REF!</f>
        <v>#REF!</v>
      </c>
      <c r="BVL104" s="50" t="e">
        <f>#REF!</f>
        <v>#REF!</v>
      </c>
      <c r="BVM104" s="50" t="e">
        <f>#REF!</f>
        <v>#REF!</v>
      </c>
      <c r="BVN104" s="50" t="e">
        <f>#REF!</f>
        <v>#REF!</v>
      </c>
      <c r="BVO104" s="50" t="e">
        <f>#REF!</f>
        <v>#REF!</v>
      </c>
      <c r="BVP104" s="50" t="e">
        <f>#REF!</f>
        <v>#REF!</v>
      </c>
      <c r="BVQ104" s="50" t="e">
        <f>#REF!</f>
        <v>#REF!</v>
      </c>
      <c r="BVR104" s="50" t="e">
        <f>#REF!</f>
        <v>#REF!</v>
      </c>
      <c r="BVS104" s="50" t="e">
        <f>#REF!</f>
        <v>#REF!</v>
      </c>
      <c r="BVT104" s="50" t="e">
        <f>#REF!</f>
        <v>#REF!</v>
      </c>
      <c r="BVU104" s="50" t="e">
        <f>#REF!</f>
        <v>#REF!</v>
      </c>
      <c r="BVV104" s="50" t="e">
        <f>#REF!</f>
        <v>#REF!</v>
      </c>
      <c r="BVW104" s="50" t="e">
        <f>#REF!</f>
        <v>#REF!</v>
      </c>
      <c r="BVX104" s="50" t="e">
        <f>#REF!</f>
        <v>#REF!</v>
      </c>
      <c r="BVY104" s="50" t="e">
        <f>#REF!</f>
        <v>#REF!</v>
      </c>
      <c r="BVZ104" s="50" t="e">
        <f>#REF!</f>
        <v>#REF!</v>
      </c>
      <c r="BWA104" s="50" t="e">
        <f>#REF!</f>
        <v>#REF!</v>
      </c>
      <c r="BWB104" s="50" t="e">
        <f>#REF!</f>
        <v>#REF!</v>
      </c>
      <c r="BWC104" s="50" t="e">
        <f>#REF!</f>
        <v>#REF!</v>
      </c>
      <c r="BWD104" s="50" t="e">
        <f>#REF!</f>
        <v>#REF!</v>
      </c>
      <c r="BWE104" s="50" t="e">
        <f>#REF!</f>
        <v>#REF!</v>
      </c>
      <c r="BWF104" s="50" t="e">
        <f>#REF!</f>
        <v>#REF!</v>
      </c>
      <c r="BWG104" s="50" t="e">
        <f>#REF!</f>
        <v>#REF!</v>
      </c>
      <c r="BWH104" s="50" t="e">
        <f>#REF!</f>
        <v>#REF!</v>
      </c>
      <c r="BWI104" s="50" t="e">
        <f>#REF!</f>
        <v>#REF!</v>
      </c>
      <c r="BWJ104" s="50" t="e">
        <f>#REF!</f>
        <v>#REF!</v>
      </c>
      <c r="BWK104" s="50" t="e">
        <f>#REF!</f>
        <v>#REF!</v>
      </c>
      <c r="BWL104" s="50" t="e">
        <f>#REF!</f>
        <v>#REF!</v>
      </c>
      <c r="BWM104" s="50" t="e">
        <f>#REF!</f>
        <v>#REF!</v>
      </c>
      <c r="BWN104" s="50" t="e">
        <f>#REF!</f>
        <v>#REF!</v>
      </c>
      <c r="BWO104" s="50" t="e">
        <f>#REF!</f>
        <v>#REF!</v>
      </c>
      <c r="BWP104" s="50" t="e">
        <f>#REF!</f>
        <v>#REF!</v>
      </c>
      <c r="BWQ104" s="50" t="e">
        <f>#REF!</f>
        <v>#REF!</v>
      </c>
      <c r="BWR104" s="50" t="e">
        <f>#REF!</f>
        <v>#REF!</v>
      </c>
      <c r="BWS104" s="50" t="e">
        <f>#REF!</f>
        <v>#REF!</v>
      </c>
      <c r="BWT104" s="50" t="e">
        <f>#REF!</f>
        <v>#REF!</v>
      </c>
      <c r="BWU104" s="50" t="e">
        <f>#REF!</f>
        <v>#REF!</v>
      </c>
      <c r="BWV104" s="50" t="e">
        <f>#REF!</f>
        <v>#REF!</v>
      </c>
      <c r="BWW104" s="50" t="e">
        <f>#REF!</f>
        <v>#REF!</v>
      </c>
      <c r="BWX104" s="50" t="e">
        <f>#REF!</f>
        <v>#REF!</v>
      </c>
      <c r="BWY104" s="50" t="e">
        <f>#REF!</f>
        <v>#REF!</v>
      </c>
      <c r="BWZ104" s="50" t="e">
        <f>#REF!</f>
        <v>#REF!</v>
      </c>
      <c r="BXA104" s="50" t="e">
        <f>#REF!</f>
        <v>#REF!</v>
      </c>
      <c r="BXB104" s="50" t="e">
        <f>#REF!</f>
        <v>#REF!</v>
      </c>
      <c r="BXC104" s="50" t="e">
        <f>#REF!</f>
        <v>#REF!</v>
      </c>
      <c r="BXD104" s="50" t="e">
        <f>#REF!</f>
        <v>#REF!</v>
      </c>
      <c r="BXE104" s="50" t="e">
        <f>#REF!</f>
        <v>#REF!</v>
      </c>
      <c r="BXF104" s="50" t="e">
        <f>#REF!</f>
        <v>#REF!</v>
      </c>
      <c r="BXG104" s="50" t="e">
        <f>#REF!</f>
        <v>#REF!</v>
      </c>
      <c r="BXH104" s="50" t="e">
        <f>#REF!</f>
        <v>#REF!</v>
      </c>
      <c r="BXI104" s="50" t="e">
        <f>#REF!</f>
        <v>#REF!</v>
      </c>
      <c r="BXJ104" s="50" t="e">
        <f>#REF!</f>
        <v>#REF!</v>
      </c>
      <c r="BXK104" s="50" t="e">
        <f>#REF!</f>
        <v>#REF!</v>
      </c>
      <c r="BXL104" s="50" t="e">
        <f>#REF!</f>
        <v>#REF!</v>
      </c>
      <c r="BXM104" s="50" t="e">
        <f>#REF!</f>
        <v>#REF!</v>
      </c>
      <c r="BXN104" s="50" t="e">
        <f>#REF!</f>
        <v>#REF!</v>
      </c>
      <c r="BXO104" s="50" t="e">
        <f>#REF!</f>
        <v>#REF!</v>
      </c>
      <c r="BXP104" s="50" t="e">
        <f>#REF!</f>
        <v>#REF!</v>
      </c>
      <c r="BXQ104" s="50" t="e">
        <f>#REF!</f>
        <v>#REF!</v>
      </c>
      <c r="BXR104" s="50" t="e">
        <f>#REF!</f>
        <v>#REF!</v>
      </c>
      <c r="BXS104" s="50" t="e">
        <f>#REF!</f>
        <v>#REF!</v>
      </c>
      <c r="BXT104" s="50" t="e">
        <f>#REF!</f>
        <v>#REF!</v>
      </c>
      <c r="BXU104" s="50" t="e">
        <f>#REF!</f>
        <v>#REF!</v>
      </c>
      <c r="BXV104" s="50" t="e">
        <f>#REF!</f>
        <v>#REF!</v>
      </c>
      <c r="BXW104" s="50" t="e">
        <f>#REF!</f>
        <v>#REF!</v>
      </c>
      <c r="BXX104" s="50" t="e">
        <f>#REF!</f>
        <v>#REF!</v>
      </c>
      <c r="BXY104" s="50" t="e">
        <f>#REF!</f>
        <v>#REF!</v>
      </c>
      <c r="BXZ104" s="50" t="e">
        <f>#REF!</f>
        <v>#REF!</v>
      </c>
      <c r="BYA104" s="50" t="e">
        <f>#REF!</f>
        <v>#REF!</v>
      </c>
      <c r="BYB104" s="50" t="e">
        <f>#REF!</f>
        <v>#REF!</v>
      </c>
      <c r="BYC104" s="50" t="e">
        <f>#REF!</f>
        <v>#REF!</v>
      </c>
      <c r="BYD104" s="50" t="e">
        <f>#REF!</f>
        <v>#REF!</v>
      </c>
      <c r="BYE104" s="50" t="e">
        <f>#REF!</f>
        <v>#REF!</v>
      </c>
      <c r="BYF104" s="50" t="e">
        <f>#REF!</f>
        <v>#REF!</v>
      </c>
      <c r="BYG104" s="50" t="e">
        <f>#REF!</f>
        <v>#REF!</v>
      </c>
      <c r="BYH104" s="50" t="e">
        <f>#REF!</f>
        <v>#REF!</v>
      </c>
      <c r="BYI104" s="50" t="e">
        <f>#REF!</f>
        <v>#REF!</v>
      </c>
      <c r="BYJ104" s="50" t="e">
        <f>#REF!</f>
        <v>#REF!</v>
      </c>
      <c r="BYK104" s="50" t="e">
        <f>#REF!</f>
        <v>#REF!</v>
      </c>
      <c r="BYL104" s="50" t="e">
        <f>#REF!</f>
        <v>#REF!</v>
      </c>
      <c r="BYM104" s="50" t="e">
        <f>#REF!</f>
        <v>#REF!</v>
      </c>
      <c r="BYN104" s="50" t="e">
        <f>#REF!</f>
        <v>#REF!</v>
      </c>
      <c r="BYO104" s="50" t="e">
        <f>#REF!</f>
        <v>#REF!</v>
      </c>
      <c r="BYP104" s="50" t="e">
        <f>#REF!</f>
        <v>#REF!</v>
      </c>
      <c r="BYQ104" s="50" t="e">
        <f>#REF!</f>
        <v>#REF!</v>
      </c>
      <c r="BYR104" s="50" t="e">
        <f>#REF!</f>
        <v>#REF!</v>
      </c>
      <c r="BYS104" s="50" t="e">
        <f>#REF!</f>
        <v>#REF!</v>
      </c>
      <c r="BYT104" s="50" t="e">
        <f>#REF!</f>
        <v>#REF!</v>
      </c>
      <c r="BYU104" s="50" t="e">
        <f>#REF!</f>
        <v>#REF!</v>
      </c>
      <c r="BYV104" s="50" t="e">
        <f>#REF!</f>
        <v>#REF!</v>
      </c>
      <c r="BYW104" s="50" t="e">
        <f>#REF!</f>
        <v>#REF!</v>
      </c>
      <c r="BYX104" s="50" t="e">
        <f>#REF!</f>
        <v>#REF!</v>
      </c>
      <c r="BYY104" s="50" t="e">
        <f>#REF!</f>
        <v>#REF!</v>
      </c>
      <c r="BYZ104" s="50" t="e">
        <f>#REF!</f>
        <v>#REF!</v>
      </c>
      <c r="BZA104" s="50" t="e">
        <f>#REF!</f>
        <v>#REF!</v>
      </c>
      <c r="BZB104" s="50" t="e">
        <f>#REF!</f>
        <v>#REF!</v>
      </c>
      <c r="BZC104" s="50" t="e">
        <f>#REF!</f>
        <v>#REF!</v>
      </c>
      <c r="BZD104" s="50" t="e">
        <f>#REF!</f>
        <v>#REF!</v>
      </c>
      <c r="BZE104" s="50" t="e">
        <f>#REF!</f>
        <v>#REF!</v>
      </c>
      <c r="BZF104" s="50" t="e">
        <f>#REF!</f>
        <v>#REF!</v>
      </c>
      <c r="BZG104" s="50" t="e">
        <f>#REF!</f>
        <v>#REF!</v>
      </c>
      <c r="BZH104" s="50" t="e">
        <f>#REF!</f>
        <v>#REF!</v>
      </c>
      <c r="BZI104" s="50" t="e">
        <f>#REF!</f>
        <v>#REF!</v>
      </c>
      <c r="BZJ104" s="50" t="e">
        <f>#REF!</f>
        <v>#REF!</v>
      </c>
      <c r="BZK104" s="50" t="e">
        <f>#REF!</f>
        <v>#REF!</v>
      </c>
      <c r="BZL104" s="50" t="e">
        <f>#REF!</f>
        <v>#REF!</v>
      </c>
      <c r="BZM104" s="50" t="e">
        <f>#REF!</f>
        <v>#REF!</v>
      </c>
      <c r="BZN104" s="50" t="e">
        <f>#REF!</f>
        <v>#REF!</v>
      </c>
      <c r="BZO104" s="50" t="e">
        <f>#REF!</f>
        <v>#REF!</v>
      </c>
      <c r="BZP104" s="50" t="e">
        <f>#REF!</f>
        <v>#REF!</v>
      </c>
      <c r="BZQ104" s="50" t="e">
        <f>#REF!</f>
        <v>#REF!</v>
      </c>
      <c r="BZR104" s="50" t="e">
        <f>#REF!</f>
        <v>#REF!</v>
      </c>
      <c r="BZS104" s="50" t="e">
        <f>#REF!</f>
        <v>#REF!</v>
      </c>
      <c r="BZT104" s="50" t="e">
        <f>#REF!</f>
        <v>#REF!</v>
      </c>
      <c r="BZU104" s="50" t="e">
        <f>#REF!</f>
        <v>#REF!</v>
      </c>
      <c r="BZV104" s="50" t="e">
        <f>#REF!</f>
        <v>#REF!</v>
      </c>
      <c r="BZW104" s="50" t="e">
        <f>#REF!</f>
        <v>#REF!</v>
      </c>
      <c r="BZX104" s="50" t="e">
        <f>#REF!</f>
        <v>#REF!</v>
      </c>
      <c r="BZY104" s="50" t="e">
        <f>#REF!</f>
        <v>#REF!</v>
      </c>
      <c r="BZZ104" s="50" t="e">
        <f>#REF!</f>
        <v>#REF!</v>
      </c>
      <c r="CAA104" s="50" t="e">
        <f>#REF!</f>
        <v>#REF!</v>
      </c>
      <c r="CAB104" s="50" t="e">
        <f>#REF!</f>
        <v>#REF!</v>
      </c>
      <c r="CAC104" s="50" t="e">
        <f>#REF!</f>
        <v>#REF!</v>
      </c>
      <c r="CAD104" s="50" t="e">
        <f>#REF!</f>
        <v>#REF!</v>
      </c>
      <c r="CAE104" s="50" t="e">
        <f>#REF!</f>
        <v>#REF!</v>
      </c>
      <c r="CAF104" s="50" t="e">
        <f>#REF!</f>
        <v>#REF!</v>
      </c>
      <c r="CAG104" s="50" t="e">
        <f>#REF!</f>
        <v>#REF!</v>
      </c>
      <c r="CAH104" s="50" t="e">
        <f>#REF!</f>
        <v>#REF!</v>
      </c>
      <c r="CAI104" s="50" t="e">
        <f>#REF!</f>
        <v>#REF!</v>
      </c>
      <c r="CAJ104" s="50" t="e">
        <f>#REF!</f>
        <v>#REF!</v>
      </c>
      <c r="CAK104" s="50" t="e">
        <f>#REF!</f>
        <v>#REF!</v>
      </c>
      <c r="CAL104" s="50" t="e">
        <f>#REF!</f>
        <v>#REF!</v>
      </c>
      <c r="CAM104" s="50" t="e">
        <f>#REF!</f>
        <v>#REF!</v>
      </c>
      <c r="CAN104" s="50" t="e">
        <f>#REF!</f>
        <v>#REF!</v>
      </c>
      <c r="CAO104" s="50" t="e">
        <f>#REF!</f>
        <v>#REF!</v>
      </c>
      <c r="CAP104" s="50" t="e">
        <f>#REF!</f>
        <v>#REF!</v>
      </c>
      <c r="CAQ104" s="50" t="e">
        <f>#REF!</f>
        <v>#REF!</v>
      </c>
      <c r="CAR104" s="50" t="e">
        <f>#REF!</f>
        <v>#REF!</v>
      </c>
      <c r="CAS104" s="50" t="e">
        <f>#REF!</f>
        <v>#REF!</v>
      </c>
      <c r="CAT104" s="50" t="e">
        <f>#REF!</f>
        <v>#REF!</v>
      </c>
      <c r="CAU104" s="50" t="e">
        <f>#REF!</f>
        <v>#REF!</v>
      </c>
      <c r="CAV104" s="50" t="e">
        <f>#REF!</f>
        <v>#REF!</v>
      </c>
      <c r="CAW104" s="50" t="e">
        <f>#REF!</f>
        <v>#REF!</v>
      </c>
      <c r="CAX104" s="50" t="e">
        <f>#REF!</f>
        <v>#REF!</v>
      </c>
      <c r="CAY104" s="50" t="e">
        <f>#REF!</f>
        <v>#REF!</v>
      </c>
      <c r="CAZ104" s="50" t="e">
        <f>#REF!</f>
        <v>#REF!</v>
      </c>
      <c r="CBA104" s="50" t="e">
        <f>#REF!</f>
        <v>#REF!</v>
      </c>
      <c r="CBB104" s="50" t="e">
        <f>#REF!</f>
        <v>#REF!</v>
      </c>
      <c r="CBC104" s="50" t="e">
        <f>#REF!</f>
        <v>#REF!</v>
      </c>
      <c r="CBD104" s="50" t="e">
        <f>#REF!</f>
        <v>#REF!</v>
      </c>
      <c r="CBE104" s="50" t="e">
        <f>#REF!</f>
        <v>#REF!</v>
      </c>
      <c r="CBF104" s="50" t="e">
        <f>#REF!</f>
        <v>#REF!</v>
      </c>
      <c r="CBG104" s="50" t="e">
        <f>#REF!</f>
        <v>#REF!</v>
      </c>
      <c r="CBH104" s="50" t="e">
        <f>#REF!</f>
        <v>#REF!</v>
      </c>
      <c r="CBI104" s="50" t="e">
        <f>#REF!</f>
        <v>#REF!</v>
      </c>
      <c r="CBJ104" s="50" t="e">
        <f>#REF!</f>
        <v>#REF!</v>
      </c>
      <c r="CBK104" s="50" t="e">
        <f>#REF!</f>
        <v>#REF!</v>
      </c>
      <c r="CBL104" s="50" t="e">
        <f>#REF!</f>
        <v>#REF!</v>
      </c>
      <c r="CBM104" s="50" t="e">
        <f>#REF!</f>
        <v>#REF!</v>
      </c>
      <c r="CBN104" s="50" t="e">
        <f>#REF!</f>
        <v>#REF!</v>
      </c>
      <c r="CBO104" s="50" t="e">
        <f>#REF!</f>
        <v>#REF!</v>
      </c>
      <c r="CBP104" s="50" t="e">
        <f>#REF!</f>
        <v>#REF!</v>
      </c>
      <c r="CBQ104" s="50" t="e">
        <f>#REF!</f>
        <v>#REF!</v>
      </c>
      <c r="CBR104" s="50" t="e">
        <f>#REF!</f>
        <v>#REF!</v>
      </c>
      <c r="CBS104" s="50" t="e">
        <f>#REF!</f>
        <v>#REF!</v>
      </c>
      <c r="CBT104" s="50" t="e">
        <f>#REF!</f>
        <v>#REF!</v>
      </c>
      <c r="CBU104" s="50" t="e">
        <f>#REF!</f>
        <v>#REF!</v>
      </c>
      <c r="CBV104" s="50" t="e">
        <f>#REF!</f>
        <v>#REF!</v>
      </c>
      <c r="CBW104" s="50" t="e">
        <f>#REF!</f>
        <v>#REF!</v>
      </c>
      <c r="CBX104" s="50" t="e">
        <f>#REF!</f>
        <v>#REF!</v>
      </c>
      <c r="CBY104" s="50" t="e">
        <f>#REF!</f>
        <v>#REF!</v>
      </c>
      <c r="CBZ104" s="50" t="e">
        <f>#REF!</f>
        <v>#REF!</v>
      </c>
      <c r="CCA104" s="50" t="e">
        <f>#REF!</f>
        <v>#REF!</v>
      </c>
      <c r="CCB104" s="50" t="e">
        <f>#REF!</f>
        <v>#REF!</v>
      </c>
      <c r="CCC104" s="50" t="e">
        <f>#REF!</f>
        <v>#REF!</v>
      </c>
      <c r="CCD104" s="50" t="e">
        <f>#REF!</f>
        <v>#REF!</v>
      </c>
      <c r="CCE104" s="50" t="e">
        <f>#REF!</f>
        <v>#REF!</v>
      </c>
      <c r="CCF104" s="50" t="e">
        <f>#REF!</f>
        <v>#REF!</v>
      </c>
      <c r="CCG104" s="50" t="e">
        <f>#REF!</f>
        <v>#REF!</v>
      </c>
      <c r="CCH104" s="50" t="e">
        <f>#REF!</f>
        <v>#REF!</v>
      </c>
      <c r="CCI104" s="50" t="e">
        <f>#REF!</f>
        <v>#REF!</v>
      </c>
      <c r="CCJ104" s="50" t="e">
        <f>#REF!</f>
        <v>#REF!</v>
      </c>
      <c r="CCK104" s="50" t="e">
        <f>#REF!</f>
        <v>#REF!</v>
      </c>
      <c r="CCL104" s="50" t="e">
        <f>#REF!</f>
        <v>#REF!</v>
      </c>
      <c r="CCM104" s="50" t="e">
        <f>#REF!</f>
        <v>#REF!</v>
      </c>
      <c r="CCN104" s="50" t="e">
        <f>#REF!</f>
        <v>#REF!</v>
      </c>
      <c r="CCO104" s="50" t="e">
        <f>#REF!</f>
        <v>#REF!</v>
      </c>
      <c r="CCP104" s="50" t="e">
        <f>#REF!</f>
        <v>#REF!</v>
      </c>
      <c r="CCQ104" s="50" t="e">
        <f>#REF!</f>
        <v>#REF!</v>
      </c>
      <c r="CCR104" s="50" t="e">
        <f>#REF!</f>
        <v>#REF!</v>
      </c>
      <c r="CCS104" s="50" t="e">
        <f>#REF!</f>
        <v>#REF!</v>
      </c>
      <c r="CCT104" s="50" t="e">
        <f>#REF!</f>
        <v>#REF!</v>
      </c>
      <c r="CCU104" s="50" t="e">
        <f>#REF!</f>
        <v>#REF!</v>
      </c>
      <c r="CCV104" s="50" t="e">
        <f>#REF!</f>
        <v>#REF!</v>
      </c>
      <c r="CCW104" s="50" t="e">
        <f>#REF!</f>
        <v>#REF!</v>
      </c>
      <c r="CCX104" s="50" t="e">
        <f>#REF!</f>
        <v>#REF!</v>
      </c>
      <c r="CCY104" s="50" t="e">
        <f>#REF!</f>
        <v>#REF!</v>
      </c>
      <c r="CCZ104" s="50" t="e">
        <f>#REF!</f>
        <v>#REF!</v>
      </c>
      <c r="CDA104" s="50" t="e">
        <f>#REF!</f>
        <v>#REF!</v>
      </c>
      <c r="CDB104" s="50" t="e">
        <f>#REF!</f>
        <v>#REF!</v>
      </c>
      <c r="CDC104" s="50" t="e">
        <f>#REF!</f>
        <v>#REF!</v>
      </c>
      <c r="CDD104" s="50" t="e">
        <f>#REF!</f>
        <v>#REF!</v>
      </c>
      <c r="CDE104" s="50" t="e">
        <f>#REF!</f>
        <v>#REF!</v>
      </c>
      <c r="CDF104" s="50" t="e">
        <f>#REF!</f>
        <v>#REF!</v>
      </c>
      <c r="CDG104" s="50" t="e">
        <f>#REF!</f>
        <v>#REF!</v>
      </c>
      <c r="CDH104" s="50" t="e">
        <f>#REF!</f>
        <v>#REF!</v>
      </c>
      <c r="CDI104" s="50" t="e">
        <f>#REF!</f>
        <v>#REF!</v>
      </c>
      <c r="CDJ104" s="50" t="e">
        <f>#REF!</f>
        <v>#REF!</v>
      </c>
      <c r="CDK104" s="50" t="e">
        <f>#REF!</f>
        <v>#REF!</v>
      </c>
      <c r="CDL104" s="50" t="e">
        <f>#REF!</f>
        <v>#REF!</v>
      </c>
      <c r="CDM104" s="50" t="e">
        <f>#REF!</f>
        <v>#REF!</v>
      </c>
      <c r="CDN104" s="50" t="e">
        <f>#REF!</f>
        <v>#REF!</v>
      </c>
      <c r="CDO104" s="50" t="e">
        <f>#REF!</f>
        <v>#REF!</v>
      </c>
      <c r="CDP104" s="50" t="e">
        <f>#REF!</f>
        <v>#REF!</v>
      </c>
      <c r="CDQ104" s="50" t="e">
        <f>#REF!</f>
        <v>#REF!</v>
      </c>
      <c r="CDR104" s="50" t="e">
        <f>#REF!</f>
        <v>#REF!</v>
      </c>
      <c r="CDS104" s="50" t="e">
        <f>#REF!</f>
        <v>#REF!</v>
      </c>
      <c r="CDT104" s="50" t="e">
        <f>#REF!</f>
        <v>#REF!</v>
      </c>
      <c r="CDU104" s="50" t="e">
        <f>#REF!</f>
        <v>#REF!</v>
      </c>
      <c r="CDV104" s="50" t="e">
        <f>#REF!</f>
        <v>#REF!</v>
      </c>
      <c r="CDW104" s="50" t="e">
        <f>#REF!</f>
        <v>#REF!</v>
      </c>
      <c r="CDX104" s="50" t="e">
        <f>#REF!</f>
        <v>#REF!</v>
      </c>
      <c r="CDY104" s="50" t="e">
        <f>#REF!</f>
        <v>#REF!</v>
      </c>
      <c r="CDZ104" s="50" t="e">
        <f>#REF!</f>
        <v>#REF!</v>
      </c>
      <c r="CEA104" s="50" t="e">
        <f>#REF!</f>
        <v>#REF!</v>
      </c>
      <c r="CEB104" s="50" t="e">
        <f>#REF!</f>
        <v>#REF!</v>
      </c>
      <c r="CEC104" s="50" t="e">
        <f>#REF!</f>
        <v>#REF!</v>
      </c>
      <c r="CED104" s="50" t="e">
        <f>#REF!</f>
        <v>#REF!</v>
      </c>
      <c r="CEE104" s="50" t="e">
        <f>#REF!</f>
        <v>#REF!</v>
      </c>
      <c r="CEF104" s="50" t="e">
        <f>#REF!</f>
        <v>#REF!</v>
      </c>
      <c r="CEG104" s="50" t="e">
        <f>#REF!</f>
        <v>#REF!</v>
      </c>
      <c r="CEH104" s="50" t="e">
        <f>#REF!</f>
        <v>#REF!</v>
      </c>
      <c r="CEI104" s="50" t="e">
        <f>#REF!</f>
        <v>#REF!</v>
      </c>
      <c r="CEJ104" s="50" t="e">
        <f>#REF!</f>
        <v>#REF!</v>
      </c>
      <c r="CEK104" s="50" t="e">
        <f>#REF!</f>
        <v>#REF!</v>
      </c>
      <c r="CEL104" s="50" t="e">
        <f>#REF!</f>
        <v>#REF!</v>
      </c>
      <c r="CEM104" s="50" t="e">
        <f>#REF!</f>
        <v>#REF!</v>
      </c>
      <c r="CEN104" s="50" t="e">
        <f>#REF!</f>
        <v>#REF!</v>
      </c>
      <c r="CEO104" s="50" t="e">
        <f>#REF!</f>
        <v>#REF!</v>
      </c>
      <c r="CEP104" s="50" t="e">
        <f>#REF!</f>
        <v>#REF!</v>
      </c>
      <c r="CEQ104" s="50" t="e">
        <f>#REF!</f>
        <v>#REF!</v>
      </c>
      <c r="CER104" s="50" t="e">
        <f>#REF!</f>
        <v>#REF!</v>
      </c>
      <c r="CES104" s="50" t="e">
        <f>#REF!</f>
        <v>#REF!</v>
      </c>
      <c r="CET104" s="50" t="e">
        <f>#REF!</f>
        <v>#REF!</v>
      </c>
      <c r="CEU104" s="50" t="e">
        <f>#REF!</f>
        <v>#REF!</v>
      </c>
      <c r="CEV104" s="50" t="e">
        <f>#REF!</f>
        <v>#REF!</v>
      </c>
      <c r="CEW104" s="50" t="e">
        <f>#REF!</f>
        <v>#REF!</v>
      </c>
      <c r="CEX104" s="50" t="e">
        <f>#REF!</f>
        <v>#REF!</v>
      </c>
      <c r="CEY104" s="50" t="e">
        <f>#REF!</f>
        <v>#REF!</v>
      </c>
      <c r="CEZ104" s="50" t="e">
        <f>#REF!</f>
        <v>#REF!</v>
      </c>
      <c r="CFA104" s="50" t="e">
        <f>#REF!</f>
        <v>#REF!</v>
      </c>
      <c r="CFB104" s="50" t="e">
        <f>#REF!</f>
        <v>#REF!</v>
      </c>
      <c r="CFC104" s="50" t="e">
        <f>#REF!</f>
        <v>#REF!</v>
      </c>
      <c r="CFD104" s="50" t="e">
        <f>#REF!</f>
        <v>#REF!</v>
      </c>
      <c r="CFE104" s="50" t="e">
        <f>#REF!</f>
        <v>#REF!</v>
      </c>
      <c r="CFF104" s="50" t="e">
        <f>#REF!</f>
        <v>#REF!</v>
      </c>
      <c r="CFG104" s="50" t="e">
        <f>#REF!</f>
        <v>#REF!</v>
      </c>
      <c r="CFH104" s="50" t="e">
        <f>#REF!</f>
        <v>#REF!</v>
      </c>
      <c r="CFI104" s="50" t="e">
        <f>#REF!</f>
        <v>#REF!</v>
      </c>
      <c r="CFJ104" s="50" t="e">
        <f>#REF!</f>
        <v>#REF!</v>
      </c>
      <c r="CFK104" s="50" t="e">
        <f>#REF!</f>
        <v>#REF!</v>
      </c>
      <c r="CFL104" s="50" t="e">
        <f>#REF!</f>
        <v>#REF!</v>
      </c>
      <c r="CFM104" s="50" t="e">
        <f>#REF!</f>
        <v>#REF!</v>
      </c>
      <c r="CFN104" s="50" t="e">
        <f>#REF!</f>
        <v>#REF!</v>
      </c>
      <c r="CFO104" s="50" t="e">
        <f>#REF!</f>
        <v>#REF!</v>
      </c>
      <c r="CFP104" s="50" t="e">
        <f>#REF!</f>
        <v>#REF!</v>
      </c>
      <c r="CFQ104" s="50" t="e">
        <f>#REF!</f>
        <v>#REF!</v>
      </c>
      <c r="CFR104" s="50" t="e">
        <f>#REF!</f>
        <v>#REF!</v>
      </c>
      <c r="CFS104" s="50" t="e">
        <f>#REF!</f>
        <v>#REF!</v>
      </c>
      <c r="CFT104" s="50" t="e">
        <f>#REF!</f>
        <v>#REF!</v>
      </c>
      <c r="CFU104" s="50" t="e">
        <f>#REF!</f>
        <v>#REF!</v>
      </c>
      <c r="CFV104" s="50" t="e">
        <f>#REF!</f>
        <v>#REF!</v>
      </c>
      <c r="CFW104" s="50" t="e">
        <f>#REF!</f>
        <v>#REF!</v>
      </c>
      <c r="CFX104" s="50" t="e">
        <f>#REF!</f>
        <v>#REF!</v>
      </c>
      <c r="CFY104" s="50" t="e">
        <f>#REF!</f>
        <v>#REF!</v>
      </c>
      <c r="CFZ104" s="50" t="e">
        <f>#REF!</f>
        <v>#REF!</v>
      </c>
      <c r="CGA104" s="50" t="e">
        <f>#REF!</f>
        <v>#REF!</v>
      </c>
      <c r="CGB104" s="50" t="e">
        <f>#REF!</f>
        <v>#REF!</v>
      </c>
      <c r="CGC104" s="50" t="e">
        <f>#REF!</f>
        <v>#REF!</v>
      </c>
      <c r="CGD104" s="50" t="e">
        <f>#REF!</f>
        <v>#REF!</v>
      </c>
      <c r="CGE104" s="50" t="e">
        <f>#REF!</f>
        <v>#REF!</v>
      </c>
      <c r="CGF104" s="50" t="e">
        <f>#REF!</f>
        <v>#REF!</v>
      </c>
      <c r="CGG104" s="50" t="e">
        <f>#REF!</f>
        <v>#REF!</v>
      </c>
      <c r="CGH104" s="50" t="e">
        <f>#REF!</f>
        <v>#REF!</v>
      </c>
      <c r="CGI104" s="50" t="e">
        <f>#REF!</f>
        <v>#REF!</v>
      </c>
      <c r="CGJ104" s="50" t="e">
        <f>#REF!</f>
        <v>#REF!</v>
      </c>
      <c r="CGK104" s="50" t="e">
        <f>#REF!</f>
        <v>#REF!</v>
      </c>
      <c r="CGL104" s="50" t="e">
        <f>#REF!</f>
        <v>#REF!</v>
      </c>
      <c r="CGM104" s="50" t="e">
        <f>#REF!</f>
        <v>#REF!</v>
      </c>
      <c r="CGN104" s="50" t="e">
        <f>#REF!</f>
        <v>#REF!</v>
      </c>
      <c r="CGO104" s="50" t="e">
        <f>#REF!</f>
        <v>#REF!</v>
      </c>
      <c r="CGP104" s="50" t="e">
        <f>#REF!</f>
        <v>#REF!</v>
      </c>
      <c r="CGQ104" s="50" t="e">
        <f>#REF!</f>
        <v>#REF!</v>
      </c>
      <c r="CGR104" s="50" t="e">
        <f>#REF!</f>
        <v>#REF!</v>
      </c>
      <c r="CGS104" s="50" t="e">
        <f>#REF!</f>
        <v>#REF!</v>
      </c>
      <c r="CGT104" s="50" t="e">
        <f>#REF!</f>
        <v>#REF!</v>
      </c>
      <c r="CGU104" s="50" t="e">
        <f>#REF!</f>
        <v>#REF!</v>
      </c>
      <c r="CGV104" s="50" t="e">
        <f>#REF!</f>
        <v>#REF!</v>
      </c>
      <c r="CGW104" s="50" t="e">
        <f>#REF!</f>
        <v>#REF!</v>
      </c>
      <c r="CGX104" s="50" t="e">
        <f>#REF!</f>
        <v>#REF!</v>
      </c>
      <c r="CGY104" s="50" t="e">
        <f>#REF!</f>
        <v>#REF!</v>
      </c>
      <c r="CGZ104" s="50" t="e">
        <f>#REF!</f>
        <v>#REF!</v>
      </c>
      <c r="CHA104" s="50" t="e">
        <f>#REF!</f>
        <v>#REF!</v>
      </c>
      <c r="CHB104" s="50" t="e">
        <f>#REF!</f>
        <v>#REF!</v>
      </c>
      <c r="CHC104" s="50" t="e">
        <f>#REF!</f>
        <v>#REF!</v>
      </c>
      <c r="CHD104" s="50" t="e">
        <f>#REF!</f>
        <v>#REF!</v>
      </c>
      <c r="CHE104" s="50" t="e">
        <f>#REF!</f>
        <v>#REF!</v>
      </c>
      <c r="CHF104" s="50" t="e">
        <f>#REF!</f>
        <v>#REF!</v>
      </c>
      <c r="CHG104" s="50" t="e">
        <f>#REF!</f>
        <v>#REF!</v>
      </c>
      <c r="CHH104" s="50" t="e">
        <f>#REF!</f>
        <v>#REF!</v>
      </c>
      <c r="CHI104" s="50" t="e">
        <f>#REF!</f>
        <v>#REF!</v>
      </c>
      <c r="CHJ104" s="50" t="e">
        <f>#REF!</f>
        <v>#REF!</v>
      </c>
      <c r="CHK104" s="50" t="e">
        <f>#REF!</f>
        <v>#REF!</v>
      </c>
      <c r="CHL104" s="50" t="e">
        <f>#REF!</f>
        <v>#REF!</v>
      </c>
      <c r="CHM104" s="50" t="e">
        <f>#REF!</f>
        <v>#REF!</v>
      </c>
      <c r="CHN104" s="50" t="e">
        <f>#REF!</f>
        <v>#REF!</v>
      </c>
      <c r="CHO104" s="50" t="e">
        <f>#REF!</f>
        <v>#REF!</v>
      </c>
      <c r="CHP104" s="50" t="e">
        <f>#REF!</f>
        <v>#REF!</v>
      </c>
      <c r="CHQ104" s="50" t="e">
        <f>#REF!</f>
        <v>#REF!</v>
      </c>
      <c r="CHR104" s="50" t="e">
        <f>#REF!</f>
        <v>#REF!</v>
      </c>
      <c r="CHS104" s="50" t="e">
        <f>#REF!</f>
        <v>#REF!</v>
      </c>
      <c r="CHT104" s="50" t="e">
        <f>#REF!</f>
        <v>#REF!</v>
      </c>
      <c r="CHU104" s="50" t="e">
        <f>#REF!</f>
        <v>#REF!</v>
      </c>
      <c r="CHV104" s="50" t="e">
        <f>#REF!</f>
        <v>#REF!</v>
      </c>
      <c r="CHW104" s="50" t="e">
        <f>#REF!</f>
        <v>#REF!</v>
      </c>
      <c r="CHX104" s="50" t="e">
        <f>#REF!</f>
        <v>#REF!</v>
      </c>
      <c r="CHY104" s="50" t="e">
        <f>#REF!</f>
        <v>#REF!</v>
      </c>
      <c r="CHZ104" s="50" t="e">
        <f>#REF!</f>
        <v>#REF!</v>
      </c>
      <c r="CIA104" s="50" t="e">
        <f>#REF!</f>
        <v>#REF!</v>
      </c>
      <c r="CIB104" s="50" t="e">
        <f>#REF!</f>
        <v>#REF!</v>
      </c>
      <c r="CIC104" s="50" t="e">
        <f>#REF!</f>
        <v>#REF!</v>
      </c>
      <c r="CID104" s="50" t="e">
        <f>#REF!</f>
        <v>#REF!</v>
      </c>
      <c r="CIE104" s="50" t="e">
        <f>#REF!</f>
        <v>#REF!</v>
      </c>
      <c r="CIF104" s="50" t="e">
        <f>#REF!</f>
        <v>#REF!</v>
      </c>
      <c r="CIG104" s="50" t="e">
        <f>#REF!</f>
        <v>#REF!</v>
      </c>
      <c r="CIH104" s="50" t="e">
        <f>#REF!</f>
        <v>#REF!</v>
      </c>
      <c r="CII104" s="50" t="e">
        <f>#REF!</f>
        <v>#REF!</v>
      </c>
      <c r="CIJ104" s="50" t="e">
        <f>#REF!</f>
        <v>#REF!</v>
      </c>
      <c r="CIK104" s="50" t="e">
        <f>#REF!</f>
        <v>#REF!</v>
      </c>
      <c r="CIL104" s="50" t="e">
        <f>#REF!</f>
        <v>#REF!</v>
      </c>
      <c r="CIM104" s="50" t="e">
        <f>#REF!</f>
        <v>#REF!</v>
      </c>
      <c r="CIN104" s="50" t="e">
        <f>#REF!</f>
        <v>#REF!</v>
      </c>
      <c r="CIO104" s="50" t="e">
        <f>#REF!</f>
        <v>#REF!</v>
      </c>
      <c r="CIP104" s="50" t="e">
        <f>#REF!</f>
        <v>#REF!</v>
      </c>
      <c r="CIQ104" s="50" t="e">
        <f>#REF!</f>
        <v>#REF!</v>
      </c>
      <c r="CIR104" s="50" t="e">
        <f>#REF!</f>
        <v>#REF!</v>
      </c>
      <c r="CIS104" s="50" t="e">
        <f>#REF!</f>
        <v>#REF!</v>
      </c>
      <c r="CIT104" s="50" t="e">
        <f>#REF!</f>
        <v>#REF!</v>
      </c>
      <c r="CIU104" s="50" t="e">
        <f>#REF!</f>
        <v>#REF!</v>
      </c>
      <c r="CIV104" s="50" t="e">
        <f>#REF!</f>
        <v>#REF!</v>
      </c>
      <c r="CIW104" s="50" t="e">
        <f>#REF!</f>
        <v>#REF!</v>
      </c>
      <c r="CIX104" s="50" t="e">
        <f>#REF!</f>
        <v>#REF!</v>
      </c>
      <c r="CIY104" s="50" t="e">
        <f>#REF!</f>
        <v>#REF!</v>
      </c>
      <c r="CIZ104" s="50" t="e">
        <f>#REF!</f>
        <v>#REF!</v>
      </c>
      <c r="CJA104" s="50" t="e">
        <f>#REF!</f>
        <v>#REF!</v>
      </c>
      <c r="CJB104" s="50" t="e">
        <f>#REF!</f>
        <v>#REF!</v>
      </c>
      <c r="CJC104" s="50" t="e">
        <f>#REF!</f>
        <v>#REF!</v>
      </c>
      <c r="CJD104" s="50" t="e">
        <f>#REF!</f>
        <v>#REF!</v>
      </c>
      <c r="CJE104" s="50" t="e">
        <f>#REF!</f>
        <v>#REF!</v>
      </c>
      <c r="CJF104" s="50" t="e">
        <f>#REF!</f>
        <v>#REF!</v>
      </c>
      <c r="CJG104" s="50" t="e">
        <f>#REF!</f>
        <v>#REF!</v>
      </c>
      <c r="CJH104" s="50" t="e">
        <f>#REF!</f>
        <v>#REF!</v>
      </c>
      <c r="CJI104" s="50" t="e">
        <f>#REF!</f>
        <v>#REF!</v>
      </c>
      <c r="CJJ104" s="50" t="e">
        <f>#REF!</f>
        <v>#REF!</v>
      </c>
      <c r="CJK104" s="50" t="e">
        <f>#REF!</f>
        <v>#REF!</v>
      </c>
      <c r="CJL104" s="50" t="e">
        <f>#REF!</f>
        <v>#REF!</v>
      </c>
      <c r="CJM104" s="50" t="e">
        <f>#REF!</f>
        <v>#REF!</v>
      </c>
      <c r="CJN104" s="50" t="e">
        <f>#REF!</f>
        <v>#REF!</v>
      </c>
      <c r="CJO104" s="50" t="e">
        <f>#REF!</f>
        <v>#REF!</v>
      </c>
      <c r="CJP104" s="50" t="e">
        <f>#REF!</f>
        <v>#REF!</v>
      </c>
      <c r="CJQ104" s="50" t="e">
        <f>#REF!</f>
        <v>#REF!</v>
      </c>
      <c r="CJR104" s="50" t="e">
        <f>#REF!</f>
        <v>#REF!</v>
      </c>
      <c r="CJS104" s="50" t="e">
        <f>#REF!</f>
        <v>#REF!</v>
      </c>
      <c r="CJT104" s="50" t="e">
        <f>#REF!</f>
        <v>#REF!</v>
      </c>
      <c r="CJU104" s="50" t="e">
        <f>#REF!</f>
        <v>#REF!</v>
      </c>
      <c r="CJV104" s="50" t="e">
        <f>#REF!</f>
        <v>#REF!</v>
      </c>
      <c r="CJW104" s="50" t="e">
        <f>#REF!</f>
        <v>#REF!</v>
      </c>
      <c r="CJX104" s="50" t="e">
        <f>#REF!</f>
        <v>#REF!</v>
      </c>
      <c r="CJY104" s="50" t="e">
        <f>#REF!</f>
        <v>#REF!</v>
      </c>
      <c r="CJZ104" s="50" t="e">
        <f>#REF!</f>
        <v>#REF!</v>
      </c>
      <c r="CKA104" s="50" t="e">
        <f>#REF!</f>
        <v>#REF!</v>
      </c>
      <c r="CKB104" s="50" t="e">
        <f>#REF!</f>
        <v>#REF!</v>
      </c>
      <c r="CKC104" s="50" t="e">
        <f>#REF!</f>
        <v>#REF!</v>
      </c>
      <c r="CKD104" s="50" t="e">
        <f>#REF!</f>
        <v>#REF!</v>
      </c>
      <c r="CKE104" s="50" t="e">
        <f>#REF!</f>
        <v>#REF!</v>
      </c>
      <c r="CKF104" s="50" t="e">
        <f>#REF!</f>
        <v>#REF!</v>
      </c>
      <c r="CKG104" s="50" t="e">
        <f>#REF!</f>
        <v>#REF!</v>
      </c>
      <c r="CKH104" s="50" t="e">
        <f>#REF!</f>
        <v>#REF!</v>
      </c>
      <c r="CKI104" s="50" t="e">
        <f>#REF!</f>
        <v>#REF!</v>
      </c>
      <c r="CKJ104" s="50" t="e">
        <f>#REF!</f>
        <v>#REF!</v>
      </c>
      <c r="CKK104" s="50" t="e">
        <f>#REF!</f>
        <v>#REF!</v>
      </c>
      <c r="CKL104" s="50" t="e">
        <f>#REF!</f>
        <v>#REF!</v>
      </c>
      <c r="CKM104" s="50" t="e">
        <f>#REF!</f>
        <v>#REF!</v>
      </c>
      <c r="CKN104" s="50" t="e">
        <f>#REF!</f>
        <v>#REF!</v>
      </c>
      <c r="CKO104" s="50" t="e">
        <f>#REF!</f>
        <v>#REF!</v>
      </c>
      <c r="CKP104" s="50" t="e">
        <f>#REF!</f>
        <v>#REF!</v>
      </c>
      <c r="CKQ104" s="50" t="e">
        <f>#REF!</f>
        <v>#REF!</v>
      </c>
      <c r="CKR104" s="50" t="e">
        <f>#REF!</f>
        <v>#REF!</v>
      </c>
      <c r="CKS104" s="50" t="e">
        <f>#REF!</f>
        <v>#REF!</v>
      </c>
      <c r="CKT104" s="50" t="e">
        <f>#REF!</f>
        <v>#REF!</v>
      </c>
      <c r="CKU104" s="50" t="e">
        <f>#REF!</f>
        <v>#REF!</v>
      </c>
      <c r="CKV104" s="50" t="e">
        <f>#REF!</f>
        <v>#REF!</v>
      </c>
      <c r="CKW104" s="50" t="e">
        <f>#REF!</f>
        <v>#REF!</v>
      </c>
      <c r="CKX104" s="50" t="e">
        <f>#REF!</f>
        <v>#REF!</v>
      </c>
      <c r="CKY104" s="50" t="e">
        <f>#REF!</f>
        <v>#REF!</v>
      </c>
      <c r="CKZ104" s="50" t="e">
        <f>#REF!</f>
        <v>#REF!</v>
      </c>
      <c r="CLA104" s="50" t="e">
        <f>#REF!</f>
        <v>#REF!</v>
      </c>
      <c r="CLB104" s="50" t="e">
        <f>#REF!</f>
        <v>#REF!</v>
      </c>
      <c r="CLC104" s="50" t="e">
        <f>#REF!</f>
        <v>#REF!</v>
      </c>
      <c r="CLD104" s="50" t="e">
        <f>#REF!</f>
        <v>#REF!</v>
      </c>
      <c r="CLE104" s="50" t="e">
        <f>#REF!</f>
        <v>#REF!</v>
      </c>
      <c r="CLF104" s="50" t="e">
        <f>#REF!</f>
        <v>#REF!</v>
      </c>
      <c r="CLG104" s="50" t="e">
        <f>#REF!</f>
        <v>#REF!</v>
      </c>
      <c r="CLH104" s="50" t="e">
        <f>#REF!</f>
        <v>#REF!</v>
      </c>
      <c r="CLI104" s="50" t="e">
        <f>#REF!</f>
        <v>#REF!</v>
      </c>
      <c r="CLJ104" s="50" t="e">
        <f>#REF!</f>
        <v>#REF!</v>
      </c>
      <c r="CLK104" s="50" t="e">
        <f>#REF!</f>
        <v>#REF!</v>
      </c>
      <c r="CLL104" s="50" t="e">
        <f>#REF!</f>
        <v>#REF!</v>
      </c>
      <c r="CLM104" s="50" t="e">
        <f>#REF!</f>
        <v>#REF!</v>
      </c>
      <c r="CLN104" s="50" t="e">
        <f>#REF!</f>
        <v>#REF!</v>
      </c>
      <c r="CLO104" s="50" t="e">
        <f>#REF!</f>
        <v>#REF!</v>
      </c>
      <c r="CLP104" s="50" t="e">
        <f>#REF!</f>
        <v>#REF!</v>
      </c>
      <c r="CLQ104" s="50" t="e">
        <f>#REF!</f>
        <v>#REF!</v>
      </c>
      <c r="CLR104" s="50" t="e">
        <f>#REF!</f>
        <v>#REF!</v>
      </c>
      <c r="CLS104" s="50" t="e">
        <f>#REF!</f>
        <v>#REF!</v>
      </c>
      <c r="CLT104" s="50" t="e">
        <f>#REF!</f>
        <v>#REF!</v>
      </c>
      <c r="CLU104" s="50" t="e">
        <f>#REF!</f>
        <v>#REF!</v>
      </c>
      <c r="CLV104" s="50" t="e">
        <f>#REF!</f>
        <v>#REF!</v>
      </c>
      <c r="CLW104" s="50" t="e">
        <f>#REF!</f>
        <v>#REF!</v>
      </c>
      <c r="CLX104" s="50" t="e">
        <f>#REF!</f>
        <v>#REF!</v>
      </c>
      <c r="CLY104" s="50" t="e">
        <f>#REF!</f>
        <v>#REF!</v>
      </c>
      <c r="CLZ104" s="50" t="e">
        <f>#REF!</f>
        <v>#REF!</v>
      </c>
      <c r="CMA104" s="50" t="e">
        <f>#REF!</f>
        <v>#REF!</v>
      </c>
      <c r="CMB104" s="50" t="e">
        <f>#REF!</f>
        <v>#REF!</v>
      </c>
      <c r="CMC104" s="50" t="e">
        <f>#REF!</f>
        <v>#REF!</v>
      </c>
      <c r="CMD104" s="50" t="e">
        <f>#REF!</f>
        <v>#REF!</v>
      </c>
      <c r="CME104" s="50" t="e">
        <f>#REF!</f>
        <v>#REF!</v>
      </c>
      <c r="CMF104" s="50" t="e">
        <f>#REF!</f>
        <v>#REF!</v>
      </c>
      <c r="CMG104" s="50" t="e">
        <f>#REF!</f>
        <v>#REF!</v>
      </c>
      <c r="CMH104" s="50" t="e">
        <f>#REF!</f>
        <v>#REF!</v>
      </c>
      <c r="CMI104" s="50" t="e">
        <f>#REF!</f>
        <v>#REF!</v>
      </c>
      <c r="CMJ104" s="50" t="e">
        <f>#REF!</f>
        <v>#REF!</v>
      </c>
      <c r="CMK104" s="50" t="e">
        <f>#REF!</f>
        <v>#REF!</v>
      </c>
      <c r="CML104" s="50" t="e">
        <f>#REF!</f>
        <v>#REF!</v>
      </c>
      <c r="CMM104" s="50" t="e">
        <f>#REF!</f>
        <v>#REF!</v>
      </c>
      <c r="CMN104" s="50" t="e">
        <f>#REF!</f>
        <v>#REF!</v>
      </c>
      <c r="CMO104" s="50" t="e">
        <f>#REF!</f>
        <v>#REF!</v>
      </c>
      <c r="CMP104" s="50" t="e">
        <f>#REF!</f>
        <v>#REF!</v>
      </c>
      <c r="CMQ104" s="50" t="e">
        <f>#REF!</f>
        <v>#REF!</v>
      </c>
      <c r="CMR104" s="50" t="e">
        <f>#REF!</f>
        <v>#REF!</v>
      </c>
      <c r="CMS104" s="50" t="e">
        <f>#REF!</f>
        <v>#REF!</v>
      </c>
      <c r="CMT104" s="50" t="e">
        <f>#REF!</f>
        <v>#REF!</v>
      </c>
      <c r="CMU104" s="50" t="e">
        <f>#REF!</f>
        <v>#REF!</v>
      </c>
      <c r="CMV104" s="50" t="e">
        <f>#REF!</f>
        <v>#REF!</v>
      </c>
      <c r="CMW104" s="50" t="e">
        <f>#REF!</f>
        <v>#REF!</v>
      </c>
      <c r="CMX104" s="50" t="e">
        <f>#REF!</f>
        <v>#REF!</v>
      </c>
      <c r="CMY104" s="50" t="e">
        <f>#REF!</f>
        <v>#REF!</v>
      </c>
      <c r="CMZ104" s="50" t="e">
        <f>#REF!</f>
        <v>#REF!</v>
      </c>
      <c r="CNA104" s="50" t="e">
        <f>#REF!</f>
        <v>#REF!</v>
      </c>
      <c r="CNB104" s="50" t="e">
        <f>#REF!</f>
        <v>#REF!</v>
      </c>
      <c r="CNC104" s="50" t="e">
        <f>#REF!</f>
        <v>#REF!</v>
      </c>
      <c r="CND104" s="50" t="e">
        <f>#REF!</f>
        <v>#REF!</v>
      </c>
      <c r="CNE104" s="50" t="e">
        <f>#REF!</f>
        <v>#REF!</v>
      </c>
      <c r="CNF104" s="50" t="e">
        <f>#REF!</f>
        <v>#REF!</v>
      </c>
      <c r="CNG104" s="50" t="e">
        <f>#REF!</f>
        <v>#REF!</v>
      </c>
      <c r="CNH104" s="50" t="e">
        <f>#REF!</f>
        <v>#REF!</v>
      </c>
      <c r="CNI104" s="50" t="e">
        <f>#REF!</f>
        <v>#REF!</v>
      </c>
      <c r="CNJ104" s="50" t="e">
        <f>#REF!</f>
        <v>#REF!</v>
      </c>
      <c r="CNK104" s="50" t="e">
        <f>#REF!</f>
        <v>#REF!</v>
      </c>
      <c r="CNL104" s="50" t="e">
        <f>#REF!</f>
        <v>#REF!</v>
      </c>
      <c r="CNM104" s="50" t="e">
        <f>#REF!</f>
        <v>#REF!</v>
      </c>
      <c r="CNN104" s="50" t="e">
        <f>#REF!</f>
        <v>#REF!</v>
      </c>
      <c r="CNO104" s="50" t="e">
        <f>#REF!</f>
        <v>#REF!</v>
      </c>
      <c r="CNP104" s="50" t="e">
        <f>#REF!</f>
        <v>#REF!</v>
      </c>
      <c r="CNQ104" s="50" t="e">
        <f>#REF!</f>
        <v>#REF!</v>
      </c>
      <c r="CNR104" s="50" t="e">
        <f>#REF!</f>
        <v>#REF!</v>
      </c>
      <c r="CNS104" s="50" t="e">
        <f>#REF!</f>
        <v>#REF!</v>
      </c>
      <c r="CNT104" s="50" t="e">
        <f>#REF!</f>
        <v>#REF!</v>
      </c>
      <c r="CNU104" s="50" t="e">
        <f>#REF!</f>
        <v>#REF!</v>
      </c>
      <c r="CNV104" s="50" t="e">
        <f>#REF!</f>
        <v>#REF!</v>
      </c>
      <c r="CNW104" s="50" t="e">
        <f>#REF!</f>
        <v>#REF!</v>
      </c>
      <c r="CNX104" s="50" t="e">
        <f>#REF!</f>
        <v>#REF!</v>
      </c>
      <c r="CNY104" s="50" t="e">
        <f>#REF!</f>
        <v>#REF!</v>
      </c>
      <c r="CNZ104" s="50" t="e">
        <f>#REF!</f>
        <v>#REF!</v>
      </c>
      <c r="COA104" s="50" t="e">
        <f>#REF!</f>
        <v>#REF!</v>
      </c>
      <c r="COB104" s="50" t="e">
        <f>#REF!</f>
        <v>#REF!</v>
      </c>
      <c r="COC104" s="50" t="e">
        <f>#REF!</f>
        <v>#REF!</v>
      </c>
      <c r="COD104" s="50" t="e">
        <f>#REF!</f>
        <v>#REF!</v>
      </c>
      <c r="COE104" s="50" t="e">
        <f>#REF!</f>
        <v>#REF!</v>
      </c>
      <c r="COF104" s="50" t="e">
        <f>#REF!</f>
        <v>#REF!</v>
      </c>
      <c r="COG104" s="50" t="e">
        <f>#REF!</f>
        <v>#REF!</v>
      </c>
      <c r="COH104" s="50" t="e">
        <f>#REF!</f>
        <v>#REF!</v>
      </c>
      <c r="COI104" s="50" t="e">
        <f>#REF!</f>
        <v>#REF!</v>
      </c>
      <c r="COJ104" s="50" t="e">
        <f>#REF!</f>
        <v>#REF!</v>
      </c>
      <c r="COK104" s="50" t="e">
        <f>#REF!</f>
        <v>#REF!</v>
      </c>
      <c r="COL104" s="50" t="e">
        <f>#REF!</f>
        <v>#REF!</v>
      </c>
      <c r="COM104" s="50" t="e">
        <f>#REF!</f>
        <v>#REF!</v>
      </c>
      <c r="CON104" s="50" t="e">
        <f>#REF!</f>
        <v>#REF!</v>
      </c>
      <c r="COO104" s="50" t="e">
        <f>#REF!</f>
        <v>#REF!</v>
      </c>
      <c r="COP104" s="50" t="e">
        <f>#REF!</f>
        <v>#REF!</v>
      </c>
      <c r="COQ104" s="50" t="e">
        <f>#REF!</f>
        <v>#REF!</v>
      </c>
      <c r="COR104" s="50" t="e">
        <f>#REF!</f>
        <v>#REF!</v>
      </c>
      <c r="COS104" s="50" t="e">
        <f>#REF!</f>
        <v>#REF!</v>
      </c>
      <c r="COT104" s="50" t="e">
        <f>#REF!</f>
        <v>#REF!</v>
      </c>
      <c r="COU104" s="50" t="e">
        <f>#REF!</f>
        <v>#REF!</v>
      </c>
      <c r="COV104" s="50" t="e">
        <f>#REF!</f>
        <v>#REF!</v>
      </c>
      <c r="COW104" s="50" t="e">
        <f>#REF!</f>
        <v>#REF!</v>
      </c>
      <c r="COX104" s="50" t="e">
        <f>#REF!</f>
        <v>#REF!</v>
      </c>
      <c r="COY104" s="50" t="e">
        <f>#REF!</f>
        <v>#REF!</v>
      </c>
      <c r="COZ104" s="50" t="e">
        <f>#REF!</f>
        <v>#REF!</v>
      </c>
      <c r="CPA104" s="50" t="e">
        <f>#REF!</f>
        <v>#REF!</v>
      </c>
      <c r="CPB104" s="50" t="e">
        <f>#REF!</f>
        <v>#REF!</v>
      </c>
      <c r="CPC104" s="50" t="e">
        <f>#REF!</f>
        <v>#REF!</v>
      </c>
      <c r="CPD104" s="50" t="e">
        <f>#REF!</f>
        <v>#REF!</v>
      </c>
      <c r="CPE104" s="50" t="e">
        <f>#REF!</f>
        <v>#REF!</v>
      </c>
      <c r="CPF104" s="50" t="e">
        <f>#REF!</f>
        <v>#REF!</v>
      </c>
      <c r="CPG104" s="50" t="e">
        <f>#REF!</f>
        <v>#REF!</v>
      </c>
      <c r="CPH104" s="50" t="e">
        <f>#REF!</f>
        <v>#REF!</v>
      </c>
      <c r="CPI104" s="50" t="e">
        <f>#REF!</f>
        <v>#REF!</v>
      </c>
      <c r="CPJ104" s="50" t="e">
        <f>#REF!</f>
        <v>#REF!</v>
      </c>
      <c r="CPK104" s="50" t="e">
        <f>#REF!</f>
        <v>#REF!</v>
      </c>
      <c r="CPL104" s="50" t="e">
        <f>#REF!</f>
        <v>#REF!</v>
      </c>
      <c r="CPM104" s="50" t="e">
        <f>#REF!</f>
        <v>#REF!</v>
      </c>
      <c r="CPN104" s="50" t="e">
        <f>#REF!</f>
        <v>#REF!</v>
      </c>
      <c r="CPO104" s="50" t="e">
        <f>#REF!</f>
        <v>#REF!</v>
      </c>
      <c r="CPP104" s="50" t="e">
        <f>#REF!</f>
        <v>#REF!</v>
      </c>
      <c r="CPQ104" s="50" t="e">
        <f>#REF!</f>
        <v>#REF!</v>
      </c>
      <c r="CPR104" s="50" t="e">
        <f>#REF!</f>
        <v>#REF!</v>
      </c>
      <c r="CPS104" s="50" t="e">
        <f>#REF!</f>
        <v>#REF!</v>
      </c>
      <c r="CPT104" s="50" t="e">
        <f>#REF!</f>
        <v>#REF!</v>
      </c>
      <c r="CPU104" s="50" t="e">
        <f>#REF!</f>
        <v>#REF!</v>
      </c>
      <c r="CPV104" s="50" t="e">
        <f>#REF!</f>
        <v>#REF!</v>
      </c>
      <c r="CPW104" s="50" t="e">
        <f>#REF!</f>
        <v>#REF!</v>
      </c>
      <c r="CPX104" s="50" t="e">
        <f>#REF!</f>
        <v>#REF!</v>
      </c>
      <c r="CPY104" s="50" t="e">
        <f>#REF!</f>
        <v>#REF!</v>
      </c>
      <c r="CPZ104" s="50" t="e">
        <f>#REF!</f>
        <v>#REF!</v>
      </c>
      <c r="CQA104" s="50" t="e">
        <f>#REF!</f>
        <v>#REF!</v>
      </c>
      <c r="CQB104" s="50" t="e">
        <f>#REF!</f>
        <v>#REF!</v>
      </c>
      <c r="CQC104" s="50" t="e">
        <f>#REF!</f>
        <v>#REF!</v>
      </c>
      <c r="CQD104" s="50" t="e">
        <f>#REF!</f>
        <v>#REF!</v>
      </c>
      <c r="CQE104" s="50" t="e">
        <f>#REF!</f>
        <v>#REF!</v>
      </c>
      <c r="CQF104" s="50" t="e">
        <f>#REF!</f>
        <v>#REF!</v>
      </c>
      <c r="CQG104" s="50" t="e">
        <f>#REF!</f>
        <v>#REF!</v>
      </c>
      <c r="CQH104" s="50" t="e">
        <f>#REF!</f>
        <v>#REF!</v>
      </c>
      <c r="CQI104" s="50" t="e">
        <f>#REF!</f>
        <v>#REF!</v>
      </c>
      <c r="CQJ104" s="50" t="e">
        <f>#REF!</f>
        <v>#REF!</v>
      </c>
      <c r="CQK104" s="50" t="e">
        <f>#REF!</f>
        <v>#REF!</v>
      </c>
      <c r="CQL104" s="50" t="e">
        <f>#REF!</f>
        <v>#REF!</v>
      </c>
      <c r="CQM104" s="50" t="e">
        <f>#REF!</f>
        <v>#REF!</v>
      </c>
      <c r="CQN104" s="50" t="e">
        <f>#REF!</f>
        <v>#REF!</v>
      </c>
      <c r="CQO104" s="50" t="e">
        <f>#REF!</f>
        <v>#REF!</v>
      </c>
      <c r="CQP104" s="50" t="e">
        <f>#REF!</f>
        <v>#REF!</v>
      </c>
      <c r="CQQ104" s="50" t="e">
        <f>#REF!</f>
        <v>#REF!</v>
      </c>
      <c r="CQR104" s="50" t="e">
        <f>#REF!</f>
        <v>#REF!</v>
      </c>
      <c r="CQS104" s="50" t="e">
        <f>#REF!</f>
        <v>#REF!</v>
      </c>
      <c r="CQT104" s="50" t="e">
        <f>#REF!</f>
        <v>#REF!</v>
      </c>
      <c r="CQU104" s="50" t="e">
        <f>#REF!</f>
        <v>#REF!</v>
      </c>
      <c r="CQV104" s="50" t="e">
        <f>#REF!</f>
        <v>#REF!</v>
      </c>
      <c r="CQW104" s="50" t="e">
        <f>#REF!</f>
        <v>#REF!</v>
      </c>
      <c r="CQX104" s="50" t="e">
        <f>#REF!</f>
        <v>#REF!</v>
      </c>
      <c r="CQY104" s="50" t="e">
        <f>#REF!</f>
        <v>#REF!</v>
      </c>
      <c r="CQZ104" s="50" t="e">
        <f>#REF!</f>
        <v>#REF!</v>
      </c>
      <c r="CRA104" s="50" t="e">
        <f>#REF!</f>
        <v>#REF!</v>
      </c>
      <c r="CRB104" s="50" t="e">
        <f>#REF!</f>
        <v>#REF!</v>
      </c>
      <c r="CRC104" s="50" t="e">
        <f>#REF!</f>
        <v>#REF!</v>
      </c>
      <c r="CRD104" s="50" t="e">
        <f>#REF!</f>
        <v>#REF!</v>
      </c>
      <c r="CRE104" s="50" t="e">
        <f>#REF!</f>
        <v>#REF!</v>
      </c>
      <c r="CRF104" s="50" t="e">
        <f>#REF!</f>
        <v>#REF!</v>
      </c>
      <c r="CRG104" s="50" t="e">
        <f>#REF!</f>
        <v>#REF!</v>
      </c>
      <c r="CRH104" s="50" t="e">
        <f>#REF!</f>
        <v>#REF!</v>
      </c>
      <c r="CRI104" s="50" t="e">
        <f>#REF!</f>
        <v>#REF!</v>
      </c>
      <c r="CRJ104" s="50" t="e">
        <f>#REF!</f>
        <v>#REF!</v>
      </c>
      <c r="CRK104" s="50" t="e">
        <f>#REF!</f>
        <v>#REF!</v>
      </c>
      <c r="CRL104" s="50" t="e">
        <f>#REF!</f>
        <v>#REF!</v>
      </c>
      <c r="CRM104" s="50" t="e">
        <f>#REF!</f>
        <v>#REF!</v>
      </c>
      <c r="CRN104" s="50" t="e">
        <f>#REF!</f>
        <v>#REF!</v>
      </c>
      <c r="CRO104" s="50" t="e">
        <f>#REF!</f>
        <v>#REF!</v>
      </c>
      <c r="CRP104" s="50" t="e">
        <f>#REF!</f>
        <v>#REF!</v>
      </c>
      <c r="CRQ104" s="50" t="e">
        <f>#REF!</f>
        <v>#REF!</v>
      </c>
      <c r="CRR104" s="50" t="e">
        <f>#REF!</f>
        <v>#REF!</v>
      </c>
      <c r="CRS104" s="50" t="e">
        <f>#REF!</f>
        <v>#REF!</v>
      </c>
      <c r="CRT104" s="50" t="e">
        <f>#REF!</f>
        <v>#REF!</v>
      </c>
      <c r="CRU104" s="50" t="e">
        <f>#REF!</f>
        <v>#REF!</v>
      </c>
      <c r="CRV104" s="50" t="e">
        <f>#REF!</f>
        <v>#REF!</v>
      </c>
      <c r="CRW104" s="50" t="e">
        <f>#REF!</f>
        <v>#REF!</v>
      </c>
      <c r="CRX104" s="50" t="e">
        <f>#REF!</f>
        <v>#REF!</v>
      </c>
      <c r="CRY104" s="50" t="e">
        <f>#REF!</f>
        <v>#REF!</v>
      </c>
      <c r="CRZ104" s="50" t="e">
        <f>#REF!</f>
        <v>#REF!</v>
      </c>
      <c r="CSA104" s="50" t="e">
        <f>#REF!</f>
        <v>#REF!</v>
      </c>
      <c r="CSB104" s="50" t="e">
        <f>#REF!</f>
        <v>#REF!</v>
      </c>
      <c r="CSC104" s="50" t="e">
        <f>#REF!</f>
        <v>#REF!</v>
      </c>
      <c r="CSD104" s="50" t="e">
        <f>#REF!</f>
        <v>#REF!</v>
      </c>
      <c r="CSE104" s="50" t="e">
        <f>#REF!</f>
        <v>#REF!</v>
      </c>
      <c r="CSF104" s="50" t="e">
        <f>#REF!</f>
        <v>#REF!</v>
      </c>
      <c r="CSG104" s="50" t="e">
        <f>#REF!</f>
        <v>#REF!</v>
      </c>
      <c r="CSH104" s="50" t="e">
        <f>#REF!</f>
        <v>#REF!</v>
      </c>
      <c r="CSI104" s="50" t="e">
        <f>#REF!</f>
        <v>#REF!</v>
      </c>
      <c r="CSJ104" s="50" t="e">
        <f>#REF!</f>
        <v>#REF!</v>
      </c>
      <c r="CSK104" s="50" t="e">
        <f>#REF!</f>
        <v>#REF!</v>
      </c>
      <c r="CSL104" s="50" t="e">
        <f>#REF!</f>
        <v>#REF!</v>
      </c>
      <c r="CSM104" s="50" t="e">
        <f>#REF!</f>
        <v>#REF!</v>
      </c>
      <c r="CSN104" s="50" t="e">
        <f>#REF!</f>
        <v>#REF!</v>
      </c>
      <c r="CSO104" s="50" t="e">
        <f>#REF!</f>
        <v>#REF!</v>
      </c>
      <c r="CSP104" s="50" t="e">
        <f>#REF!</f>
        <v>#REF!</v>
      </c>
      <c r="CSQ104" s="50" t="e">
        <f>#REF!</f>
        <v>#REF!</v>
      </c>
      <c r="CSR104" s="50" t="e">
        <f>#REF!</f>
        <v>#REF!</v>
      </c>
      <c r="CSS104" s="50" t="e">
        <f>#REF!</f>
        <v>#REF!</v>
      </c>
      <c r="CST104" s="50" t="e">
        <f>#REF!</f>
        <v>#REF!</v>
      </c>
      <c r="CSU104" s="50" t="e">
        <f>#REF!</f>
        <v>#REF!</v>
      </c>
      <c r="CSV104" s="50" t="e">
        <f>#REF!</f>
        <v>#REF!</v>
      </c>
      <c r="CSW104" s="50" t="e">
        <f>#REF!</f>
        <v>#REF!</v>
      </c>
      <c r="CSX104" s="50" t="e">
        <f>#REF!</f>
        <v>#REF!</v>
      </c>
      <c r="CSY104" s="50" t="e">
        <f>#REF!</f>
        <v>#REF!</v>
      </c>
      <c r="CSZ104" s="50" t="e">
        <f>#REF!</f>
        <v>#REF!</v>
      </c>
      <c r="CTA104" s="50" t="e">
        <f>#REF!</f>
        <v>#REF!</v>
      </c>
      <c r="CTB104" s="50" t="e">
        <f>#REF!</f>
        <v>#REF!</v>
      </c>
      <c r="CTC104" s="50" t="e">
        <f>#REF!</f>
        <v>#REF!</v>
      </c>
      <c r="CTD104" s="50" t="e">
        <f>#REF!</f>
        <v>#REF!</v>
      </c>
      <c r="CTE104" s="50" t="e">
        <f>#REF!</f>
        <v>#REF!</v>
      </c>
      <c r="CTF104" s="50" t="e">
        <f>#REF!</f>
        <v>#REF!</v>
      </c>
      <c r="CTG104" s="50" t="e">
        <f>#REF!</f>
        <v>#REF!</v>
      </c>
      <c r="CTH104" s="50" t="e">
        <f>#REF!</f>
        <v>#REF!</v>
      </c>
      <c r="CTI104" s="50" t="e">
        <f>#REF!</f>
        <v>#REF!</v>
      </c>
      <c r="CTJ104" s="50" t="e">
        <f>#REF!</f>
        <v>#REF!</v>
      </c>
      <c r="CTK104" s="50" t="e">
        <f>#REF!</f>
        <v>#REF!</v>
      </c>
      <c r="CTL104" s="50" t="e">
        <f>#REF!</f>
        <v>#REF!</v>
      </c>
      <c r="CTM104" s="50" t="e">
        <f>#REF!</f>
        <v>#REF!</v>
      </c>
      <c r="CTN104" s="50" t="e">
        <f>#REF!</f>
        <v>#REF!</v>
      </c>
      <c r="CTO104" s="50" t="e">
        <f>#REF!</f>
        <v>#REF!</v>
      </c>
      <c r="CTP104" s="50" t="e">
        <f>#REF!</f>
        <v>#REF!</v>
      </c>
      <c r="CTQ104" s="50" t="e">
        <f>#REF!</f>
        <v>#REF!</v>
      </c>
      <c r="CTR104" s="50" t="e">
        <f>#REF!</f>
        <v>#REF!</v>
      </c>
      <c r="CTS104" s="50" t="e">
        <f>#REF!</f>
        <v>#REF!</v>
      </c>
      <c r="CTT104" s="50" t="e">
        <f>#REF!</f>
        <v>#REF!</v>
      </c>
      <c r="CTU104" s="50" t="e">
        <f>#REF!</f>
        <v>#REF!</v>
      </c>
      <c r="CTV104" s="50" t="e">
        <f>#REF!</f>
        <v>#REF!</v>
      </c>
      <c r="CTW104" s="50" t="e">
        <f>#REF!</f>
        <v>#REF!</v>
      </c>
      <c r="CTX104" s="50" t="e">
        <f>#REF!</f>
        <v>#REF!</v>
      </c>
      <c r="CTY104" s="50" t="e">
        <f>#REF!</f>
        <v>#REF!</v>
      </c>
      <c r="CTZ104" s="50" t="e">
        <f>#REF!</f>
        <v>#REF!</v>
      </c>
      <c r="CUA104" s="50" t="e">
        <f>#REF!</f>
        <v>#REF!</v>
      </c>
      <c r="CUB104" s="50" t="e">
        <f>#REF!</f>
        <v>#REF!</v>
      </c>
      <c r="CUC104" s="50" t="e">
        <f>#REF!</f>
        <v>#REF!</v>
      </c>
      <c r="CUD104" s="50" t="e">
        <f>#REF!</f>
        <v>#REF!</v>
      </c>
      <c r="CUE104" s="50" t="e">
        <f>#REF!</f>
        <v>#REF!</v>
      </c>
      <c r="CUF104" s="50" t="e">
        <f>#REF!</f>
        <v>#REF!</v>
      </c>
      <c r="CUG104" s="50" t="e">
        <f>#REF!</f>
        <v>#REF!</v>
      </c>
      <c r="CUH104" s="50" t="e">
        <f>#REF!</f>
        <v>#REF!</v>
      </c>
      <c r="CUI104" s="50" t="e">
        <f>#REF!</f>
        <v>#REF!</v>
      </c>
      <c r="CUJ104" s="50" t="e">
        <f>#REF!</f>
        <v>#REF!</v>
      </c>
      <c r="CUK104" s="50" t="e">
        <f>#REF!</f>
        <v>#REF!</v>
      </c>
      <c r="CUL104" s="50" t="e">
        <f>#REF!</f>
        <v>#REF!</v>
      </c>
      <c r="CUM104" s="50" t="e">
        <f>#REF!</f>
        <v>#REF!</v>
      </c>
      <c r="CUN104" s="50" t="e">
        <f>#REF!</f>
        <v>#REF!</v>
      </c>
      <c r="CUO104" s="50" t="e">
        <f>#REF!</f>
        <v>#REF!</v>
      </c>
      <c r="CUP104" s="50" t="e">
        <f>#REF!</f>
        <v>#REF!</v>
      </c>
      <c r="CUQ104" s="50" t="e">
        <f>#REF!</f>
        <v>#REF!</v>
      </c>
      <c r="CUR104" s="50" t="e">
        <f>#REF!</f>
        <v>#REF!</v>
      </c>
      <c r="CUS104" s="50" t="e">
        <f>#REF!</f>
        <v>#REF!</v>
      </c>
      <c r="CUT104" s="50" t="e">
        <f>#REF!</f>
        <v>#REF!</v>
      </c>
      <c r="CUU104" s="50" t="e">
        <f>#REF!</f>
        <v>#REF!</v>
      </c>
      <c r="CUV104" s="50" t="e">
        <f>#REF!</f>
        <v>#REF!</v>
      </c>
      <c r="CUW104" s="50" t="e">
        <f>#REF!</f>
        <v>#REF!</v>
      </c>
      <c r="CUX104" s="50" t="e">
        <f>#REF!</f>
        <v>#REF!</v>
      </c>
      <c r="CUY104" s="50" t="e">
        <f>#REF!</f>
        <v>#REF!</v>
      </c>
      <c r="CUZ104" s="50" t="e">
        <f>#REF!</f>
        <v>#REF!</v>
      </c>
      <c r="CVA104" s="50" t="e">
        <f>#REF!</f>
        <v>#REF!</v>
      </c>
      <c r="CVB104" s="50" t="e">
        <f>#REF!</f>
        <v>#REF!</v>
      </c>
      <c r="CVC104" s="50" t="e">
        <f>#REF!</f>
        <v>#REF!</v>
      </c>
      <c r="CVD104" s="50" t="e">
        <f>#REF!</f>
        <v>#REF!</v>
      </c>
      <c r="CVE104" s="50" t="e">
        <f>#REF!</f>
        <v>#REF!</v>
      </c>
      <c r="CVF104" s="50" t="e">
        <f>#REF!</f>
        <v>#REF!</v>
      </c>
      <c r="CVG104" s="50" t="e">
        <f>#REF!</f>
        <v>#REF!</v>
      </c>
      <c r="CVH104" s="50" t="e">
        <f>#REF!</f>
        <v>#REF!</v>
      </c>
      <c r="CVI104" s="50" t="e">
        <f>#REF!</f>
        <v>#REF!</v>
      </c>
      <c r="CVJ104" s="50" t="e">
        <f>#REF!</f>
        <v>#REF!</v>
      </c>
      <c r="CVK104" s="50" t="e">
        <f>#REF!</f>
        <v>#REF!</v>
      </c>
      <c r="CVL104" s="50" t="e">
        <f>#REF!</f>
        <v>#REF!</v>
      </c>
      <c r="CVM104" s="50" t="e">
        <f>#REF!</f>
        <v>#REF!</v>
      </c>
      <c r="CVN104" s="50" t="e">
        <f>#REF!</f>
        <v>#REF!</v>
      </c>
      <c r="CVO104" s="50" t="e">
        <f>#REF!</f>
        <v>#REF!</v>
      </c>
      <c r="CVP104" s="50" t="e">
        <f>#REF!</f>
        <v>#REF!</v>
      </c>
      <c r="CVQ104" s="50" t="e">
        <f>#REF!</f>
        <v>#REF!</v>
      </c>
      <c r="CVR104" s="50" t="e">
        <f>#REF!</f>
        <v>#REF!</v>
      </c>
      <c r="CVS104" s="50" t="e">
        <f>#REF!</f>
        <v>#REF!</v>
      </c>
      <c r="CVT104" s="50" t="e">
        <f>#REF!</f>
        <v>#REF!</v>
      </c>
      <c r="CVU104" s="50" t="e">
        <f>#REF!</f>
        <v>#REF!</v>
      </c>
      <c r="CVV104" s="50" t="e">
        <f>#REF!</f>
        <v>#REF!</v>
      </c>
      <c r="CVW104" s="50" t="e">
        <f>#REF!</f>
        <v>#REF!</v>
      </c>
      <c r="CVX104" s="50" t="e">
        <f>#REF!</f>
        <v>#REF!</v>
      </c>
      <c r="CVY104" s="50" t="e">
        <f>#REF!</f>
        <v>#REF!</v>
      </c>
      <c r="CVZ104" s="50" t="e">
        <f>#REF!</f>
        <v>#REF!</v>
      </c>
      <c r="CWA104" s="50" t="e">
        <f>#REF!</f>
        <v>#REF!</v>
      </c>
      <c r="CWB104" s="50" t="e">
        <f>#REF!</f>
        <v>#REF!</v>
      </c>
      <c r="CWC104" s="50" t="e">
        <f>#REF!</f>
        <v>#REF!</v>
      </c>
      <c r="CWD104" s="50" t="e">
        <f>#REF!</f>
        <v>#REF!</v>
      </c>
      <c r="CWE104" s="50" t="e">
        <f>#REF!</f>
        <v>#REF!</v>
      </c>
      <c r="CWF104" s="50" t="e">
        <f>#REF!</f>
        <v>#REF!</v>
      </c>
      <c r="CWG104" s="50" t="e">
        <f>#REF!</f>
        <v>#REF!</v>
      </c>
      <c r="CWH104" s="50" t="e">
        <f>#REF!</f>
        <v>#REF!</v>
      </c>
      <c r="CWI104" s="50" t="e">
        <f>#REF!</f>
        <v>#REF!</v>
      </c>
      <c r="CWJ104" s="50" t="e">
        <f>#REF!</f>
        <v>#REF!</v>
      </c>
      <c r="CWK104" s="50" t="e">
        <f>#REF!</f>
        <v>#REF!</v>
      </c>
      <c r="CWL104" s="50" t="e">
        <f>#REF!</f>
        <v>#REF!</v>
      </c>
      <c r="CWM104" s="50" t="e">
        <f>#REF!</f>
        <v>#REF!</v>
      </c>
      <c r="CWN104" s="50" t="e">
        <f>#REF!</f>
        <v>#REF!</v>
      </c>
      <c r="CWO104" s="50" t="e">
        <f>#REF!</f>
        <v>#REF!</v>
      </c>
      <c r="CWP104" s="50" t="e">
        <f>#REF!</f>
        <v>#REF!</v>
      </c>
      <c r="CWQ104" s="50" t="e">
        <f>#REF!</f>
        <v>#REF!</v>
      </c>
      <c r="CWR104" s="50" t="e">
        <f>#REF!</f>
        <v>#REF!</v>
      </c>
      <c r="CWS104" s="50" t="e">
        <f>#REF!</f>
        <v>#REF!</v>
      </c>
      <c r="CWT104" s="50" t="e">
        <f>#REF!</f>
        <v>#REF!</v>
      </c>
      <c r="CWU104" s="50" t="e">
        <f>#REF!</f>
        <v>#REF!</v>
      </c>
      <c r="CWV104" s="50" t="e">
        <f>#REF!</f>
        <v>#REF!</v>
      </c>
      <c r="CWW104" s="50" t="e">
        <f>#REF!</f>
        <v>#REF!</v>
      </c>
      <c r="CWX104" s="50" t="e">
        <f>#REF!</f>
        <v>#REF!</v>
      </c>
      <c r="CWY104" s="50" t="e">
        <f>#REF!</f>
        <v>#REF!</v>
      </c>
      <c r="CWZ104" s="50" t="e">
        <f>#REF!</f>
        <v>#REF!</v>
      </c>
      <c r="CXA104" s="50" t="e">
        <f>#REF!</f>
        <v>#REF!</v>
      </c>
      <c r="CXB104" s="50" t="e">
        <f>#REF!</f>
        <v>#REF!</v>
      </c>
      <c r="CXC104" s="50" t="e">
        <f>#REF!</f>
        <v>#REF!</v>
      </c>
      <c r="CXD104" s="50" t="e">
        <f>#REF!</f>
        <v>#REF!</v>
      </c>
      <c r="CXE104" s="50" t="e">
        <f>#REF!</f>
        <v>#REF!</v>
      </c>
      <c r="CXF104" s="50" t="e">
        <f>#REF!</f>
        <v>#REF!</v>
      </c>
      <c r="CXG104" s="50" t="e">
        <f>#REF!</f>
        <v>#REF!</v>
      </c>
      <c r="CXH104" s="50" t="e">
        <f>#REF!</f>
        <v>#REF!</v>
      </c>
      <c r="CXI104" s="50" t="e">
        <f>#REF!</f>
        <v>#REF!</v>
      </c>
      <c r="CXJ104" s="50" t="e">
        <f>#REF!</f>
        <v>#REF!</v>
      </c>
      <c r="CXK104" s="50" t="e">
        <f>#REF!</f>
        <v>#REF!</v>
      </c>
      <c r="CXL104" s="50" t="e">
        <f>#REF!</f>
        <v>#REF!</v>
      </c>
      <c r="CXM104" s="50" t="e">
        <f>#REF!</f>
        <v>#REF!</v>
      </c>
      <c r="CXN104" s="50" t="e">
        <f>#REF!</f>
        <v>#REF!</v>
      </c>
      <c r="CXO104" s="50" t="e">
        <f>#REF!</f>
        <v>#REF!</v>
      </c>
      <c r="CXP104" s="50" t="e">
        <f>#REF!</f>
        <v>#REF!</v>
      </c>
      <c r="CXQ104" s="50" t="e">
        <f>#REF!</f>
        <v>#REF!</v>
      </c>
      <c r="CXR104" s="50" t="e">
        <f>#REF!</f>
        <v>#REF!</v>
      </c>
      <c r="CXS104" s="50" t="e">
        <f>#REF!</f>
        <v>#REF!</v>
      </c>
      <c r="CXT104" s="50" t="e">
        <f>#REF!</f>
        <v>#REF!</v>
      </c>
      <c r="CXU104" s="50" t="e">
        <f>#REF!</f>
        <v>#REF!</v>
      </c>
      <c r="CXV104" s="50" t="e">
        <f>#REF!</f>
        <v>#REF!</v>
      </c>
      <c r="CXW104" s="50" t="e">
        <f>#REF!</f>
        <v>#REF!</v>
      </c>
      <c r="CXX104" s="50" t="e">
        <f>#REF!</f>
        <v>#REF!</v>
      </c>
      <c r="CXY104" s="50" t="e">
        <f>#REF!</f>
        <v>#REF!</v>
      </c>
      <c r="CXZ104" s="50" t="e">
        <f>#REF!</f>
        <v>#REF!</v>
      </c>
      <c r="CYA104" s="50" t="e">
        <f>#REF!</f>
        <v>#REF!</v>
      </c>
      <c r="CYB104" s="50" t="e">
        <f>#REF!</f>
        <v>#REF!</v>
      </c>
      <c r="CYC104" s="50" t="e">
        <f>#REF!</f>
        <v>#REF!</v>
      </c>
      <c r="CYD104" s="50" t="e">
        <f>#REF!</f>
        <v>#REF!</v>
      </c>
      <c r="CYE104" s="50" t="e">
        <f>#REF!</f>
        <v>#REF!</v>
      </c>
      <c r="CYF104" s="50" t="e">
        <f>#REF!</f>
        <v>#REF!</v>
      </c>
      <c r="CYG104" s="50" t="e">
        <f>#REF!</f>
        <v>#REF!</v>
      </c>
      <c r="CYH104" s="50" t="e">
        <f>#REF!</f>
        <v>#REF!</v>
      </c>
      <c r="CYI104" s="50" t="e">
        <f>#REF!</f>
        <v>#REF!</v>
      </c>
      <c r="CYJ104" s="50" t="e">
        <f>#REF!</f>
        <v>#REF!</v>
      </c>
      <c r="CYK104" s="50" t="e">
        <f>#REF!</f>
        <v>#REF!</v>
      </c>
      <c r="CYL104" s="50" t="e">
        <f>#REF!</f>
        <v>#REF!</v>
      </c>
      <c r="CYM104" s="50" t="e">
        <f>#REF!</f>
        <v>#REF!</v>
      </c>
      <c r="CYN104" s="50" t="e">
        <f>#REF!</f>
        <v>#REF!</v>
      </c>
      <c r="CYO104" s="50" t="e">
        <f>#REF!</f>
        <v>#REF!</v>
      </c>
      <c r="CYP104" s="50" t="e">
        <f>#REF!</f>
        <v>#REF!</v>
      </c>
      <c r="CYQ104" s="50" t="e">
        <f>#REF!</f>
        <v>#REF!</v>
      </c>
      <c r="CYR104" s="50" t="e">
        <f>#REF!</f>
        <v>#REF!</v>
      </c>
      <c r="CYS104" s="50" t="e">
        <f>#REF!</f>
        <v>#REF!</v>
      </c>
      <c r="CYT104" s="50" t="e">
        <f>#REF!</f>
        <v>#REF!</v>
      </c>
      <c r="CYU104" s="50" t="e">
        <f>#REF!</f>
        <v>#REF!</v>
      </c>
      <c r="CYV104" s="50" t="e">
        <f>#REF!</f>
        <v>#REF!</v>
      </c>
      <c r="CYW104" s="50" t="e">
        <f>#REF!</f>
        <v>#REF!</v>
      </c>
      <c r="CYX104" s="50" t="e">
        <f>#REF!</f>
        <v>#REF!</v>
      </c>
      <c r="CYY104" s="50" t="e">
        <f>#REF!</f>
        <v>#REF!</v>
      </c>
      <c r="CYZ104" s="50" t="e">
        <f>#REF!</f>
        <v>#REF!</v>
      </c>
      <c r="CZA104" s="50" t="e">
        <f>#REF!</f>
        <v>#REF!</v>
      </c>
      <c r="CZB104" s="50" t="e">
        <f>#REF!</f>
        <v>#REF!</v>
      </c>
      <c r="CZC104" s="50" t="e">
        <f>#REF!</f>
        <v>#REF!</v>
      </c>
      <c r="CZD104" s="50" t="e">
        <f>#REF!</f>
        <v>#REF!</v>
      </c>
      <c r="CZE104" s="50" t="e">
        <f>#REF!</f>
        <v>#REF!</v>
      </c>
      <c r="CZF104" s="50" t="e">
        <f>#REF!</f>
        <v>#REF!</v>
      </c>
      <c r="CZG104" s="50" t="e">
        <f>#REF!</f>
        <v>#REF!</v>
      </c>
      <c r="CZH104" s="50" t="e">
        <f>#REF!</f>
        <v>#REF!</v>
      </c>
      <c r="CZI104" s="50" t="e">
        <f>#REF!</f>
        <v>#REF!</v>
      </c>
      <c r="CZJ104" s="50" t="e">
        <f>#REF!</f>
        <v>#REF!</v>
      </c>
      <c r="CZK104" s="50" t="e">
        <f>#REF!</f>
        <v>#REF!</v>
      </c>
      <c r="CZL104" s="50" t="e">
        <f>#REF!</f>
        <v>#REF!</v>
      </c>
      <c r="CZM104" s="50" t="e">
        <f>#REF!</f>
        <v>#REF!</v>
      </c>
      <c r="CZN104" s="50" t="e">
        <f>#REF!</f>
        <v>#REF!</v>
      </c>
      <c r="CZO104" s="50" t="e">
        <f>#REF!</f>
        <v>#REF!</v>
      </c>
      <c r="CZP104" s="50" t="e">
        <f>#REF!</f>
        <v>#REF!</v>
      </c>
      <c r="CZQ104" s="50" t="e">
        <f>#REF!</f>
        <v>#REF!</v>
      </c>
      <c r="CZR104" s="50" t="e">
        <f>#REF!</f>
        <v>#REF!</v>
      </c>
      <c r="CZS104" s="50" t="e">
        <f>#REF!</f>
        <v>#REF!</v>
      </c>
      <c r="CZT104" s="50" t="e">
        <f>#REF!</f>
        <v>#REF!</v>
      </c>
      <c r="CZU104" s="50" t="e">
        <f>#REF!</f>
        <v>#REF!</v>
      </c>
      <c r="CZV104" s="50" t="e">
        <f>#REF!</f>
        <v>#REF!</v>
      </c>
      <c r="CZW104" s="50" t="e">
        <f>#REF!</f>
        <v>#REF!</v>
      </c>
      <c r="CZX104" s="50" t="e">
        <f>#REF!</f>
        <v>#REF!</v>
      </c>
      <c r="CZY104" s="50" t="e">
        <f>#REF!</f>
        <v>#REF!</v>
      </c>
      <c r="CZZ104" s="50" t="e">
        <f>#REF!</f>
        <v>#REF!</v>
      </c>
      <c r="DAA104" s="50" t="e">
        <f>#REF!</f>
        <v>#REF!</v>
      </c>
      <c r="DAB104" s="50" t="e">
        <f>#REF!</f>
        <v>#REF!</v>
      </c>
      <c r="DAC104" s="50" t="e">
        <f>#REF!</f>
        <v>#REF!</v>
      </c>
      <c r="DAD104" s="50" t="e">
        <f>#REF!</f>
        <v>#REF!</v>
      </c>
      <c r="DAE104" s="50" t="e">
        <f>#REF!</f>
        <v>#REF!</v>
      </c>
      <c r="DAF104" s="50" t="e">
        <f>#REF!</f>
        <v>#REF!</v>
      </c>
      <c r="DAG104" s="50" t="e">
        <f>#REF!</f>
        <v>#REF!</v>
      </c>
      <c r="DAH104" s="50" t="e">
        <f>#REF!</f>
        <v>#REF!</v>
      </c>
      <c r="DAI104" s="50" t="e">
        <f>#REF!</f>
        <v>#REF!</v>
      </c>
      <c r="DAJ104" s="50" t="e">
        <f>#REF!</f>
        <v>#REF!</v>
      </c>
      <c r="DAK104" s="50" t="e">
        <f>#REF!</f>
        <v>#REF!</v>
      </c>
      <c r="DAL104" s="50" t="e">
        <f>#REF!</f>
        <v>#REF!</v>
      </c>
      <c r="DAM104" s="50" t="e">
        <f>#REF!</f>
        <v>#REF!</v>
      </c>
      <c r="DAN104" s="50" t="e">
        <f>#REF!</f>
        <v>#REF!</v>
      </c>
      <c r="DAO104" s="50" t="e">
        <f>#REF!</f>
        <v>#REF!</v>
      </c>
      <c r="DAP104" s="50" t="e">
        <f>#REF!</f>
        <v>#REF!</v>
      </c>
      <c r="DAQ104" s="50" t="e">
        <f>#REF!</f>
        <v>#REF!</v>
      </c>
      <c r="DAR104" s="50" t="e">
        <f>#REF!</f>
        <v>#REF!</v>
      </c>
      <c r="DAS104" s="50" t="e">
        <f>#REF!</f>
        <v>#REF!</v>
      </c>
      <c r="DAT104" s="50" t="e">
        <f>#REF!</f>
        <v>#REF!</v>
      </c>
      <c r="DAU104" s="50" t="e">
        <f>#REF!</f>
        <v>#REF!</v>
      </c>
      <c r="DAV104" s="50" t="e">
        <f>#REF!</f>
        <v>#REF!</v>
      </c>
      <c r="DAW104" s="50" t="e">
        <f>#REF!</f>
        <v>#REF!</v>
      </c>
      <c r="DAX104" s="50" t="e">
        <f>#REF!</f>
        <v>#REF!</v>
      </c>
      <c r="DAY104" s="50" t="e">
        <f>#REF!</f>
        <v>#REF!</v>
      </c>
      <c r="DAZ104" s="50" t="e">
        <f>#REF!</f>
        <v>#REF!</v>
      </c>
      <c r="DBA104" s="50" t="e">
        <f>#REF!</f>
        <v>#REF!</v>
      </c>
      <c r="DBB104" s="50" t="e">
        <f>#REF!</f>
        <v>#REF!</v>
      </c>
      <c r="DBC104" s="50" t="e">
        <f>#REF!</f>
        <v>#REF!</v>
      </c>
      <c r="DBD104" s="50" t="e">
        <f>#REF!</f>
        <v>#REF!</v>
      </c>
      <c r="DBE104" s="50" t="e">
        <f>#REF!</f>
        <v>#REF!</v>
      </c>
      <c r="DBF104" s="50" t="e">
        <f>#REF!</f>
        <v>#REF!</v>
      </c>
      <c r="DBG104" s="50" t="e">
        <f>#REF!</f>
        <v>#REF!</v>
      </c>
      <c r="DBH104" s="50" t="e">
        <f>#REF!</f>
        <v>#REF!</v>
      </c>
      <c r="DBI104" s="50" t="e">
        <f>#REF!</f>
        <v>#REF!</v>
      </c>
      <c r="DBJ104" s="50" t="e">
        <f>#REF!</f>
        <v>#REF!</v>
      </c>
      <c r="DBK104" s="50" t="e">
        <f>#REF!</f>
        <v>#REF!</v>
      </c>
      <c r="DBL104" s="50" t="e">
        <f>#REF!</f>
        <v>#REF!</v>
      </c>
      <c r="DBM104" s="50" t="e">
        <f>#REF!</f>
        <v>#REF!</v>
      </c>
      <c r="DBN104" s="50" t="e">
        <f>#REF!</f>
        <v>#REF!</v>
      </c>
      <c r="DBO104" s="50" t="e">
        <f>#REF!</f>
        <v>#REF!</v>
      </c>
      <c r="DBP104" s="50" t="e">
        <f>#REF!</f>
        <v>#REF!</v>
      </c>
      <c r="DBQ104" s="50" t="e">
        <f>#REF!</f>
        <v>#REF!</v>
      </c>
      <c r="DBR104" s="50" t="e">
        <f>#REF!</f>
        <v>#REF!</v>
      </c>
      <c r="DBS104" s="50" t="e">
        <f>#REF!</f>
        <v>#REF!</v>
      </c>
      <c r="DBT104" s="50" t="e">
        <f>#REF!</f>
        <v>#REF!</v>
      </c>
      <c r="DBU104" s="50" t="e">
        <f>#REF!</f>
        <v>#REF!</v>
      </c>
      <c r="DBV104" s="50" t="e">
        <f>#REF!</f>
        <v>#REF!</v>
      </c>
      <c r="DBW104" s="50" t="e">
        <f>#REF!</f>
        <v>#REF!</v>
      </c>
      <c r="DBX104" s="50" t="e">
        <f>#REF!</f>
        <v>#REF!</v>
      </c>
      <c r="DBY104" s="50" t="e">
        <f>#REF!</f>
        <v>#REF!</v>
      </c>
      <c r="DBZ104" s="50" t="e">
        <f>#REF!</f>
        <v>#REF!</v>
      </c>
      <c r="DCA104" s="50" t="e">
        <f>#REF!</f>
        <v>#REF!</v>
      </c>
      <c r="DCB104" s="50" t="e">
        <f>#REF!</f>
        <v>#REF!</v>
      </c>
      <c r="DCC104" s="50" t="e">
        <f>#REF!</f>
        <v>#REF!</v>
      </c>
      <c r="DCD104" s="50" t="e">
        <f>#REF!</f>
        <v>#REF!</v>
      </c>
      <c r="DCE104" s="50" t="e">
        <f>#REF!</f>
        <v>#REF!</v>
      </c>
      <c r="DCF104" s="50" t="e">
        <f>#REF!</f>
        <v>#REF!</v>
      </c>
      <c r="DCG104" s="50" t="e">
        <f>#REF!</f>
        <v>#REF!</v>
      </c>
      <c r="DCH104" s="50" t="e">
        <f>#REF!</f>
        <v>#REF!</v>
      </c>
      <c r="DCI104" s="50" t="e">
        <f>#REF!</f>
        <v>#REF!</v>
      </c>
      <c r="DCJ104" s="50" t="e">
        <f>#REF!</f>
        <v>#REF!</v>
      </c>
      <c r="DCK104" s="50" t="e">
        <f>#REF!</f>
        <v>#REF!</v>
      </c>
      <c r="DCL104" s="50" t="e">
        <f>#REF!</f>
        <v>#REF!</v>
      </c>
      <c r="DCM104" s="50" t="e">
        <f>#REF!</f>
        <v>#REF!</v>
      </c>
      <c r="DCN104" s="50" t="e">
        <f>#REF!</f>
        <v>#REF!</v>
      </c>
      <c r="DCO104" s="50" t="e">
        <f>#REF!</f>
        <v>#REF!</v>
      </c>
      <c r="DCP104" s="50" t="e">
        <f>#REF!</f>
        <v>#REF!</v>
      </c>
      <c r="DCQ104" s="50" t="e">
        <f>#REF!</f>
        <v>#REF!</v>
      </c>
      <c r="DCR104" s="50" t="e">
        <f>#REF!</f>
        <v>#REF!</v>
      </c>
      <c r="DCS104" s="50" t="e">
        <f>#REF!</f>
        <v>#REF!</v>
      </c>
      <c r="DCT104" s="50" t="e">
        <f>#REF!</f>
        <v>#REF!</v>
      </c>
      <c r="DCU104" s="50" t="e">
        <f>#REF!</f>
        <v>#REF!</v>
      </c>
      <c r="DCV104" s="50" t="e">
        <f>#REF!</f>
        <v>#REF!</v>
      </c>
      <c r="DCW104" s="50" t="e">
        <f>#REF!</f>
        <v>#REF!</v>
      </c>
      <c r="DCX104" s="50" t="e">
        <f>#REF!</f>
        <v>#REF!</v>
      </c>
      <c r="DCY104" s="50" t="e">
        <f>#REF!</f>
        <v>#REF!</v>
      </c>
      <c r="DCZ104" s="50" t="e">
        <f>#REF!</f>
        <v>#REF!</v>
      </c>
      <c r="DDA104" s="50" t="e">
        <f>#REF!</f>
        <v>#REF!</v>
      </c>
      <c r="DDB104" s="50" t="e">
        <f>#REF!</f>
        <v>#REF!</v>
      </c>
      <c r="DDC104" s="50" t="e">
        <f>#REF!</f>
        <v>#REF!</v>
      </c>
      <c r="DDD104" s="50" t="e">
        <f>#REF!</f>
        <v>#REF!</v>
      </c>
      <c r="DDE104" s="50" t="e">
        <f>#REF!</f>
        <v>#REF!</v>
      </c>
      <c r="DDF104" s="50" t="e">
        <f>#REF!</f>
        <v>#REF!</v>
      </c>
      <c r="DDG104" s="50" t="e">
        <f>#REF!</f>
        <v>#REF!</v>
      </c>
      <c r="DDH104" s="50" t="e">
        <f>#REF!</f>
        <v>#REF!</v>
      </c>
      <c r="DDI104" s="50" t="e">
        <f>#REF!</f>
        <v>#REF!</v>
      </c>
      <c r="DDJ104" s="50" t="e">
        <f>#REF!</f>
        <v>#REF!</v>
      </c>
      <c r="DDK104" s="50" t="e">
        <f>#REF!</f>
        <v>#REF!</v>
      </c>
      <c r="DDL104" s="50" t="e">
        <f>#REF!</f>
        <v>#REF!</v>
      </c>
      <c r="DDM104" s="50" t="e">
        <f>#REF!</f>
        <v>#REF!</v>
      </c>
      <c r="DDN104" s="50" t="e">
        <f>#REF!</f>
        <v>#REF!</v>
      </c>
      <c r="DDO104" s="50" t="e">
        <f>#REF!</f>
        <v>#REF!</v>
      </c>
      <c r="DDP104" s="50" t="e">
        <f>#REF!</f>
        <v>#REF!</v>
      </c>
      <c r="DDQ104" s="50" t="e">
        <f>#REF!</f>
        <v>#REF!</v>
      </c>
      <c r="DDR104" s="50" t="e">
        <f>#REF!</f>
        <v>#REF!</v>
      </c>
      <c r="DDS104" s="50" t="e">
        <f>#REF!</f>
        <v>#REF!</v>
      </c>
      <c r="DDT104" s="50" t="e">
        <f>#REF!</f>
        <v>#REF!</v>
      </c>
      <c r="DDU104" s="50" t="e">
        <f>#REF!</f>
        <v>#REF!</v>
      </c>
      <c r="DDV104" s="50" t="e">
        <f>#REF!</f>
        <v>#REF!</v>
      </c>
      <c r="DDW104" s="50" t="e">
        <f>#REF!</f>
        <v>#REF!</v>
      </c>
      <c r="DDX104" s="50" t="e">
        <f>#REF!</f>
        <v>#REF!</v>
      </c>
      <c r="DDY104" s="50" t="e">
        <f>#REF!</f>
        <v>#REF!</v>
      </c>
      <c r="DDZ104" s="50" t="e">
        <f>#REF!</f>
        <v>#REF!</v>
      </c>
      <c r="DEA104" s="50" t="e">
        <f>#REF!</f>
        <v>#REF!</v>
      </c>
      <c r="DEB104" s="50" t="e">
        <f>#REF!</f>
        <v>#REF!</v>
      </c>
      <c r="DEC104" s="50" t="e">
        <f>#REF!</f>
        <v>#REF!</v>
      </c>
      <c r="DED104" s="50" t="e">
        <f>#REF!</f>
        <v>#REF!</v>
      </c>
      <c r="DEE104" s="50" t="e">
        <f>#REF!</f>
        <v>#REF!</v>
      </c>
      <c r="DEF104" s="50" t="e">
        <f>#REF!</f>
        <v>#REF!</v>
      </c>
      <c r="DEG104" s="50" t="e">
        <f>#REF!</f>
        <v>#REF!</v>
      </c>
      <c r="DEH104" s="50" t="e">
        <f>#REF!</f>
        <v>#REF!</v>
      </c>
      <c r="DEI104" s="50" t="e">
        <f>#REF!</f>
        <v>#REF!</v>
      </c>
      <c r="DEJ104" s="50" t="e">
        <f>#REF!</f>
        <v>#REF!</v>
      </c>
      <c r="DEK104" s="50" t="e">
        <f>#REF!</f>
        <v>#REF!</v>
      </c>
      <c r="DEL104" s="50" t="e">
        <f>#REF!</f>
        <v>#REF!</v>
      </c>
      <c r="DEM104" s="50" t="e">
        <f>#REF!</f>
        <v>#REF!</v>
      </c>
      <c r="DEN104" s="50" t="e">
        <f>#REF!</f>
        <v>#REF!</v>
      </c>
      <c r="DEO104" s="50" t="e">
        <f>#REF!</f>
        <v>#REF!</v>
      </c>
      <c r="DEP104" s="50" t="e">
        <f>#REF!</f>
        <v>#REF!</v>
      </c>
      <c r="DEQ104" s="50" t="e">
        <f>#REF!</f>
        <v>#REF!</v>
      </c>
      <c r="DER104" s="50" t="e">
        <f>#REF!</f>
        <v>#REF!</v>
      </c>
      <c r="DES104" s="50" t="e">
        <f>#REF!</f>
        <v>#REF!</v>
      </c>
      <c r="DET104" s="50" t="e">
        <f>#REF!</f>
        <v>#REF!</v>
      </c>
      <c r="DEU104" s="50" t="e">
        <f>#REF!</f>
        <v>#REF!</v>
      </c>
      <c r="DEV104" s="50" t="e">
        <f>#REF!</f>
        <v>#REF!</v>
      </c>
      <c r="DEW104" s="50" t="e">
        <f>#REF!</f>
        <v>#REF!</v>
      </c>
      <c r="DEX104" s="50" t="e">
        <f>#REF!</f>
        <v>#REF!</v>
      </c>
      <c r="DEY104" s="50" t="e">
        <f>#REF!</f>
        <v>#REF!</v>
      </c>
      <c r="DEZ104" s="50" t="e">
        <f>#REF!</f>
        <v>#REF!</v>
      </c>
      <c r="DFA104" s="50" t="e">
        <f>#REF!</f>
        <v>#REF!</v>
      </c>
      <c r="DFB104" s="50" t="e">
        <f>#REF!</f>
        <v>#REF!</v>
      </c>
      <c r="DFC104" s="50" t="e">
        <f>#REF!</f>
        <v>#REF!</v>
      </c>
      <c r="DFD104" s="50" t="e">
        <f>#REF!</f>
        <v>#REF!</v>
      </c>
      <c r="DFE104" s="50" t="e">
        <f>#REF!</f>
        <v>#REF!</v>
      </c>
      <c r="DFF104" s="50" t="e">
        <f>#REF!</f>
        <v>#REF!</v>
      </c>
      <c r="DFG104" s="50" t="e">
        <f>#REF!</f>
        <v>#REF!</v>
      </c>
      <c r="DFH104" s="50" t="e">
        <f>#REF!</f>
        <v>#REF!</v>
      </c>
      <c r="DFI104" s="50" t="e">
        <f>#REF!</f>
        <v>#REF!</v>
      </c>
      <c r="DFJ104" s="50" t="e">
        <f>#REF!</f>
        <v>#REF!</v>
      </c>
      <c r="DFK104" s="50" t="e">
        <f>#REF!</f>
        <v>#REF!</v>
      </c>
      <c r="DFL104" s="50" t="e">
        <f>#REF!</f>
        <v>#REF!</v>
      </c>
      <c r="DFM104" s="50" t="e">
        <f>#REF!</f>
        <v>#REF!</v>
      </c>
      <c r="DFN104" s="50" t="e">
        <f>#REF!</f>
        <v>#REF!</v>
      </c>
      <c r="DFO104" s="50" t="e">
        <f>#REF!</f>
        <v>#REF!</v>
      </c>
      <c r="DFP104" s="50" t="e">
        <f>#REF!</f>
        <v>#REF!</v>
      </c>
      <c r="DFQ104" s="50" t="e">
        <f>#REF!</f>
        <v>#REF!</v>
      </c>
      <c r="DFR104" s="50" t="e">
        <f>#REF!</f>
        <v>#REF!</v>
      </c>
      <c r="DFS104" s="50" t="e">
        <f>#REF!</f>
        <v>#REF!</v>
      </c>
      <c r="DFT104" s="50" t="e">
        <f>#REF!</f>
        <v>#REF!</v>
      </c>
      <c r="DFU104" s="50" t="e">
        <f>#REF!</f>
        <v>#REF!</v>
      </c>
      <c r="DFV104" s="50" t="e">
        <f>#REF!</f>
        <v>#REF!</v>
      </c>
      <c r="DFW104" s="50" t="e">
        <f>#REF!</f>
        <v>#REF!</v>
      </c>
      <c r="DFX104" s="50" t="e">
        <f>#REF!</f>
        <v>#REF!</v>
      </c>
      <c r="DFY104" s="50" t="e">
        <f>#REF!</f>
        <v>#REF!</v>
      </c>
      <c r="DFZ104" s="50" t="e">
        <f>#REF!</f>
        <v>#REF!</v>
      </c>
      <c r="DGA104" s="50" t="e">
        <f>#REF!</f>
        <v>#REF!</v>
      </c>
      <c r="DGB104" s="50" t="e">
        <f>#REF!</f>
        <v>#REF!</v>
      </c>
      <c r="DGC104" s="50" t="e">
        <f>#REF!</f>
        <v>#REF!</v>
      </c>
      <c r="DGD104" s="50" t="e">
        <f>#REF!</f>
        <v>#REF!</v>
      </c>
      <c r="DGE104" s="50" t="e">
        <f>#REF!</f>
        <v>#REF!</v>
      </c>
      <c r="DGF104" s="50" t="e">
        <f>#REF!</f>
        <v>#REF!</v>
      </c>
      <c r="DGG104" s="50" t="e">
        <f>#REF!</f>
        <v>#REF!</v>
      </c>
      <c r="DGH104" s="50" t="e">
        <f>#REF!</f>
        <v>#REF!</v>
      </c>
      <c r="DGI104" s="50" t="e">
        <f>#REF!</f>
        <v>#REF!</v>
      </c>
      <c r="DGJ104" s="50" t="e">
        <f>#REF!</f>
        <v>#REF!</v>
      </c>
      <c r="DGK104" s="50" t="e">
        <f>#REF!</f>
        <v>#REF!</v>
      </c>
      <c r="DGL104" s="50" t="e">
        <f>#REF!</f>
        <v>#REF!</v>
      </c>
      <c r="DGM104" s="50" t="e">
        <f>#REF!</f>
        <v>#REF!</v>
      </c>
      <c r="DGN104" s="50" t="e">
        <f>#REF!</f>
        <v>#REF!</v>
      </c>
      <c r="DGO104" s="50" t="e">
        <f>#REF!</f>
        <v>#REF!</v>
      </c>
      <c r="DGP104" s="50" t="e">
        <f>#REF!</f>
        <v>#REF!</v>
      </c>
      <c r="DGQ104" s="50" t="e">
        <f>#REF!</f>
        <v>#REF!</v>
      </c>
      <c r="DGR104" s="50" t="e">
        <f>#REF!</f>
        <v>#REF!</v>
      </c>
      <c r="DGS104" s="50" t="e">
        <f>#REF!</f>
        <v>#REF!</v>
      </c>
      <c r="DGT104" s="50" t="e">
        <f>#REF!</f>
        <v>#REF!</v>
      </c>
      <c r="DGU104" s="50" t="e">
        <f>#REF!</f>
        <v>#REF!</v>
      </c>
      <c r="DGV104" s="50" t="e">
        <f>#REF!</f>
        <v>#REF!</v>
      </c>
      <c r="DGW104" s="50" t="e">
        <f>#REF!</f>
        <v>#REF!</v>
      </c>
      <c r="DGX104" s="50" t="e">
        <f>#REF!</f>
        <v>#REF!</v>
      </c>
      <c r="DGY104" s="50" t="e">
        <f>#REF!</f>
        <v>#REF!</v>
      </c>
      <c r="DGZ104" s="50" t="e">
        <f>#REF!</f>
        <v>#REF!</v>
      </c>
      <c r="DHA104" s="50" t="e">
        <f>#REF!</f>
        <v>#REF!</v>
      </c>
      <c r="DHB104" s="50" t="e">
        <f>#REF!</f>
        <v>#REF!</v>
      </c>
      <c r="DHC104" s="50" t="e">
        <f>#REF!</f>
        <v>#REF!</v>
      </c>
      <c r="DHD104" s="50" t="e">
        <f>#REF!</f>
        <v>#REF!</v>
      </c>
      <c r="DHE104" s="50" t="e">
        <f>#REF!</f>
        <v>#REF!</v>
      </c>
      <c r="DHF104" s="50" t="e">
        <f>#REF!</f>
        <v>#REF!</v>
      </c>
      <c r="DHG104" s="50" t="e">
        <f>#REF!</f>
        <v>#REF!</v>
      </c>
      <c r="DHH104" s="50" t="e">
        <f>#REF!</f>
        <v>#REF!</v>
      </c>
      <c r="DHI104" s="50" t="e">
        <f>#REF!</f>
        <v>#REF!</v>
      </c>
      <c r="DHJ104" s="50" t="e">
        <f>#REF!</f>
        <v>#REF!</v>
      </c>
      <c r="DHK104" s="50" t="e">
        <f>#REF!</f>
        <v>#REF!</v>
      </c>
      <c r="DHL104" s="50" t="e">
        <f>#REF!</f>
        <v>#REF!</v>
      </c>
      <c r="DHM104" s="50" t="e">
        <f>#REF!</f>
        <v>#REF!</v>
      </c>
      <c r="DHN104" s="50" t="e">
        <f>#REF!</f>
        <v>#REF!</v>
      </c>
      <c r="DHO104" s="50" t="e">
        <f>#REF!</f>
        <v>#REF!</v>
      </c>
      <c r="DHP104" s="50" t="e">
        <f>#REF!</f>
        <v>#REF!</v>
      </c>
      <c r="DHQ104" s="50" t="e">
        <f>#REF!</f>
        <v>#REF!</v>
      </c>
      <c r="DHR104" s="50" t="e">
        <f>#REF!</f>
        <v>#REF!</v>
      </c>
      <c r="DHS104" s="50" t="e">
        <f>#REF!</f>
        <v>#REF!</v>
      </c>
      <c r="DHT104" s="50" t="e">
        <f>#REF!</f>
        <v>#REF!</v>
      </c>
      <c r="DHU104" s="50" t="e">
        <f>#REF!</f>
        <v>#REF!</v>
      </c>
      <c r="DHV104" s="50" t="e">
        <f>#REF!</f>
        <v>#REF!</v>
      </c>
      <c r="DHW104" s="50" t="e">
        <f>#REF!</f>
        <v>#REF!</v>
      </c>
      <c r="DHX104" s="50" t="e">
        <f>#REF!</f>
        <v>#REF!</v>
      </c>
      <c r="DHY104" s="50" t="e">
        <f>#REF!</f>
        <v>#REF!</v>
      </c>
      <c r="DHZ104" s="50" t="e">
        <f>#REF!</f>
        <v>#REF!</v>
      </c>
      <c r="DIA104" s="50" t="e">
        <f>#REF!</f>
        <v>#REF!</v>
      </c>
      <c r="DIB104" s="50" t="e">
        <f>#REF!</f>
        <v>#REF!</v>
      </c>
      <c r="DIC104" s="50" t="e">
        <f>#REF!</f>
        <v>#REF!</v>
      </c>
      <c r="DID104" s="50" t="e">
        <f>#REF!</f>
        <v>#REF!</v>
      </c>
      <c r="DIE104" s="50" t="e">
        <f>#REF!</f>
        <v>#REF!</v>
      </c>
      <c r="DIF104" s="50" t="e">
        <f>#REF!</f>
        <v>#REF!</v>
      </c>
      <c r="DIG104" s="50" t="e">
        <f>#REF!</f>
        <v>#REF!</v>
      </c>
      <c r="DIH104" s="50" t="e">
        <f>#REF!</f>
        <v>#REF!</v>
      </c>
      <c r="DII104" s="50" t="e">
        <f>#REF!</f>
        <v>#REF!</v>
      </c>
      <c r="DIJ104" s="50" t="e">
        <f>#REF!</f>
        <v>#REF!</v>
      </c>
      <c r="DIK104" s="50" t="e">
        <f>#REF!</f>
        <v>#REF!</v>
      </c>
      <c r="DIL104" s="50" t="e">
        <f>#REF!</f>
        <v>#REF!</v>
      </c>
      <c r="DIM104" s="50" t="e">
        <f>#REF!</f>
        <v>#REF!</v>
      </c>
      <c r="DIN104" s="50" t="e">
        <f>#REF!</f>
        <v>#REF!</v>
      </c>
      <c r="DIO104" s="50" t="e">
        <f>#REF!</f>
        <v>#REF!</v>
      </c>
      <c r="DIP104" s="50" t="e">
        <f>#REF!</f>
        <v>#REF!</v>
      </c>
      <c r="DIQ104" s="50" t="e">
        <f>#REF!</f>
        <v>#REF!</v>
      </c>
      <c r="DIR104" s="50" t="e">
        <f>#REF!</f>
        <v>#REF!</v>
      </c>
      <c r="DIS104" s="50" t="e">
        <f>#REF!</f>
        <v>#REF!</v>
      </c>
      <c r="DIT104" s="50" t="e">
        <f>#REF!</f>
        <v>#REF!</v>
      </c>
      <c r="DIU104" s="50" t="e">
        <f>#REF!</f>
        <v>#REF!</v>
      </c>
      <c r="DIV104" s="50" t="e">
        <f>#REF!</f>
        <v>#REF!</v>
      </c>
      <c r="DIW104" s="50" t="e">
        <f>#REF!</f>
        <v>#REF!</v>
      </c>
      <c r="DIX104" s="50" t="e">
        <f>#REF!</f>
        <v>#REF!</v>
      </c>
      <c r="DIY104" s="50" t="e">
        <f>#REF!</f>
        <v>#REF!</v>
      </c>
      <c r="DIZ104" s="50" t="e">
        <f>#REF!</f>
        <v>#REF!</v>
      </c>
      <c r="DJA104" s="50" t="e">
        <f>#REF!</f>
        <v>#REF!</v>
      </c>
      <c r="DJB104" s="50" t="e">
        <f>#REF!</f>
        <v>#REF!</v>
      </c>
      <c r="DJC104" s="50" t="e">
        <f>#REF!</f>
        <v>#REF!</v>
      </c>
      <c r="DJD104" s="50" t="e">
        <f>#REF!</f>
        <v>#REF!</v>
      </c>
      <c r="DJE104" s="50" t="e">
        <f>#REF!</f>
        <v>#REF!</v>
      </c>
      <c r="DJF104" s="50" t="e">
        <f>#REF!</f>
        <v>#REF!</v>
      </c>
      <c r="DJG104" s="50" t="e">
        <f>#REF!</f>
        <v>#REF!</v>
      </c>
      <c r="DJH104" s="50" t="e">
        <f>#REF!</f>
        <v>#REF!</v>
      </c>
      <c r="DJI104" s="50" t="e">
        <f>#REF!</f>
        <v>#REF!</v>
      </c>
      <c r="DJJ104" s="50" t="e">
        <f>#REF!</f>
        <v>#REF!</v>
      </c>
      <c r="DJK104" s="50" t="e">
        <f>#REF!</f>
        <v>#REF!</v>
      </c>
      <c r="DJL104" s="50" t="e">
        <f>#REF!</f>
        <v>#REF!</v>
      </c>
      <c r="DJM104" s="50" t="e">
        <f>#REF!</f>
        <v>#REF!</v>
      </c>
      <c r="DJN104" s="50" t="e">
        <f>#REF!</f>
        <v>#REF!</v>
      </c>
      <c r="DJO104" s="50" t="e">
        <f>#REF!</f>
        <v>#REF!</v>
      </c>
      <c r="DJP104" s="50" t="e">
        <f>#REF!</f>
        <v>#REF!</v>
      </c>
      <c r="DJQ104" s="50" t="e">
        <f>#REF!</f>
        <v>#REF!</v>
      </c>
      <c r="DJR104" s="50" t="e">
        <f>#REF!</f>
        <v>#REF!</v>
      </c>
      <c r="DJS104" s="50" t="e">
        <f>#REF!</f>
        <v>#REF!</v>
      </c>
      <c r="DJT104" s="50" t="e">
        <f>#REF!</f>
        <v>#REF!</v>
      </c>
      <c r="DJU104" s="50" t="e">
        <f>#REF!</f>
        <v>#REF!</v>
      </c>
      <c r="DJV104" s="50" t="e">
        <f>#REF!</f>
        <v>#REF!</v>
      </c>
      <c r="DJW104" s="50" t="e">
        <f>#REF!</f>
        <v>#REF!</v>
      </c>
      <c r="DJX104" s="50" t="e">
        <f>#REF!</f>
        <v>#REF!</v>
      </c>
      <c r="DJY104" s="50" t="e">
        <f>#REF!</f>
        <v>#REF!</v>
      </c>
      <c r="DJZ104" s="50" t="e">
        <f>#REF!</f>
        <v>#REF!</v>
      </c>
      <c r="DKA104" s="50" t="e">
        <f>#REF!</f>
        <v>#REF!</v>
      </c>
      <c r="DKB104" s="50" t="e">
        <f>#REF!</f>
        <v>#REF!</v>
      </c>
      <c r="DKC104" s="50" t="e">
        <f>#REF!</f>
        <v>#REF!</v>
      </c>
      <c r="DKD104" s="50" t="e">
        <f>#REF!</f>
        <v>#REF!</v>
      </c>
      <c r="DKE104" s="50" t="e">
        <f>#REF!</f>
        <v>#REF!</v>
      </c>
      <c r="DKF104" s="50" t="e">
        <f>#REF!</f>
        <v>#REF!</v>
      </c>
      <c r="DKG104" s="50" t="e">
        <f>#REF!</f>
        <v>#REF!</v>
      </c>
      <c r="DKH104" s="50" t="e">
        <f>#REF!</f>
        <v>#REF!</v>
      </c>
      <c r="DKI104" s="50" t="e">
        <f>#REF!</f>
        <v>#REF!</v>
      </c>
      <c r="DKJ104" s="50" t="e">
        <f>#REF!</f>
        <v>#REF!</v>
      </c>
      <c r="DKK104" s="50" t="e">
        <f>#REF!</f>
        <v>#REF!</v>
      </c>
      <c r="DKL104" s="50" t="e">
        <f>#REF!</f>
        <v>#REF!</v>
      </c>
      <c r="DKM104" s="50" t="e">
        <f>#REF!</f>
        <v>#REF!</v>
      </c>
      <c r="DKN104" s="50" t="e">
        <f>#REF!</f>
        <v>#REF!</v>
      </c>
      <c r="DKO104" s="50" t="e">
        <f>#REF!</f>
        <v>#REF!</v>
      </c>
      <c r="DKP104" s="50" t="e">
        <f>#REF!</f>
        <v>#REF!</v>
      </c>
      <c r="DKQ104" s="50" t="e">
        <f>#REF!</f>
        <v>#REF!</v>
      </c>
      <c r="DKR104" s="50" t="e">
        <f>#REF!</f>
        <v>#REF!</v>
      </c>
      <c r="DKS104" s="50" t="e">
        <f>#REF!</f>
        <v>#REF!</v>
      </c>
      <c r="DKT104" s="50" t="e">
        <f>#REF!</f>
        <v>#REF!</v>
      </c>
      <c r="DKU104" s="50" t="e">
        <f>#REF!</f>
        <v>#REF!</v>
      </c>
      <c r="DKV104" s="50" t="e">
        <f>#REF!</f>
        <v>#REF!</v>
      </c>
      <c r="DKW104" s="50" t="e">
        <f>#REF!</f>
        <v>#REF!</v>
      </c>
      <c r="DKX104" s="50" t="e">
        <f>#REF!</f>
        <v>#REF!</v>
      </c>
      <c r="DKY104" s="50" t="e">
        <f>#REF!</f>
        <v>#REF!</v>
      </c>
      <c r="DKZ104" s="50" t="e">
        <f>#REF!</f>
        <v>#REF!</v>
      </c>
      <c r="DLA104" s="50" t="e">
        <f>#REF!</f>
        <v>#REF!</v>
      </c>
      <c r="DLB104" s="50" t="e">
        <f>#REF!</f>
        <v>#REF!</v>
      </c>
      <c r="DLC104" s="50" t="e">
        <f>#REF!</f>
        <v>#REF!</v>
      </c>
      <c r="DLD104" s="50" t="e">
        <f>#REF!</f>
        <v>#REF!</v>
      </c>
      <c r="DLE104" s="50" t="e">
        <f>#REF!</f>
        <v>#REF!</v>
      </c>
      <c r="DLF104" s="50" t="e">
        <f>#REF!</f>
        <v>#REF!</v>
      </c>
      <c r="DLG104" s="50" t="e">
        <f>#REF!</f>
        <v>#REF!</v>
      </c>
      <c r="DLH104" s="50" t="e">
        <f>#REF!</f>
        <v>#REF!</v>
      </c>
      <c r="DLI104" s="50" t="e">
        <f>#REF!</f>
        <v>#REF!</v>
      </c>
      <c r="DLJ104" s="50" t="e">
        <f>#REF!</f>
        <v>#REF!</v>
      </c>
      <c r="DLK104" s="50" t="e">
        <f>#REF!</f>
        <v>#REF!</v>
      </c>
      <c r="DLL104" s="50" t="e">
        <f>#REF!</f>
        <v>#REF!</v>
      </c>
      <c r="DLM104" s="50" t="e">
        <f>#REF!</f>
        <v>#REF!</v>
      </c>
      <c r="DLN104" s="50" t="e">
        <f>#REF!</f>
        <v>#REF!</v>
      </c>
      <c r="DLO104" s="50" t="e">
        <f>#REF!</f>
        <v>#REF!</v>
      </c>
      <c r="DLP104" s="50" t="e">
        <f>#REF!</f>
        <v>#REF!</v>
      </c>
      <c r="DLQ104" s="50" t="e">
        <f>#REF!</f>
        <v>#REF!</v>
      </c>
      <c r="DLR104" s="50" t="e">
        <f>#REF!</f>
        <v>#REF!</v>
      </c>
      <c r="DLS104" s="50" t="e">
        <f>#REF!</f>
        <v>#REF!</v>
      </c>
      <c r="DLT104" s="50" t="e">
        <f>#REF!</f>
        <v>#REF!</v>
      </c>
      <c r="DLU104" s="50" t="e">
        <f>#REF!</f>
        <v>#REF!</v>
      </c>
      <c r="DLV104" s="50" t="e">
        <f>#REF!</f>
        <v>#REF!</v>
      </c>
      <c r="DLW104" s="50" t="e">
        <f>#REF!</f>
        <v>#REF!</v>
      </c>
      <c r="DLX104" s="50" t="e">
        <f>#REF!</f>
        <v>#REF!</v>
      </c>
      <c r="DLY104" s="50" t="e">
        <f>#REF!</f>
        <v>#REF!</v>
      </c>
      <c r="DLZ104" s="50" t="e">
        <f>#REF!</f>
        <v>#REF!</v>
      </c>
      <c r="DMA104" s="50" t="e">
        <f>#REF!</f>
        <v>#REF!</v>
      </c>
      <c r="DMB104" s="50" t="e">
        <f>#REF!</f>
        <v>#REF!</v>
      </c>
      <c r="DMC104" s="50" t="e">
        <f>#REF!</f>
        <v>#REF!</v>
      </c>
      <c r="DMD104" s="50" t="e">
        <f>#REF!</f>
        <v>#REF!</v>
      </c>
      <c r="DME104" s="50" t="e">
        <f>#REF!</f>
        <v>#REF!</v>
      </c>
      <c r="DMF104" s="50" t="e">
        <f>#REF!</f>
        <v>#REF!</v>
      </c>
      <c r="DMG104" s="50" t="e">
        <f>#REF!</f>
        <v>#REF!</v>
      </c>
      <c r="DMH104" s="50" t="e">
        <f>#REF!</f>
        <v>#REF!</v>
      </c>
      <c r="DMI104" s="50" t="e">
        <f>#REF!</f>
        <v>#REF!</v>
      </c>
      <c r="DMJ104" s="50" t="e">
        <f>#REF!</f>
        <v>#REF!</v>
      </c>
      <c r="DMK104" s="50" t="e">
        <f>#REF!</f>
        <v>#REF!</v>
      </c>
      <c r="DML104" s="50" t="e">
        <f>#REF!</f>
        <v>#REF!</v>
      </c>
      <c r="DMM104" s="50" t="e">
        <f>#REF!</f>
        <v>#REF!</v>
      </c>
      <c r="DMN104" s="50" t="e">
        <f>#REF!</f>
        <v>#REF!</v>
      </c>
      <c r="DMO104" s="50" t="e">
        <f>#REF!</f>
        <v>#REF!</v>
      </c>
      <c r="DMP104" s="50" t="e">
        <f>#REF!</f>
        <v>#REF!</v>
      </c>
      <c r="DMQ104" s="50" t="e">
        <f>#REF!</f>
        <v>#REF!</v>
      </c>
      <c r="DMR104" s="50" t="e">
        <f>#REF!</f>
        <v>#REF!</v>
      </c>
      <c r="DMS104" s="50" t="e">
        <f>#REF!</f>
        <v>#REF!</v>
      </c>
      <c r="DMT104" s="50" t="e">
        <f>#REF!</f>
        <v>#REF!</v>
      </c>
      <c r="DMU104" s="50" t="e">
        <f>#REF!</f>
        <v>#REF!</v>
      </c>
      <c r="DMV104" s="50" t="e">
        <f>#REF!</f>
        <v>#REF!</v>
      </c>
      <c r="DMW104" s="50" t="e">
        <f>#REF!</f>
        <v>#REF!</v>
      </c>
      <c r="DMX104" s="50" t="e">
        <f>#REF!</f>
        <v>#REF!</v>
      </c>
      <c r="DMY104" s="50" t="e">
        <f>#REF!</f>
        <v>#REF!</v>
      </c>
      <c r="DMZ104" s="50" t="e">
        <f>#REF!</f>
        <v>#REF!</v>
      </c>
      <c r="DNA104" s="50" t="e">
        <f>#REF!</f>
        <v>#REF!</v>
      </c>
      <c r="DNB104" s="50" t="e">
        <f>#REF!</f>
        <v>#REF!</v>
      </c>
      <c r="DNC104" s="50" t="e">
        <f>#REF!</f>
        <v>#REF!</v>
      </c>
      <c r="DND104" s="50" t="e">
        <f>#REF!</f>
        <v>#REF!</v>
      </c>
      <c r="DNE104" s="50" t="e">
        <f>#REF!</f>
        <v>#REF!</v>
      </c>
      <c r="DNF104" s="50" t="e">
        <f>#REF!</f>
        <v>#REF!</v>
      </c>
      <c r="DNG104" s="50" t="e">
        <f>#REF!</f>
        <v>#REF!</v>
      </c>
      <c r="DNH104" s="50" t="e">
        <f>#REF!</f>
        <v>#REF!</v>
      </c>
      <c r="DNI104" s="50" t="e">
        <f>#REF!</f>
        <v>#REF!</v>
      </c>
      <c r="DNJ104" s="50" t="e">
        <f>#REF!</f>
        <v>#REF!</v>
      </c>
      <c r="DNK104" s="50" t="e">
        <f>#REF!</f>
        <v>#REF!</v>
      </c>
      <c r="DNL104" s="50" t="e">
        <f>#REF!</f>
        <v>#REF!</v>
      </c>
      <c r="DNM104" s="50" t="e">
        <f>#REF!</f>
        <v>#REF!</v>
      </c>
      <c r="DNN104" s="50" t="e">
        <f>#REF!</f>
        <v>#REF!</v>
      </c>
      <c r="DNO104" s="50" t="e">
        <f>#REF!</f>
        <v>#REF!</v>
      </c>
      <c r="DNP104" s="50" t="e">
        <f>#REF!</f>
        <v>#REF!</v>
      </c>
      <c r="DNQ104" s="50" t="e">
        <f>#REF!</f>
        <v>#REF!</v>
      </c>
      <c r="DNR104" s="50" t="e">
        <f>#REF!</f>
        <v>#REF!</v>
      </c>
      <c r="DNS104" s="50" t="e">
        <f>#REF!</f>
        <v>#REF!</v>
      </c>
      <c r="DNT104" s="50" t="e">
        <f>#REF!</f>
        <v>#REF!</v>
      </c>
      <c r="DNU104" s="50" t="e">
        <f>#REF!</f>
        <v>#REF!</v>
      </c>
      <c r="DNV104" s="50" t="e">
        <f>#REF!</f>
        <v>#REF!</v>
      </c>
      <c r="DNW104" s="50" t="e">
        <f>#REF!</f>
        <v>#REF!</v>
      </c>
      <c r="DNX104" s="50" t="e">
        <f>#REF!</f>
        <v>#REF!</v>
      </c>
      <c r="DNY104" s="50" t="e">
        <f>#REF!</f>
        <v>#REF!</v>
      </c>
      <c r="DNZ104" s="50" t="e">
        <f>#REF!</f>
        <v>#REF!</v>
      </c>
      <c r="DOA104" s="50" t="e">
        <f>#REF!</f>
        <v>#REF!</v>
      </c>
      <c r="DOB104" s="50" t="e">
        <f>#REF!</f>
        <v>#REF!</v>
      </c>
      <c r="DOC104" s="50" t="e">
        <f>#REF!</f>
        <v>#REF!</v>
      </c>
      <c r="DOD104" s="50" t="e">
        <f>#REF!</f>
        <v>#REF!</v>
      </c>
      <c r="DOE104" s="50" t="e">
        <f>#REF!</f>
        <v>#REF!</v>
      </c>
      <c r="DOF104" s="50" t="e">
        <f>#REF!</f>
        <v>#REF!</v>
      </c>
      <c r="DOG104" s="50" t="e">
        <f>#REF!</f>
        <v>#REF!</v>
      </c>
      <c r="DOH104" s="50" t="e">
        <f>#REF!</f>
        <v>#REF!</v>
      </c>
      <c r="DOI104" s="50" t="e">
        <f>#REF!</f>
        <v>#REF!</v>
      </c>
      <c r="DOJ104" s="50" t="e">
        <f>#REF!</f>
        <v>#REF!</v>
      </c>
      <c r="DOK104" s="50" t="e">
        <f>#REF!</f>
        <v>#REF!</v>
      </c>
      <c r="DOL104" s="50" t="e">
        <f>#REF!</f>
        <v>#REF!</v>
      </c>
      <c r="DOM104" s="50" t="e">
        <f>#REF!</f>
        <v>#REF!</v>
      </c>
      <c r="DON104" s="50" t="e">
        <f>#REF!</f>
        <v>#REF!</v>
      </c>
      <c r="DOO104" s="50" t="e">
        <f>#REF!</f>
        <v>#REF!</v>
      </c>
      <c r="DOP104" s="50" t="e">
        <f>#REF!</f>
        <v>#REF!</v>
      </c>
      <c r="DOQ104" s="50" t="e">
        <f>#REF!</f>
        <v>#REF!</v>
      </c>
      <c r="DOR104" s="50" t="e">
        <f>#REF!</f>
        <v>#REF!</v>
      </c>
      <c r="DOS104" s="50" t="e">
        <f>#REF!</f>
        <v>#REF!</v>
      </c>
      <c r="DOT104" s="50" t="e">
        <f>#REF!</f>
        <v>#REF!</v>
      </c>
      <c r="DOU104" s="50" t="e">
        <f>#REF!</f>
        <v>#REF!</v>
      </c>
      <c r="DOV104" s="50" t="e">
        <f>#REF!</f>
        <v>#REF!</v>
      </c>
      <c r="DOW104" s="50" t="e">
        <f>#REF!</f>
        <v>#REF!</v>
      </c>
      <c r="DOX104" s="50" t="e">
        <f>#REF!</f>
        <v>#REF!</v>
      </c>
      <c r="DOY104" s="50" t="e">
        <f>#REF!</f>
        <v>#REF!</v>
      </c>
      <c r="DOZ104" s="50" t="e">
        <f>#REF!</f>
        <v>#REF!</v>
      </c>
      <c r="DPA104" s="50" t="e">
        <f>#REF!</f>
        <v>#REF!</v>
      </c>
      <c r="DPB104" s="50" t="e">
        <f>#REF!</f>
        <v>#REF!</v>
      </c>
      <c r="DPC104" s="50" t="e">
        <f>#REF!</f>
        <v>#REF!</v>
      </c>
      <c r="DPD104" s="50" t="e">
        <f>#REF!</f>
        <v>#REF!</v>
      </c>
      <c r="DPE104" s="50" t="e">
        <f>#REF!</f>
        <v>#REF!</v>
      </c>
      <c r="DPF104" s="50" t="e">
        <f>#REF!</f>
        <v>#REF!</v>
      </c>
      <c r="DPG104" s="50" t="e">
        <f>#REF!</f>
        <v>#REF!</v>
      </c>
      <c r="DPH104" s="50" t="e">
        <f>#REF!</f>
        <v>#REF!</v>
      </c>
      <c r="DPI104" s="50" t="e">
        <f>#REF!</f>
        <v>#REF!</v>
      </c>
      <c r="DPJ104" s="50" t="e">
        <f>#REF!</f>
        <v>#REF!</v>
      </c>
      <c r="DPK104" s="50" t="e">
        <f>#REF!</f>
        <v>#REF!</v>
      </c>
      <c r="DPL104" s="50" t="e">
        <f>#REF!</f>
        <v>#REF!</v>
      </c>
      <c r="DPM104" s="50" t="e">
        <f>#REF!</f>
        <v>#REF!</v>
      </c>
      <c r="DPN104" s="50" t="e">
        <f>#REF!</f>
        <v>#REF!</v>
      </c>
      <c r="DPO104" s="50" t="e">
        <f>#REF!</f>
        <v>#REF!</v>
      </c>
      <c r="DPP104" s="50" t="e">
        <f>#REF!</f>
        <v>#REF!</v>
      </c>
      <c r="DPQ104" s="50" t="e">
        <f>#REF!</f>
        <v>#REF!</v>
      </c>
      <c r="DPR104" s="50" t="e">
        <f>#REF!</f>
        <v>#REF!</v>
      </c>
      <c r="DPS104" s="50" t="e">
        <f>#REF!</f>
        <v>#REF!</v>
      </c>
      <c r="DPT104" s="50" t="e">
        <f>#REF!</f>
        <v>#REF!</v>
      </c>
      <c r="DPU104" s="50" t="e">
        <f>#REF!</f>
        <v>#REF!</v>
      </c>
      <c r="DPV104" s="50" t="e">
        <f>#REF!</f>
        <v>#REF!</v>
      </c>
      <c r="DPW104" s="50" t="e">
        <f>#REF!</f>
        <v>#REF!</v>
      </c>
      <c r="DPX104" s="50" t="e">
        <f>#REF!</f>
        <v>#REF!</v>
      </c>
      <c r="DPY104" s="50" t="e">
        <f>#REF!</f>
        <v>#REF!</v>
      </c>
      <c r="DPZ104" s="50" t="e">
        <f>#REF!</f>
        <v>#REF!</v>
      </c>
      <c r="DQA104" s="50" t="e">
        <f>#REF!</f>
        <v>#REF!</v>
      </c>
      <c r="DQB104" s="50" t="e">
        <f>#REF!</f>
        <v>#REF!</v>
      </c>
      <c r="DQC104" s="50" t="e">
        <f>#REF!</f>
        <v>#REF!</v>
      </c>
      <c r="DQD104" s="50" t="e">
        <f>#REF!</f>
        <v>#REF!</v>
      </c>
      <c r="DQE104" s="50" t="e">
        <f>#REF!</f>
        <v>#REF!</v>
      </c>
      <c r="DQF104" s="50" t="e">
        <f>#REF!</f>
        <v>#REF!</v>
      </c>
      <c r="DQG104" s="50" t="e">
        <f>#REF!</f>
        <v>#REF!</v>
      </c>
      <c r="DQH104" s="50" t="e">
        <f>#REF!</f>
        <v>#REF!</v>
      </c>
      <c r="DQI104" s="50" t="e">
        <f>#REF!</f>
        <v>#REF!</v>
      </c>
      <c r="DQJ104" s="50" t="e">
        <f>#REF!</f>
        <v>#REF!</v>
      </c>
      <c r="DQK104" s="50" t="e">
        <f>#REF!</f>
        <v>#REF!</v>
      </c>
      <c r="DQL104" s="50" t="e">
        <f>#REF!</f>
        <v>#REF!</v>
      </c>
      <c r="DQM104" s="50" t="e">
        <f>#REF!</f>
        <v>#REF!</v>
      </c>
      <c r="DQN104" s="50" t="e">
        <f>#REF!</f>
        <v>#REF!</v>
      </c>
      <c r="DQO104" s="50" t="e">
        <f>#REF!</f>
        <v>#REF!</v>
      </c>
      <c r="DQP104" s="50" t="e">
        <f>#REF!</f>
        <v>#REF!</v>
      </c>
      <c r="DQQ104" s="50" t="e">
        <f>#REF!</f>
        <v>#REF!</v>
      </c>
      <c r="DQR104" s="50" t="e">
        <f>#REF!</f>
        <v>#REF!</v>
      </c>
      <c r="DQS104" s="50" t="e">
        <f>#REF!</f>
        <v>#REF!</v>
      </c>
      <c r="DQT104" s="50" t="e">
        <f>#REF!</f>
        <v>#REF!</v>
      </c>
      <c r="DQU104" s="50" t="e">
        <f>#REF!</f>
        <v>#REF!</v>
      </c>
      <c r="DQV104" s="50" t="e">
        <f>#REF!</f>
        <v>#REF!</v>
      </c>
      <c r="DQW104" s="50" t="e">
        <f>#REF!</f>
        <v>#REF!</v>
      </c>
      <c r="DQX104" s="50" t="e">
        <f>#REF!</f>
        <v>#REF!</v>
      </c>
      <c r="DQY104" s="50" t="e">
        <f>#REF!</f>
        <v>#REF!</v>
      </c>
      <c r="DQZ104" s="50" t="e">
        <f>#REF!</f>
        <v>#REF!</v>
      </c>
      <c r="DRA104" s="50" t="e">
        <f>#REF!</f>
        <v>#REF!</v>
      </c>
      <c r="DRB104" s="50" t="e">
        <f>#REF!</f>
        <v>#REF!</v>
      </c>
      <c r="DRC104" s="50" t="e">
        <f>#REF!</f>
        <v>#REF!</v>
      </c>
      <c r="DRD104" s="50" t="e">
        <f>#REF!</f>
        <v>#REF!</v>
      </c>
      <c r="DRE104" s="50" t="e">
        <f>#REF!</f>
        <v>#REF!</v>
      </c>
      <c r="DRF104" s="50" t="e">
        <f>#REF!</f>
        <v>#REF!</v>
      </c>
      <c r="DRG104" s="50" t="e">
        <f>#REF!</f>
        <v>#REF!</v>
      </c>
      <c r="DRH104" s="50" t="e">
        <f>#REF!</f>
        <v>#REF!</v>
      </c>
      <c r="DRI104" s="50" t="e">
        <f>#REF!</f>
        <v>#REF!</v>
      </c>
      <c r="DRJ104" s="50" t="e">
        <f>#REF!</f>
        <v>#REF!</v>
      </c>
      <c r="DRK104" s="50" t="e">
        <f>#REF!</f>
        <v>#REF!</v>
      </c>
      <c r="DRL104" s="50" t="e">
        <f>#REF!</f>
        <v>#REF!</v>
      </c>
      <c r="DRM104" s="50" t="e">
        <f>#REF!</f>
        <v>#REF!</v>
      </c>
      <c r="DRN104" s="50" t="e">
        <f>#REF!</f>
        <v>#REF!</v>
      </c>
      <c r="DRO104" s="50" t="e">
        <f>#REF!</f>
        <v>#REF!</v>
      </c>
      <c r="DRP104" s="50" t="e">
        <f>#REF!</f>
        <v>#REF!</v>
      </c>
      <c r="DRQ104" s="50" t="e">
        <f>#REF!</f>
        <v>#REF!</v>
      </c>
      <c r="DRR104" s="50" t="e">
        <f>#REF!</f>
        <v>#REF!</v>
      </c>
      <c r="DRS104" s="50" t="e">
        <f>#REF!</f>
        <v>#REF!</v>
      </c>
      <c r="DRT104" s="50" t="e">
        <f>#REF!</f>
        <v>#REF!</v>
      </c>
      <c r="DRU104" s="50" t="e">
        <f>#REF!</f>
        <v>#REF!</v>
      </c>
      <c r="DRV104" s="50" t="e">
        <f>#REF!</f>
        <v>#REF!</v>
      </c>
      <c r="DRW104" s="50" t="e">
        <f>#REF!</f>
        <v>#REF!</v>
      </c>
      <c r="DRX104" s="50" t="e">
        <f>#REF!</f>
        <v>#REF!</v>
      </c>
      <c r="DRY104" s="50" t="e">
        <f>#REF!</f>
        <v>#REF!</v>
      </c>
      <c r="DRZ104" s="50" t="e">
        <f>#REF!</f>
        <v>#REF!</v>
      </c>
      <c r="DSA104" s="50" t="e">
        <f>#REF!</f>
        <v>#REF!</v>
      </c>
      <c r="DSB104" s="50" t="e">
        <f>#REF!</f>
        <v>#REF!</v>
      </c>
      <c r="DSC104" s="50" t="e">
        <f>#REF!</f>
        <v>#REF!</v>
      </c>
      <c r="DSD104" s="50" t="e">
        <f>#REF!</f>
        <v>#REF!</v>
      </c>
      <c r="DSE104" s="50" t="e">
        <f>#REF!</f>
        <v>#REF!</v>
      </c>
      <c r="DSF104" s="50" t="e">
        <f>#REF!</f>
        <v>#REF!</v>
      </c>
      <c r="DSG104" s="50" t="e">
        <f>#REF!</f>
        <v>#REF!</v>
      </c>
      <c r="DSH104" s="50" t="e">
        <f>#REF!</f>
        <v>#REF!</v>
      </c>
      <c r="DSI104" s="50" t="e">
        <f>#REF!</f>
        <v>#REF!</v>
      </c>
      <c r="DSJ104" s="50" t="e">
        <f>#REF!</f>
        <v>#REF!</v>
      </c>
      <c r="DSK104" s="50" t="e">
        <f>#REF!</f>
        <v>#REF!</v>
      </c>
      <c r="DSL104" s="50" t="e">
        <f>#REF!</f>
        <v>#REF!</v>
      </c>
      <c r="DSM104" s="50" t="e">
        <f>#REF!</f>
        <v>#REF!</v>
      </c>
      <c r="DSN104" s="50" t="e">
        <f>#REF!</f>
        <v>#REF!</v>
      </c>
      <c r="DSO104" s="50" t="e">
        <f>#REF!</f>
        <v>#REF!</v>
      </c>
      <c r="DSP104" s="50" t="e">
        <f>#REF!</f>
        <v>#REF!</v>
      </c>
      <c r="DSQ104" s="50" t="e">
        <f>#REF!</f>
        <v>#REF!</v>
      </c>
      <c r="DSR104" s="50" t="e">
        <f>#REF!</f>
        <v>#REF!</v>
      </c>
      <c r="DSS104" s="50" t="e">
        <f>#REF!</f>
        <v>#REF!</v>
      </c>
      <c r="DST104" s="50" t="e">
        <f>#REF!</f>
        <v>#REF!</v>
      </c>
      <c r="DSU104" s="50" t="e">
        <f>#REF!</f>
        <v>#REF!</v>
      </c>
      <c r="DSV104" s="50" t="e">
        <f>#REF!</f>
        <v>#REF!</v>
      </c>
      <c r="DSW104" s="50" t="e">
        <f>#REF!</f>
        <v>#REF!</v>
      </c>
      <c r="DSX104" s="50" t="e">
        <f>#REF!</f>
        <v>#REF!</v>
      </c>
      <c r="DSY104" s="50" t="e">
        <f>#REF!</f>
        <v>#REF!</v>
      </c>
      <c r="DSZ104" s="50" t="e">
        <f>#REF!</f>
        <v>#REF!</v>
      </c>
      <c r="DTA104" s="50" t="e">
        <f>#REF!</f>
        <v>#REF!</v>
      </c>
      <c r="DTB104" s="50" t="e">
        <f>#REF!</f>
        <v>#REF!</v>
      </c>
      <c r="DTC104" s="50" t="e">
        <f>#REF!</f>
        <v>#REF!</v>
      </c>
      <c r="DTD104" s="50" t="e">
        <f>#REF!</f>
        <v>#REF!</v>
      </c>
      <c r="DTE104" s="50" t="e">
        <f>#REF!</f>
        <v>#REF!</v>
      </c>
      <c r="DTF104" s="50" t="e">
        <f>#REF!</f>
        <v>#REF!</v>
      </c>
      <c r="DTG104" s="50" t="e">
        <f>#REF!</f>
        <v>#REF!</v>
      </c>
      <c r="DTH104" s="50" t="e">
        <f>#REF!</f>
        <v>#REF!</v>
      </c>
      <c r="DTI104" s="50" t="e">
        <f>#REF!</f>
        <v>#REF!</v>
      </c>
      <c r="DTJ104" s="50" t="e">
        <f>#REF!</f>
        <v>#REF!</v>
      </c>
      <c r="DTK104" s="50" t="e">
        <f>#REF!</f>
        <v>#REF!</v>
      </c>
      <c r="DTL104" s="50" t="e">
        <f>#REF!</f>
        <v>#REF!</v>
      </c>
      <c r="DTM104" s="50" t="e">
        <f>#REF!</f>
        <v>#REF!</v>
      </c>
      <c r="DTN104" s="50" t="e">
        <f>#REF!</f>
        <v>#REF!</v>
      </c>
      <c r="DTO104" s="50" t="e">
        <f>#REF!</f>
        <v>#REF!</v>
      </c>
      <c r="DTP104" s="50" t="e">
        <f>#REF!</f>
        <v>#REF!</v>
      </c>
      <c r="DTQ104" s="50" t="e">
        <f>#REF!</f>
        <v>#REF!</v>
      </c>
      <c r="DTR104" s="50" t="e">
        <f>#REF!</f>
        <v>#REF!</v>
      </c>
      <c r="DTS104" s="50" t="e">
        <f>#REF!</f>
        <v>#REF!</v>
      </c>
      <c r="DTT104" s="50" t="e">
        <f>#REF!</f>
        <v>#REF!</v>
      </c>
      <c r="DTU104" s="50" t="e">
        <f>#REF!</f>
        <v>#REF!</v>
      </c>
      <c r="DTV104" s="50" t="e">
        <f>#REF!</f>
        <v>#REF!</v>
      </c>
      <c r="DTW104" s="50" t="e">
        <f>#REF!</f>
        <v>#REF!</v>
      </c>
      <c r="DTX104" s="50" t="e">
        <f>#REF!</f>
        <v>#REF!</v>
      </c>
      <c r="DTY104" s="50" t="e">
        <f>#REF!</f>
        <v>#REF!</v>
      </c>
      <c r="DTZ104" s="50" t="e">
        <f>#REF!</f>
        <v>#REF!</v>
      </c>
      <c r="DUA104" s="50" t="e">
        <f>#REF!</f>
        <v>#REF!</v>
      </c>
      <c r="DUB104" s="50" t="e">
        <f>#REF!</f>
        <v>#REF!</v>
      </c>
      <c r="DUC104" s="50" t="e">
        <f>#REF!</f>
        <v>#REF!</v>
      </c>
      <c r="DUD104" s="50" t="e">
        <f>#REF!</f>
        <v>#REF!</v>
      </c>
      <c r="DUE104" s="50" t="e">
        <f>#REF!</f>
        <v>#REF!</v>
      </c>
      <c r="DUF104" s="50" t="e">
        <f>#REF!</f>
        <v>#REF!</v>
      </c>
      <c r="DUG104" s="50" t="e">
        <f>#REF!</f>
        <v>#REF!</v>
      </c>
      <c r="DUH104" s="50" t="e">
        <f>#REF!</f>
        <v>#REF!</v>
      </c>
      <c r="DUI104" s="50" t="e">
        <f>#REF!</f>
        <v>#REF!</v>
      </c>
      <c r="DUJ104" s="50" t="e">
        <f>#REF!</f>
        <v>#REF!</v>
      </c>
      <c r="DUK104" s="50" t="e">
        <f>#REF!</f>
        <v>#REF!</v>
      </c>
      <c r="DUL104" s="50" t="e">
        <f>#REF!</f>
        <v>#REF!</v>
      </c>
      <c r="DUM104" s="50" t="e">
        <f>#REF!</f>
        <v>#REF!</v>
      </c>
      <c r="DUN104" s="50" t="e">
        <f>#REF!</f>
        <v>#REF!</v>
      </c>
      <c r="DUO104" s="50" t="e">
        <f>#REF!</f>
        <v>#REF!</v>
      </c>
      <c r="DUP104" s="50" t="e">
        <f>#REF!</f>
        <v>#REF!</v>
      </c>
      <c r="DUQ104" s="50" t="e">
        <f>#REF!</f>
        <v>#REF!</v>
      </c>
      <c r="DUR104" s="50" t="e">
        <f>#REF!</f>
        <v>#REF!</v>
      </c>
      <c r="DUS104" s="50" t="e">
        <f>#REF!</f>
        <v>#REF!</v>
      </c>
      <c r="DUT104" s="50" t="e">
        <f>#REF!</f>
        <v>#REF!</v>
      </c>
      <c r="DUU104" s="50" t="e">
        <f>#REF!</f>
        <v>#REF!</v>
      </c>
      <c r="DUV104" s="50" t="e">
        <f>#REF!</f>
        <v>#REF!</v>
      </c>
      <c r="DUW104" s="50" t="e">
        <f>#REF!</f>
        <v>#REF!</v>
      </c>
      <c r="DUX104" s="50" t="e">
        <f>#REF!</f>
        <v>#REF!</v>
      </c>
      <c r="DUY104" s="50" t="e">
        <f>#REF!</f>
        <v>#REF!</v>
      </c>
      <c r="DUZ104" s="50" t="e">
        <f>#REF!</f>
        <v>#REF!</v>
      </c>
      <c r="DVA104" s="50" t="e">
        <f>#REF!</f>
        <v>#REF!</v>
      </c>
      <c r="DVB104" s="50" t="e">
        <f>#REF!</f>
        <v>#REF!</v>
      </c>
      <c r="DVC104" s="50" t="e">
        <f>#REF!</f>
        <v>#REF!</v>
      </c>
      <c r="DVD104" s="50" t="e">
        <f>#REF!</f>
        <v>#REF!</v>
      </c>
      <c r="DVE104" s="50" t="e">
        <f>#REF!</f>
        <v>#REF!</v>
      </c>
      <c r="DVF104" s="50" t="e">
        <f>#REF!</f>
        <v>#REF!</v>
      </c>
      <c r="DVG104" s="50" t="e">
        <f>#REF!</f>
        <v>#REF!</v>
      </c>
      <c r="DVH104" s="50" t="e">
        <f>#REF!</f>
        <v>#REF!</v>
      </c>
      <c r="DVI104" s="50" t="e">
        <f>#REF!</f>
        <v>#REF!</v>
      </c>
      <c r="DVJ104" s="50" t="e">
        <f>#REF!</f>
        <v>#REF!</v>
      </c>
      <c r="DVK104" s="50" t="e">
        <f>#REF!</f>
        <v>#REF!</v>
      </c>
      <c r="DVL104" s="50" t="e">
        <f>#REF!</f>
        <v>#REF!</v>
      </c>
      <c r="DVM104" s="50" t="e">
        <f>#REF!</f>
        <v>#REF!</v>
      </c>
      <c r="DVN104" s="50" t="e">
        <f>#REF!</f>
        <v>#REF!</v>
      </c>
      <c r="DVO104" s="50" t="e">
        <f>#REF!</f>
        <v>#REF!</v>
      </c>
      <c r="DVP104" s="50" t="e">
        <f>#REF!</f>
        <v>#REF!</v>
      </c>
      <c r="DVQ104" s="50" t="e">
        <f>#REF!</f>
        <v>#REF!</v>
      </c>
      <c r="DVR104" s="50" t="e">
        <f>#REF!</f>
        <v>#REF!</v>
      </c>
      <c r="DVS104" s="50" t="e">
        <f>#REF!</f>
        <v>#REF!</v>
      </c>
      <c r="DVT104" s="50" t="e">
        <f>#REF!</f>
        <v>#REF!</v>
      </c>
      <c r="DVU104" s="50" t="e">
        <f>#REF!</f>
        <v>#REF!</v>
      </c>
      <c r="DVV104" s="50" t="e">
        <f>#REF!</f>
        <v>#REF!</v>
      </c>
      <c r="DVW104" s="50" t="e">
        <f>#REF!</f>
        <v>#REF!</v>
      </c>
      <c r="DVX104" s="50" t="e">
        <f>#REF!</f>
        <v>#REF!</v>
      </c>
      <c r="DVY104" s="50" t="e">
        <f>#REF!</f>
        <v>#REF!</v>
      </c>
      <c r="DVZ104" s="50" t="e">
        <f>#REF!</f>
        <v>#REF!</v>
      </c>
      <c r="DWA104" s="50" t="e">
        <f>#REF!</f>
        <v>#REF!</v>
      </c>
      <c r="DWB104" s="50" t="e">
        <f>#REF!</f>
        <v>#REF!</v>
      </c>
      <c r="DWC104" s="50" t="e">
        <f>#REF!</f>
        <v>#REF!</v>
      </c>
      <c r="DWD104" s="50" t="e">
        <f>#REF!</f>
        <v>#REF!</v>
      </c>
      <c r="DWE104" s="50" t="e">
        <f>#REF!</f>
        <v>#REF!</v>
      </c>
      <c r="DWF104" s="50" t="e">
        <f>#REF!</f>
        <v>#REF!</v>
      </c>
      <c r="DWG104" s="50" t="e">
        <f>#REF!</f>
        <v>#REF!</v>
      </c>
      <c r="DWH104" s="50" t="e">
        <f>#REF!</f>
        <v>#REF!</v>
      </c>
      <c r="DWI104" s="50" t="e">
        <f>#REF!</f>
        <v>#REF!</v>
      </c>
      <c r="DWJ104" s="50" t="e">
        <f>#REF!</f>
        <v>#REF!</v>
      </c>
      <c r="DWK104" s="50" t="e">
        <f>#REF!</f>
        <v>#REF!</v>
      </c>
      <c r="DWL104" s="50" t="e">
        <f>#REF!</f>
        <v>#REF!</v>
      </c>
      <c r="DWM104" s="50" t="e">
        <f>#REF!</f>
        <v>#REF!</v>
      </c>
      <c r="DWN104" s="50" t="e">
        <f>#REF!</f>
        <v>#REF!</v>
      </c>
      <c r="DWO104" s="50" t="e">
        <f>#REF!</f>
        <v>#REF!</v>
      </c>
      <c r="DWP104" s="50" t="e">
        <f>#REF!</f>
        <v>#REF!</v>
      </c>
      <c r="DWQ104" s="50" t="e">
        <f>#REF!</f>
        <v>#REF!</v>
      </c>
      <c r="DWR104" s="50" t="e">
        <f>#REF!</f>
        <v>#REF!</v>
      </c>
      <c r="DWS104" s="50" t="e">
        <f>#REF!</f>
        <v>#REF!</v>
      </c>
      <c r="DWT104" s="50" t="e">
        <f>#REF!</f>
        <v>#REF!</v>
      </c>
      <c r="DWU104" s="50" t="e">
        <f>#REF!</f>
        <v>#REF!</v>
      </c>
      <c r="DWV104" s="50" t="e">
        <f>#REF!</f>
        <v>#REF!</v>
      </c>
      <c r="DWW104" s="50" t="e">
        <f>#REF!</f>
        <v>#REF!</v>
      </c>
      <c r="DWX104" s="50" t="e">
        <f>#REF!</f>
        <v>#REF!</v>
      </c>
      <c r="DWY104" s="50" t="e">
        <f>#REF!</f>
        <v>#REF!</v>
      </c>
      <c r="DWZ104" s="50" t="e">
        <f>#REF!</f>
        <v>#REF!</v>
      </c>
      <c r="DXA104" s="50" t="e">
        <f>#REF!</f>
        <v>#REF!</v>
      </c>
      <c r="DXB104" s="50" t="e">
        <f>#REF!</f>
        <v>#REF!</v>
      </c>
      <c r="DXC104" s="50" t="e">
        <f>#REF!</f>
        <v>#REF!</v>
      </c>
      <c r="DXD104" s="50" t="e">
        <f>#REF!</f>
        <v>#REF!</v>
      </c>
      <c r="DXE104" s="50" t="e">
        <f>#REF!</f>
        <v>#REF!</v>
      </c>
      <c r="DXF104" s="50" t="e">
        <f>#REF!</f>
        <v>#REF!</v>
      </c>
      <c r="DXG104" s="50" t="e">
        <f>#REF!</f>
        <v>#REF!</v>
      </c>
      <c r="DXH104" s="50" t="e">
        <f>#REF!</f>
        <v>#REF!</v>
      </c>
      <c r="DXI104" s="50" t="e">
        <f>#REF!</f>
        <v>#REF!</v>
      </c>
      <c r="DXJ104" s="50" t="e">
        <f>#REF!</f>
        <v>#REF!</v>
      </c>
      <c r="DXK104" s="50" t="e">
        <f>#REF!</f>
        <v>#REF!</v>
      </c>
      <c r="DXL104" s="50" t="e">
        <f>#REF!</f>
        <v>#REF!</v>
      </c>
      <c r="DXM104" s="50" t="e">
        <f>#REF!</f>
        <v>#REF!</v>
      </c>
      <c r="DXN104" s="50" t="e">
        <f>#REF!</f>
        <v>#REF!</v>
      </c>
      <c r="DXO104" s="50" t="e">
        <f>#REF!</f>
        <v>#REF!</v>
      </c>
      <c r="DXP104" s="50" t="e">
        <f>#REF!</f>
        <v>#REF!</v>
      </c>
      <c r="DXQ104" s="50" t="e">
        <f>#REF!</f>
        <v>#REF!</v>
      </c>
      <c r="DXR104" s="50" t="e">
        <f>#REF!</f>
        <v>#REF!</v>
      </c>
      <c r="DXS104" s="50" t="e">
        <f>#REF!</f>
        <v>#REF!</v>
      </c>
      <c r="DXT104" s="50" t="e">
        <f>#REF!</f>
        <v>#REF!</v>
      </c>
      <c r="DXU104" s="50" t="e">
        <f>#REF!</f>
        <v>#REF!</v>
      </c>
      <c r="DXV104" s="50" t="e">
        <f>#REF!</f>
        <v>#REF!</v>
      </c>
      <c r="DXW104" s="50" t="e">
        <f>#REF!</f>
        <v>#REF!</v>
      </c>
      <c r="DXX104" s="50" t="e">
        <f>#REF!</f>
        <v>#REF!</v>
      </c>
      <c r="DXY104" s="50" t="e">
        <f>#REF!</f>
        <v>#REF!</v>
      </c>
      <c r="DXZ104" s="50" t="e">
        <f>#REF!</f>
        <v>#REF!</v>
      </c>
      <c r="DYA104" s="50" t="e">
        <f>#REF!</f>
        <v>#REF!</v>
      </c>
      <c r="DYB104" s="50" t="e">
        <f>#REF!</f>
        <v>#REF!</v>
      </c>
      <c r="DYC104" s="50" t="e">
        <f>#REF!</f>
        <v>#REF!</v>
      </c>
      <c r="DYD104" s="50" t="e">
        <f>#REF!</f>
        <v>#REF!</v>
      </c>
      <c r="DYE104" s="50" t="e">
        <f>#REF!</f>
        <v>#REF!</v>
      </c>
      <c r="DYF104" s="50" t="e">
        <f>#REF!</f>
        <v>#REF!</v>
      </c>
      <c r="DYG104" s="50" t="e">
        <f>#REF!</f>
        <v>#REF!</v>
      </c>
      <c r="DYH104" s="50" t="e">
        <f>#REF!</f>
        <v>#REF!</v>
      </c>
      <c r="DYI104" s="50" t="e">
        <f>#REF!</f>
        <v>#REF!</v>
      </c>
      <c r="DYJ104" s="50" t="e">
        <f>#REF!</f>
        <v>#REF!</v>
      </c>
      <c r="DYK104" s="50" t="e">
        <f>#REF!</f>
        <v>#REF!</v>
      </c>
      <c r="DYL104" s="50" t="e">
        <f>#REF!</f>
        <v>#REF!</v>
      </c>
      <c r="DYM104" s="50" t="e">
        <f>#REF!</f>
        <v>#REF!</v>
      </c>
      <c r="DYN104" s="50" t="e">
        <f>#REF!</f>
        <v>#REF!</v>
      </c>
      <c r="DYO104" s="50" t="e">
        <f>#REF!</f>
        <v>#REF!</v>
      </c>
      <c r="DYP104" s="50" t="e">
        <f>#REF!</f>
        <v>#REF!</v>
      </c>
      <c r="DYQ104" s="50" t="e">
        <f>#REF!</f>
        <v>#REF!</v>
      </c>
      <c r="DYR104" s="50" t="e">
        <f>#REF!</f>
        <v>#REF!</v>
      </c>
      <c r="DYS104" s="50" t="e">
        <f>#REF!</f>
        <v>#REF!</v>
      </c>
      <c r="DYT104" s="50" t="e">
        <f>#REF!</f>
        <v>#REF!</v>
      </c>
      <c r="DYU104" s="50" t="e">
        <f>#REF!</f>
        <v>#REF!</v>
      </c>
      <c r="DYV104" s="50" t="e">
        <f>#REF!</f>
        <v>#REF!</v>
      </c>
      <c r="DYW104" s="50" t="e">
        <f>#REF!</f>
        <v>#REF!</v>
      </c>
      <c r="DYX104" s="50" t="e">
        <f>#REF!</f>
        <v>#REF!</v>
      </c>
      <c r="DYY104" s="50" t="e">
        <f>#REF!</f>
        <v>#REF!</v>
      </c>
      <c r="DYZ104" s="50" t="e">
        <f>#REF!</f>
        <v>#REF!</v>
      </c>
      <c r="DZA104" s="50" t="e">
        <f>#REF!</f>
        <v>#REF!</v>
      </c>
      <c r="DZB104" s="50" t="e">
        <f>#REF!</f>
        <v>#REF!</v>
      </c>
      <c r="DZC104" s="50" t="e">
        <f>#REF!</f>
        <v>#REF!</v>
      </c>
      <c r="DZD104" s="50" t="e">
        <f>#REF!</f>
        <v>#REF!</v>
      </c>
      <c r="DZE104" s="50" t="e">
        <f>#REF!</f>
        <v>#REF!</v>
      </c>
      <c r="DZF104" s="50" t="e">
        <f>#REF!</f>
        <v>#REF!</v>
      </c>
      <c r="DZG104" s="50" t="e">
        <f>#REF!</f>
        <v>#REF!</v>
      </c>
      <c r="DZH104" s="50" t="e">
        <f>#REF!</f>
        <v>#REF!</v>
      </c>
      <c r="DZI104" s="50" t="e">
        <f>#REF!</f>
        <v>#REF!</v>
      </c>
      <c r="DZJ104" s="50" t="e">
        <f>#REF!</f>
        <v>#REF!</v>
      </c>
      <c r="DZK104" s="50" t="e">
        <f>#REF!</f>
        <v>#REF!</v>
      </c>
      <c r="DZL104" s="50" t="e">
        <f>#REF!</f>
        <v>#REF!</v>
      </c>
      <c r="DZM104" s="50" t="e">
        <f>#REF!</f>
        <v>#REF!</v>
      </c>
      <c r="DZN104" s="50" t="e">
        <f>#REF!</f>
        <v>#REF!</v>
      </c>
      <c r="DZO104" s="50" t="e">
        <f>#REF!</f>
        <v>#REF!</v>
      </c>
      <c r="DZP104" s="50" t="e">
        <f>#REF!</f>
        <v>#REF!</v>
      </c>
      <c r="DZQ104" s="50" t="e">
        <f>#REF!</f>
        <v>#REF!</v>
      </c>
      <c r="DZR104" s="50" t="e">
        <f>#REF!</f>
        <v>#REF!</v>
      </c>
      <c r="DZS104" s="50" t="e">
        <f>#REF!</f>
        <v>#REF!</v>
      </c>
      <c r="DZT104" s="50" t="e">
        <f>#REF!</f>
        <v>#REF!</v>
      </c>
      <c r="DZU104" s="50" t="e">
        <f>#REF!</f>
        <v>#REF!</v>
      </c>
      <c r="DZV104" s="50" t="e">
        <f>#REF!</f>
        <v>#REF!</v>
      </c>
      <c r="DZW104" s="50" t="e">
        <f>#REF!</f>
        <v>#REF!</v>
      </c>
      <c r="DZX104" s="50" t="e">
        <f>#REF!</f>
        <v>#REF!</v>
      </c>
      <c r="DZY104" s="50" t="e">
        <f>#REF!</f>
        <v>#REF!</v>
      </c>
      <c r="DZZ104" s="50" t="e">
        <f>#REF!</f>
        <v>#REF!</v>
      </c>
      <c r="EAA104" s="50" t="e">
        <f>#REF!</f>
        <v>#REF!</v>
      </c>
      <c r="EAB104" s="50" t="e">
        <f>#REF!</f>
        <v>#REF!</v>
      </c>
      <c r="EAC104" s="50" t="e">
        <f>#REF!</f>
        <v>#REF!</v>
      </c>
      <c r="EAD104" s="50" t="e">
        <f>#REF!</f>
        <v>#REF!</v>
      </c>
      <c r="EAE104" s="50" t="e">
        <f>#REF!</f>
        <v>#REF!</v>
      </c>
      <c r="EAF104" s="50" t="e">
        <f>#REF!</f>
        <v>#REF!</v>
      </c>
      <c r="EAG104" s="50" t="e">
        <f>#REF!</f>
        <v>#REF!</v>
      </c>
      <c r="EAH104" s="50" t="e">
        <f>#REF!</f>
        <v>#REF!</v>
      </c>
      <c r="EAI104" s="50" t="e">
        <f>#REF!</f>
        <v>#REF!</v>
      </c>
      <c r="EAJ104" s="50" t="e">
        <f>#REF!</f>
        <v>#REF!</v>
      </c>
      <c r="EAK104" s="50" t="e">
        <f>#REF!</f>
        <v>#REF!</v>
      </c>
      <c r="EAL104" s="50" t="e">
        <f>#REF!</f>
        <v>#REF!</v>
      </c>
      <c r="EAM104" s="50" t="e">
        <f>#REF!</f>
        <v>#REF!</v>
      </c>
      <c r="EAN104" s="50" t="e">
        <f>#REF!</f>
        <v>#REF!</v>
      </c>
      <c r="EAO104" s="50" t="e">
        <f>#REF!</f>
        <v>#REF!</v>
      </c>
      <c r="EAP104" s="50" t="e">
        <f>#REF!</f>
        <v>#REF!</v>
      </c>
      <c r="EAQ104" s="50" t="e">
        <f>#REF!</f>
        <v>#REF!</v>
      </c>
      <c r="EAR104" s="50" t="e">
        <f>#REF!</f>
        <v>#REF!</v>
      </c>
      <c r="EAS104" s="50" t="e">
        <f>#REF!</f>
        <v>#REF!</v>
      </c>
      <c r="EAT104" s="50" t="e">
        <f>#REF!</f>
        <v>#REF!</v>
      </c>
      <c r="EAU104" s="50" t="e">
        <f>#REF!</f>
        <v>#REF!</v>
      </c>
      <c r="EAV104" s="50" t="e">
        <f>#REF!</f>
        <v>#REF!</v>
      </c>
      <c r="EAW104" s="50" t="e">
        <f>#REF!</f>
        <v>#REF!</v>
      </c>
      <c r="EAX104" s="50" t="e">
        <f>#REF!</f>
        <v>#REF!</v>
      </c>
      <c r="EAY104" s="50" t="e">
        <f>#REF!</f>
        <v>#REF!</v>
      </c>
      <c r="EAZ104" s="50" t="e">
        <f>#REF!</f>
        <v>#REF!</v>
      </c>
      <c r="EBA104" s="50" t="e">
        <f>#REF!</f>
        <v>#REF!</v>
      </c>
      <c r="EBB104" s="50" t="e">
        <f>#REF!</f>
        <v>#REF!</v>
      </c>
      <c r="EBC104" s="50" t="e">
        <f>#REF!</f>
        <v>#REF!</v>
      </c>
      <c r="EBD104" s="50" t="e">
        <f>#REF!</f>
        <v>#REF!</v>
      </c>
      <c r="EBE104" s="50" t="e">
        <f>#REF!</f>
        <v>#REF!</v>
      </c>
      <c r="EBF104" s="50" t="e">
        <f>#REF!</f>
        <v>#REF!</v>
      </c>
      <c r="EBG104" s="50" t="e">
        <f>#REF!</f>
        <v>#REF!</v>
      </c>
      <c r="EBH104" s="50" t="e">
        <f>#REF!</f>
        <v>#REF!</v>
      </c>
      <c r="EBI104" s="50" t="e">
        <f>#REF!</f>
        <v>#REF!</v>
      </c>
      <c r="EBJ104" s="50" t="e">
        <f>#REF!</f>
        <v>#REF!</v>
      </c>
      <c r="EBK104" s="50" t="e">
        <f>#REF!</f>
        <v>#REF!</v>
      </c>
      <c r="EBL104" s="50" t="e">
        <f>#REF!</f>
        <v>#REF!</v>
      </c>
      <c r="EBM104" s="50" t="e">
        <f>#REF!</f>
        <v>#REF!</v>
      </c>
      <c r="EBN104" s="50" t="e">
        <f>#REF!</f>
        <v>#REF!</v>
      </c>
      <c r="EBO104" s="50" t="e">
        <f>#REF!</f>
        <v>#REF!</v>
      </c>
      <c r="EBP104" s="50" t="e">
        <f>#REF!</f>
        <v>#REF!</v>
      </c>
      <c r="EBQ104" s="50" t="e">
        <f>#REF!</f>
        <v>#REF!</v>
      </c>
      <c r="EBR104" s="50" t="e">
        <f>#REF!</f>
        <v>#REF!</v>
      </c>
      <c r="EBS104" s="50" t="e">
        <f>#REF!</f>
        <v>#REF!</v>
      </c>
      <c r="EBT104" s="50" t="e">
        <f>#REF!</f>
        <v>#REF!</v>
      </c>
      <c r="EBU104" s="50" t="e">
        <f>#REF!</f>
        <v>#REF!</v>
      </c>
      <c r="EBV104" s="50" t="e">
        <f>#REF!</f>
        <v>#REF!</v>
      </c>
      <c r="EBW104" s="50" t="e">
        <f>#REF!</f>
        <v>#REF!</v>
      </c>
      <c r="EBX104" s="50" t="e">
        <f>#REF!</f>
        <v>#REF!</v>
      </c>
      <c r="EBY104" s="50" t="e">
        <f>#REF!</f>
        <v>#REF!</v>
      </c>
      <c r="EBZ104" s="50" t="e">
        <f>#REF!</f>
        <v>#REF!</v>
      </c>
      <c r="ECA104" s="50" t="e">
        <f>#REF!</f>
        <v>#REF!</v>
      </c>
      <c r="ECB104" s="50" t="e">
        <f>#REF!</f>
        <v>#REF!</v>
      </c>
      <c r="ECC104" s="50" t="e">
        <f>#REF!</f>
        <v>#REF!</v>
      </c>
      <c r="ECD104" s="50" t="e">
        <f>#REF!</f>
        <v>#REF!</v>
      </c>
      <c r="ECE104" s="50" t="e">
        <f>#REF!</f>
        <v>#REF!</v>
      </c>
      <c r="ECF104" s="50" t="e">
        <f>#REF!</f>
        <v>#REF!</v>
      </c>
      <c r="ECG104" s="50" t="e">
        <f>#REF!</f>
        <v>#REF!</v>
      </c>
      <c r="ECH104" s="50" t="e">
        <f>#REF!</f>
        <v>#REF!</v>
      </c>
      <c r="ECI104" s="50" t="e">
        <f>#REF!</f>
        <v>#REF!</v>
      </c>
      <c r="ECJ104" s="50" t="e">
        <f>#REF!</f>
        <v>#REF!</v>
      </c>
      <c r="ECK104" s="50" t="e">
        <f>#REF!</f>
        <v>#REF!</v>
      </c>
      <c r="ECL104" s="50" t="e">
        <f>#REF!</f>
        <v>#REF!</v>
      </c>
      <c r="ECM104" s="50" t="e">
        <f>#REF!</f>
        <v>#REF!</v>
      </c>
      <c r="ECN104" s="50" t="e">
        <f>#REF!</f>
        <v>#REF!</v>
      </c>
      <c r="ECO104" s="50" t="e">
        <f>#REF!</f>
        <v>#REF!</v>
      </c>
      <c r="ECP104" s="50" t="e">
        <f>#REF!</f>
        <v>#REF!</v>
      </c>
      <c r="ECQ104" s="50" t="e">
        <f>#REF!</f>
        <v>#REF!</v>
      </c>
      <c r="ECR104" s="50" t="e">
        <f>#REF!</f>
        <v>#REF!</v>
      </c>
      <c r="ECS104" s="50" t="e">
        <f>#REF!</f>
        <v>#REF!</v>
      </c>
      <c r="ECT104" s="50" t="e">
        <f>#REF!</f>
        <v>#REF!</v>
      </c>
      <c r="ECU104" s="50" t="e">
        <f>#REF!</f>
        <v>#REF!</v>
      </c>
      <c r="ECV104" s="50" t="e">
        <f>#REF!</f>
        <v>#REF!</v>
      </c>
      <c r="ECW104" s="50" t="e">
        <f>#REF!</f>
        <v>#REF!</v>
      </c>
      <c r="ECX104" s="50" t="e">
        <f>#REF!</f>
        <v>#REF!</v>
      </c>
      <c r="ECY104" s="50" t="e">
        <f>#REF!</f>
        <v>#REF!</v>
      </c>
      <c r="ECZ104" s="50" t="e">
        <f>#REF!</f>
        <v>#REF!</v>
      </c>
      <c r="EDA104" s="50" t="e">
        <f>#REF!</f>
        <v>#REF!</v>
      </c>
      <c r="EDB104" s="50" t="e">
        <f>#REF!</f>
        <v>#REF!</v>
      </c>
      <c r="EDC104" s="50" t="e">
        <f>#REF!</f>
        <v>#REF!</v>
      </c>
      <c r="EDD104" s="50" t="e">
        <f>#REF!</f>
        <v>#REF!</v>
      </c>
      <c r="EDE104" s="50" t="e">
        <f>#REF!</f>
        <v>#REF!</v>
      </c>
      <c r="EDF104" s="50" t="e">
        <f>#REF!</f>
        <v>#REF!</v>
      </c>
      <c r="EDG104" s="50" t="e">
        <f>#REF!</f>
        <v>#REF!</v>
      </c>
      <c r="EDH104" s="50" t="e">
        <f>#REF!</f>
        <v>#REF!</v>
      </c>
      <c r="EDI104" s="50" t="e">
        <f>#REF!</f>
        <v>#REF!</v>
      </c>
      <c r="EDJ104" s="50" t="e">
        <f>#REF!</f>
        <v>#REF!</v>
      </c>
      <c r="EDK104" s="50" t="e">
        <f>#REF!</f>
        <v>#REF!</v>
      </c>
      <c r="EDL104" s="50" t="e">
        <f>#REF!</f>
        <v>#REF!</v>
      </c>
      <c r="EDM104" s="50" t="e">
        <f>#REF!</f>
        <v>#REF!</v>
      </c>
      <c r="EDN104" s="50" t="e">
        <f>#REF!</f>
        <v>#REF!</v>
      </c>
      <c r="EDO104" s="50" t="e">
        <f>#REF!</f>
        <v>#REF!</v>
      </c>
      <c r="EDP104" s="50" t="e">
        <f>#REF!</f>
        <v>#REF!</v>
      </c>
      <c r="EDQ104" s="50" t="e">
        <f>#REF!</f>
        <v>#REF!</v>
      </c>
      <c r="EDR104" s="50" t="e">
        <f>#REF!</f>
        <v>#REF!</v>
      </c>
      <c r="EDS104" s="50" t="e">
        <f>#REF!</f>
        <v>#REF!</v>
      </c>
      <c r="EDT104" s="50" t="e">
        <f>#REF!</f>
        <v>#REF!</v>
      </c>
      <c r="EDU104" s="50" t="e">
        <f>#REF!</f>
        <v>#REF!</v>
      </c>
      <c r="EDV104" s="50" t="e">
        <f>#REF!</f>
        <v>#REF!</v>
      </c>
      <c r="EDW104" s="50" t="e">
        <f>#REF!</f>
        <v>#REF!</v>
      </c>
      <c r="EDX104" s="50" t="e">
        <f>#REF!</f>
        <v>#REF!</v>
      </c>
      <c r="EDY104" s="50" t="e">
        <f>#REF!</f>
        <v>#REF!</v>
      </c>
      <c r="EDZ104" s="50" t="e">
        <f>#REF!</f>
        <v>#REF!</v>
      </c>
      <c r="EEA104" s="50" t="e">
        <f>#REF!</f>
        <v>#REF!</v>
      </c>
      <c r="EEB104" s="50" t="e">
        <f>#REF!</f>
        <v>#REF!</v>
      </c>
      <c r="EEC104" s="50" t="e">
        <f>#REF!</f>
        <v>#REF!</v>
      </c>
      <c r="EED104" s="50" t="e">
        <f>#REF!</f>
        <v>#REF!</v>
      </c>
      <c r="EEE104" s="50" t="e">
        <f>#REF!</f>
        <v>#REF!</v>
      </c>
      <c r="EEF104" s="50" t="e">
        <f>#REF!</f>
        <v>#REF!</v>
      </c>
      <c r="EEG104" s="50" t="e">
        <f>#REF!</f>
        <v>#REF!</v>
      </c>
      <c r="EEH104" s="50" t="e">
        <f>#REF!</f>
        <v>#REF!</v>
      </c>
      <c r="EEI104" s="50" t="e">
        <f>#REF!</f>
        <v>#REF!</v>
      </c>
      <c r="EEJ104" s="50" t="e">
        <f>#REF!</f>
        <v>#REF!</v>
      </c>
      <c r="EEK104" s="50" t="e">
        <f>#REF!</f>
        <v>#REF!</v>
      </c>
      <c r="EEL104" s="50" t="e">
        <f>#REF!</f>
        <v>#REF!</v>
      </c>
      <c r="EEM104" s="50" t="e">
        <f>#REF!</f>
        <v>#REF!</v>
      </c>
      <c r="EEN104" s="50" t="e">
        <f>#REF!</f>
        <v>#REF!</v>
      </c>
      <c r="EEO104" s="50" t="e">
        <f>#REF!</f>
        <v>#REF!</v>
      </c>
      <c r="EEP104" s="50" t="e">
        <f>#REF!</f>
        <v>#REF!</v>
      </c>
      <c r="EEQ104" s="50" t="e">
        <f>#REF!</f>
        <v>#REF!</v>
      </c>
      <c r="EER104" s="50" t="e">
        <f>#REF!</f>
        <v>#REF!</v>
      </c>
      <c r="EES104" s="50" t="e">
        <f>#REF!</f>
        <v>#REF!</v>
      </c>
      <c r="EET104" s="50" t="e">
        <f>#REF!</f>
        <v>#REF!</v>
      </c>
      <c r="EEU104" s="50" t="e">
        <f>#REF!</f>
        <v>#REF!</v>
      </c>
      <c r="EEV104" s="50" t="e">
        <f>#REF!</f>
        <v>#REF!</v>
      </c>
      <c r="EEW104" s="50" t="e">
        <f>#REF!</f>
        <v>#REF!</v>
      </c>
      <c r="EEX104" s="50" t="e">
        <f>#REF!</f>
        <v>#REF!</v>
      </c>
      <c r="EEY104" s="50" t="e">
        <f>#REF!</f>
        <v>#REF!</v>
      </c>
      <c r="EEZ104" s="50" t="e">
        <f>#REF!</f>
        <v>#REF!</v>
      </c>
      <c r="EFA104" s="50" t="e">
        <f>#REF!</f>
        <v>#REF!</v>
      </c>
      <c r="EFB104" s="50" t="e">
        <f>#REF!</f>
        <v>#REF!</v>
      </c>
      <c r="EFC104" s="50" t="e">
        <f>#REF!</f>
        <v>#REF!</v>
      </c>
      <c r="EFD104" s="50" t="e">
        <f>#REF!</f>
        <v>#REF!</v>
      </c>
      <c r="EFE104" s="50" t="e">
        <f>#REF!</f>
        <v>#REF!</v>
      </c>
      <c r="EFF104" s="50" t="e">
        <f>#REF!</f>
        <v>#REF!</v>
      </c>
      <c r="EFG104" s="50" t="e">
        <f>#REF!</f>
        <v>#REF!</v>
      </c>
      <c r="EFH104" s="50" t="e">
        <f>#REF!</f>
        <v>#REF!</v>
      </c>
      <c r="EFI104" s="50" t="e">
        <f>#REF!</f>
        <v>#REF!</v>
      </c>
      <c r="EFJ104" s="50" t="e">
        <f>#REF!</f>
        <v>#REF!</v>
      </c>
      <c r="EFK104" s="50" t="e">
        <f>#REF!</f>
        <v>#REF!</v>
      </c>
      <c r="EFL104" s="50" t="e">
        <f>#REF!</f>
        <v>#REF!</v>
      </c>
      <c r="EFM104" s="50" t="e">
        <f>#REF!</f>
        <v>#REF!</v>
      </c>
      <c r="EFN104" s="50" t="e">
        <f>#REF!</f>
        <v>#REF!</v>
      </c>
      <c r="EFO104" s="50" t="e">
        <f>#REF!</f>
        <v>#REF!</v>
      </c>
      <c r="EFP104" s="50" t="e">
        <f>#REF!</f>
        <v>#REF!</v>
      </c>
      <c r="EFQ104" s="50" t="e">
        <f>#REF!</f>
        <v>#REF!</v>
      </c>
      <c r="EFR104" s="50" t="e">
        <f>#REF!</f>
        <v>#REF!</v>
      </c>
      <c r="EFS104" s="50" t="e">
        <f>#REF!</f>
        <v>#REF!</v>
      </c>
      <c r="EFT104" s="50" t="e">
        <f>#REF!</f>
        <v>#REF!</v>
      </c>
      <c r="EFU104" s="50" t="e">
        <f>#REF!</f>
        <v>#REF!</v>
      </c>
      <c r="EFV104" s="50" t="e">
        <f>#REF!</f>
        <v>#REF!</v>
      </c>
      <c r="EFW104" s="50" t="e">
        <f>#REF!</f>
        <v>#REF!</v>
      </c>
      <c r="EFX104" s="50" t="e">
        <f>#REF!</f>
        <v>#REF!</v>
      </c>
      <c r="EFY104" s="50" t="e">
        <f>#REF!</f>
        <v>#REF!</v>
      </c>
      <c r="EFZ104" s="50" t="e">
        <f>#REF!</f>
        <v>#REF!</v>
      </c>
      <c r="EGA104" s="50" t="e">
        <f>#REF!</f>
        <v>#REF!</v>
      </c>
      <c r="EGB104" s="50" t="e">
        <f>#REF!</f>
        <v>#REF!</v>
      </c>
      <c r="EGC104" s="50" t="e">
        <f>#REF!</f>
        <v>#REF!</v>
      </c>
      <c r="EGD104" s="50" t="e">
        <f>#REF!</f>
        <v>#REF!</v>
      </c>
      <c r="EGE104" s="50" t="e">
        <f>#REF!</f>
        <v>#REF!</v>
      </c>
      <c r="EGF104" s="50" t="e">
        <f>#REF!</f>
        <v>#REF!</v>
      </c>
      <c r="EGG104" s="50" t="e">
        <f>#REF!</f>
        <v>#REF!</v>
      </c>
      <c r="EGH104" s="50" t="e">
        <f>#REF!</f>
        <v>#REF!</v>
      </c>
      <c r="EGI104" s="50" t="e">
        <f>#REF!</f>
        <v>#REF!</v>
      </c>
      <c r="EGJ104" s="50" t="e">
        <f>#REF!</f>
        <v>#REF!</v>
      </c>
      <c r="EGK104" s="50" t="e">
        <f>#REF!</f>
        <v>#REF!</v>
      </c>
      <c r="EGL104" s="50" t="e">
        <f>#REF!</f>
        <v>#REF!</v>
      </c>
      <c r="EGM104" s="50" t="e">
        <f>#REF!</f>
        <v>#REF!</v>
      </c>
      <c r="EGN104" s="50" t="e">
        <f>#REF!</f>
        <v>#REF!</v>
      </c>
      <c r="EGO104" s="50" t="e">
        <f>#REF!</f>
        <v>#REF!</v>
      </c>
      <c r="EGP104" s="50" t="e">
        <f>#REF!</f>
        <v>#REF!</v>
      </c>
      <c r="EGQ104" s="50" t="e">
        <f>#REF!</f>
        <v>#REF!</v>
      </c>
      <c r="EGR104" s="50" t="e">
        <f>#REF!</f>
        <v>#REF!</v>
      </c>
      <c r="EGS104" s="50" t="e">
        <f>#REF!</f>
        <v>#REF!</v>
      </c>
      <c r="EGT104" s="50" t="e">
        <f>#REF!</f>
        <v>#REF!</v>
      </c>
      <c r="EGU104" s="50" t="e">
        <f>#REF!</f>
        <v>#REF!</v>
      </c>
      <c r="EGV104" s="50" t="e">
        <f>#REF!</f>
        <v>#REF!</v>
      </c>
      <c r="EGW104" s="50" t="e">
        <f>#REF!</f>
        <v>#REF!</v>
      </c>
      <c r="EGX104" s="50" t="e">
        <f>#REF!</f>
        <v>#REF!</v>
      </c>
      <c r="EGY104" s="50" t="e">
        <f>#REF!</f>
        <v>#REF!</v>
      </c>
      <c r="EGZ104" s="50" t="e">
        <f>#REF!</f>
        <v>#REF!</v>
      </c>
      <c r="EHA104" s="50" t="e">
        <f>#REF!</f>
        <v>#REF!</v>
      </c>
      <c r="EHB104" s="50" t="e">
        <f>#REF!</f>
        <v>#REF!</v>
      </c>
      <c r="EHC104" s="50" t="e">
        <f>#REF!</f>
        <v>#REF!</v>
      </c>
      <c r="EHD104" s="50" t="e">
        <f>#REF!</f>
        <v>#REF!</v>
      </c>
      <c r="EHE104" s="50" t="e">
        <f>#REF!</f>
        <v>#REF!</v>
      </c>
      <c r="EHF104" s="50" t="e">
        <f>#REF!</f>
        <v>#REF!</v>
      </c>
      <c r="EHG104" s="50" t="e">
        <f>#REF!</f>
        <v>#REF!</v>
      </c>
      <c r="EHH104" s="50" t="e">
        <f>#REF!</f>
        <v>#REF!</v>
      </c>
      <c r="EHI104" s="50" t="e">
        <f>#REF!</f>
        <v>#REF!</v>
      </c>
      <c r="EHJ104" s="50" t="e">
        <f>#REF!</f>
        <v>#REF!</v>
      </c>
      <c r="EHK104" s="50" t="e">
        <f>#REF!</f>
        <v>#REF!</v>
      </c>
      <c r="EHL104" s="50" t="e">
        <f>#REF!</f>
        <v>#REF!</v>
      </c>
      <c r="EHM104" s="50" t="e">
        <f>#REF!</f>
        <v>#REF!</v>
      </c>
      <c r="EHN104" s="50" t="e">
        <f>#REF!</f>
        <v>#REF!</v>
      </c>
      <c r="EHO104" s="50" t="e">
        <f>#REF!</f>
        <v>#REF!</v>
      </c>
      <c r="EHP104" s="50" t="e">
        <f>#REF!</f>
        <v>#REF!</v>
      </c>
      <c r="EHQ104" s="50" t="e">
        <f>#REF!</f>
        <v>#REF!</v>
      </c>
      <c r="EHR104" s="50" t="e">
        <f>#REF!</f>
        <v>#REF!</v>
      </c>
      <c r="EHS104" s="50" t="e">
        <f>#REF!</f>
        <v>#REF!</v>
      </c>
      <c r="EHT104" s="50" t="e">
        <f>#REF!</f>
        <v>#REF!</v>
      </c>
      <c r="EHU104" s="50" t="e">
        <f>#REF!</f>
        <v>#REF!</v>
      </c>
      <c r="EHV104" s="50" t="e">
        <f>#REF!</f>
        <v>#REF!</v>
      </c>
      <c r="EHW104" s="50" t="e">
        <f>#REF!</f>
        <v>#REF!</v>
      </c>
      <c r="EHX104" s="50" t="e">
        <f>#REF!</f>
        <v>#REF!</v>
      </c>
      <c r="EHY104" s="50" t="e">
        <f>#REF!</f>
        <v>#REF!</v>
      </c>
      <c r="EHZ104" s="50" t="e">
        <f>#REF!</f>
        <v>#REF!</v>
      </c>
      <c r="EIA104" s="50" t="e">
        <f>#REF!</f>
        <v>#REF!</v>
      </c>
      <c r="EIB104" s="50" t="e">
        <f>#REF!</f>
        <v>#REF!</v>
      </c>
      <c r="EIC104" s="50" t="e">
        <f>#REF!</f>
        <v>#REF!</v>
      </c>
      <c r="EID104" s="50" t="e">
        <f>#REF!</f>
        <v>#REF!</v>
      </c>
      <c r="EIE104" s="50" t="e">
        <f>#REF!</f>
        <v>#REF!</v>
      </c>
      <c r="EIF104" s="50" t="e">
        <f>#REF!</f>
        <v>#REF!</v>
      </c>
      <c r="EIG104" s="50" t="e">
        <f>#REF!</f>
        <v>#REF!</v>
      </c>
      <c r="EIH104" s="50" t="e">
        <f>#REF!</f>
        <v>#REF!</v>
      </c>
      <c r="EII104" s="50" t="e">
        <f>#REF!</f>
        <v>#REF!</v>
      </c>
      <c r="EIJ104" s="50" t="e">
        <f>#REF!</f>
        <v>#REF!</v>
      </c>
      <c r="EIK104" s="50" t="e">
        <f>#REF!</f>
        <v>#REF!</v>
      </c>
      <c r="EIL104" s="50" t="e">
        <f>#REF!</f>
        <v>#REF!</v>
      </c>
      <c r="EIM104" s="50" t="e">
        <f>#REF!</f>
        <v>#REF!</v>
      </c>
      <c r="EIN104" s="50" t="e">
        <f>#REF!</f>
        <v>#REF!</v>
      </c>
      <c r="EIO104" s="50" t="e">
        <f>#REF!</f>
        <v>#REF!</v>
      </c>
      <c r="EIP104" s="50" t="e">
        <f>#REF!</f>
        <v>#REF!</v>
      </c>
      <c r="EIQ104" s="50" t="e">
        <f>#REF!</f>
        <v>#REF!</v>
      </c>
      <c r="EIR104" s="50" t="e">
        <f>#REF!</f>
        <v>#REF!</v>
      </c>
      <c r="EIS104" s="50" t="e">
        <f>#REF!</f>
        <v>#REF!</v>
      </c>
      <c r="EIT104" s="50" t="e">
        <f>#REF!</f>
        <v>#REF!</v>
      </c>
      <c r="EIU104" s="50" t="e">
        <f>#REF!</f>
        <v>#REF!</v>
      </c>
      <c r="EIV104" s="50" t="e">
        <f>#REF!</f>
        <v>#REF!</v>
      </c>
      <c r="EIW104" s="50" t="e">
        <f>#REF!</f>
        <v>#REF!</v>
      </c>
      <c r="EIX104" s="50" t="e">
        <f>#REF!</f>
        <v>#REF!</v>
      </c>
      <c r="EIY104" s="50" t="e">
        <f>#REF!</f>
        <v>#REF!</v>
      </c>
      <c r="EIZ104" s="50" t="e">
        <f>#REF!</f>
        <v>#REF!</v>
      </c>
      <c r="EJA104" s="50" t="e">
        <f>#REF!</f>
        <v>#REF!</v>
      </c>
      <c r="EJB104" s="50" t="e">
        <f>#REF!</f>
        <v>#REF!</v>
      </c>
      <c r="EJC104" s="50" t="e">
        <f>#REF!</f>
        <v>#REF!</v>
      </c>
      <c r="EJD104" s="50" t="e">
        <f>#REF!</f>
        <v>#REF!</v>
      </c>
      <c r="EJE104" s="50" t="e">
        <f>#REF!</f>
        <v>#REF!</v>
      </c>
      <c r="EJF104" s="50" t="e">
        <f>#REF!</f>
        <v>#REF!</v>
      </c>
      <c r="EJG104" s="50" t="e">
        <f>#REF!</f>
        <v>#REF!</v>
      </c>
      <c r="EJH104" s="50" t="e">
        <f>#REF!</f>
        <v>#REF!</v>
      </c>
      <c r="EJI104" s="50" t="e">
        <f>#REF!</f>
        <v>#REF!</v>
      </c>
      <c r="EJJ104" s="50" t="e">
        <f>#REF!</f>
        <v>#REF!</v>
      </c>
      <c r="EJK104" s="50" t="e">
        <f>#REF!</f>
        <v>#REF!</v>
      </c>
      <c r="EJL104" s="50" t="e">
        <f>#REF!</f>
        <v>#REF!</v>
      </c>
      <c r="EJM104" s="50" t="e">
        <f>#REF!</f>
        <v>#REF!</v>
      </c>
      <c r="EJN104" s="50" t="e">
        <f>#REF!</f>
        <v>#REF!</v>
      </c>
      <c r="EJO104" s="50" t="e">
        <f>#REF!</f>
        <v>#REF!</v>
      </c>
      <c r="EJP104" s="50" t="e">
        <f>#REF!</f>
        <v>#REF!</v>
      </c>
      <c r="EJQ104" s="50" t="e">
        <f>#REF!</f>
        <v>#REF!</v>
      </c>
      <c r="EJR104" s="50" t="e">
        <f>#REF!</f>
        <v>#REF!</v>
      </c>
      <c r="EJS104" s="50" t="e">
        <f>#REF!</f>
        <v>#REF!</v>
      </c>
      <c r="EJT104" s="50" t="e">
        <f>#REF!</f>
        <v>#REF!</v>
      </c>
      <c r="EJU104" s="50" t="e">
        <f>#REF!</f>
        <v>#REF!</v>
      </c>
      <c r="EJV104" s="50" t="e">
        <f>#REF!</f>
        <v>#REF!</v>
      </c>
      <c r="EJW104" s="50" t="e">
        <f>#REF!</f>
        <v>#REF!</v>
      </c>
      <c r="EJX104" s="50" t="e">
        <f>#REF!</f>
        <v>#REF!</v>
      </c>
      <c r="EJY104" s="50" t="e">
        <f>#REF!</f>
        <v>#REF!</v>
      </c>
      <c r="EJZ104" s="50" t="e">
        <f>#REF!</f>
        <v>#REF!</v>
      </c>
      <c r="EKA104" s="50" t="e">
        <f>#REF!</f>
        <v>#REF!</v>
      </c>
      <c r="EKB104" s="50" t="e">
        <f>#REF!</f>
        <v>#REF!</v>
      </c>
      <c r="EKC104" s="50" t="e">
        <f>#REF!</f>
        <v>#REF!</v>
      </c>
      <c r="EKD104" s="50" t="e">
        <f>#REF!</f>
        <v>#REF!</v>
      </c>
      <c r="EKE104" s="50" t="e">
        <f>#REF!</f>
        <v>#REF!</v>
      </c>
      <c r="EKF104" s="50" t="e">
        <f>#REF!</f>
        <v>#REF!</v>
      </c>
      <c r="EKG104" s="50" t="e">
        <f>#REF!</f>
        <v>#REF!</v>
      </c>
      <c r="EKH104" s="50" t="e">
        <f>#REF!</f>
        <v>#REF!</v>
      </c>
      <c r="EKI104" s="50" t="e">
        <f>#REF!</f>
        <v>#REF!</v>
      </c>
      <c r="EKJ104" s="50" t="e">
        <f>#REF!</f>
        <v>#REF!</v>
      </c>
      <c r="EKK104" s="50" t="e">
        <f>#REF!</f>
        <v>#REF!</v>
      </c>
      <c r="EKL104" s="50" t="e">
        <f>#REF!</f>
        <v>#REF!</v>
      </c>
      <c r="EKM104" s="50" t="e">
        <f>#REF!</f>
        <v>#REF!</v>
      </c>
      <c r="EKN104" s="50" t="e">
        <f>#REF!</f>
        <v>#REF!</v>
      </c>
      <c r="EKO104" s="50" t="e">
        <f>#REF!</f>
        <v>#REF!</v>
      </c>
      <c r="EKP104" s="50" t="e">
        <f>#REF!</f>
        <v>#REF!</v>
      </c>
      <c r="EKQ104" s="50" t="e">
        <f>#REF!</f>
        <v>#REF!</v>
      </c>
      <c r="EKR104" s="50" t="e">
        <f>#REF!</f>
        <v>#REF!</v>
      </c>
      <c r="EKS104" s="50" t="e">
        <f>#REF!</f>
        <v>#REF!</v>
      </c>
      <c r="EKT104" s="50" t="e">
        <f>#REF!</f>
        <v>#REF!</v>
      </c>
      <c r="EKU104" s="50" t="e">
        <f>#REF!</f>
        <v>#REF!</v>
      </c>
      <c r="EKV104" s="50" t="e">
        <f>#REF!</f>
        <v>#REF!</v>
      </c>
      <c r="EKW104" s="50" t="e">
        <f>#REF!</f>
        <v>#REF!</v>
      </c>
      <c r="EKX104" s="50" t="e">
        <f>#REF!</f>
        <v>#REF!</v>
      </c>
      <c r="EKY104" s="50" t="e">
        <f>#REF!</f>
        <v>#REF!</v>
      </c>
      <c r="EKZ104" s="50" t="e">
        <f>#REF!</f>
        <v>#REF!</v>
      </c>
      <c r="ELA104" s="50" t="e">
        <f>#REF!</f>
        <v>#REF!</v>
      </c>
      <c r="ELB104" s="50" t="e">
        <f>#REF!</f>
        <v>#REF!</v>
      </c>
      <c r="ELC104" s="50" t="e">
        <f>#REF!</f>
        <v>#REF!</v>
      </c>
      <c r="ELD104" s="50" t="e">
        <f>#REF!</f>
        <v>#REF!</v>
      </c>
      <c r="ELE104" s="50" t="e">
        <f>#REF!</f>
        <v>#REF!</v>
      </c>
      <c r="ELF104" s="50" t="e">
        <f>#REF!</f>
        <v>#REF!</v>
      </c>
      <c r="ELG104" s="50" t="e">
        <f>#REF!</f>
        <v>#REF!</v>
      </c>
      <c r="ELH104" s="50" t="e">
        <f>#REF!</f>
        <v>#REF!</v>
      </c>
      <c r="ELI104" s="50" t="e">
        <f>#REF!</f>
        <v>#REF!</v>
      </c>
      <c r="ELJ104" s="50" t="e">
        <f>#REF!</f>
        <v>#REF!</v>
      </c>
      <c r="ELK104" s="50" t="e">
        <f>#REF!</f>
        <v>#REF!</v>
      </c>
      <c r="ELL104" s="50" t="e">
        <f>#REF!</f>
        <v>#REF!</v>
      </c>
      <c r="ELM104" s="50" t="e">
        <f>#REF!</f>
        <v>#REF!</v>
      </c>
      <c r="ELN104" s="50" t="e">
        <f>#REF!</f>
        <v>#REF!</v>
      </c>
      <c r="ELO104" s="50" t="e">
        <f>#REF!</f>
        <v>#REF!</v>
      </c>
      <c r="ELP104" s="50" t="e">
        <f>#REF!</f>
        <v>#REF!</v>
      </c>
      <c r="ELQ104" s="50" t="e">
        <f>#REF!</f>
        <v>#REF!</v>
      </c>
      <c r="ELR104" s="50" t="e">
        <f>#REF!</f>
        <v>#REF!</v>
      </c>
      <c r="ELS104" s="50" t="e">
        <f>#REF!</f>
        <v>#REF!</v>
      </c>
      <c r="ELT104" s="50" t="e">
        <f>#REF!</f>
        <v>#REF!</v>
      </c>
      <c r="ELU104" s="50" t="e">
        <f>#REF!</f>
        <v>#REF!</v>
      </c>
      <c r="ELV104" s="50" t="e">
        <f>#REF!</f>
        <v>#REF!</v>
      </c>
      <c r="ELW104" s="50" t="e">
        <f>#REF!</f>
        <v>#REF!</v>
      </c>
      <c r="ELX104" s="50" t="e">
        <f>#REF!</f>
        <v>#REF!</v>
      </c>
      <c r="ELY104" s="50" t="e">
        <f>#REF!</f>
        <v>#REF!</v>
      </c>
      <c r="ELZ104" s="50" t="e">
        <f>#REF!</f>
        <v>#REF!</v>
      </c>
      <c r="EMA104" s="50" t="e">
        <f>#REF!</f>
        <v>#REF!</v>
      </c>
      <c r="EMB104" s="50" t="e">
        <f>#REF!</f>
        <v>#REF!</v>
      </c>
      <c r="EMC104" s="50" t="e">
        <f>#REF!</f>
        <v>#REF!</v>
      </c>
      <c r="EMD104" s="50" t="e">
        <f>#REF!</f>
        <v>#REF!</v>
      </c>
      <c r="EME104" s="50" t="e">
        <f>#REF!</f>
        <v>#REF!</v>
      </c>
      <c r="EMF104" s="50" t="e">
        <f>#REF!</f>
        <v>#REF!</v>
      </c>
      <c r="EMG104" s="50" t="e">
        <f>#REF!</f>
        <v>#REF!</v>
      </c>
      <c r="EMH104" s="50" t="e">
        <f>#REF!</f>
        <v>#REF!</v>
      </c>
      <c r="EMI104" s="50" t="e">
        <f>#REF!</f>
        <v>#REF!</v>
      </c>
      <c r="EMJ104" s="50" t="e">
        <f>#REF!</f>
        <v>#REF!</v>
      </c>
      <c r="EMK104" s="50" t="e">
        <f>#REF!</f>
        <v>#REF!</v>
      </c>
      <c r="EML104" s="50" t="e">
        <f>#REF!</f>
        <v>#REF!</v>
      </c>
      <c r="EMM104" s="50" t="e">
        <f>#REF!</f>
        <v>#REF!</v>
      </c>
      <c r="EMN104" s="50" t="e">
        <f>#REF!</f>
        <v>#REF!</v>
      </c>
      <c r="EMO104" s="50" t="e">
        <f>#REF!</f>
        <v>#REF!</v>
      </c>
      <c r="EMP104" s="50" t="e">
        <f>#REF!</f>
        <v>#REF!</v>
      </c>
      <c r="EMQ104" s="50" t="e">
        <f>#REF!</f>
        <v>#REF!</v>
      </c>
      <c r="EMR104" s="50" t="e">
        <f>#REF!</f>
        <v>#REF!</v>
      </c>
      <c r="EMS104" s="50" t="e">
        <f>#REF!</f>
        <v>#REF!</v>
      </c>
      <c r="EMT104" s="50" t="e">
        <f>#REF!</f>
        <v>#REF!</v>
      </c>
      <c r="EMU104" s="50" t="e">
        <f>#REF!</f>
        <v>#REF!</v>
      </c>
      <c r="EMV104" s="50" t="e">
        <f>#REF!</f>
        <v>#REF!</v>
      </c>
      <c r="EMW104" s="50" t="e">
        <f>#REF!</f>
        <v>#REF!</v>
      </c>
      <c r="EMX104" s="50" t="e">
        <f>#REF!</f>
        <v>#REF!</v>
      </c>
      <c r="EMY104" s="50" t="e">
        <f>#REF!</f>
        <v>#REF!</v>
      </c>
      <c r="EMZ104" s="50" t="e">
        <f>#REF!</f>
        <v>#REF!</v>
      </c>
      <c r="ENA104" s="50" t="e">
        <f>#REF!</f>
        <v>#REF!</v>
      </c>
      <c r="ENB104" s="50" t="e">
        <f>#REF!</f>
        <v>#REF!</v>
      </c>
      <c r="ENC104" s="50" t="e">
        <f>#REF!</f>
        <v>#REF!</v>
      </c>
      <c r="END104" s="50" t="e">
        <f>#REF!</f>
        <v>#REF!</v>
      </c>
      <c r="ENE104" s="50" t="e">
        <f>#REF!</f>
        <v>#REF!</v>
      </c>
      <c r="ENF104" s="50" t="e">
        <f>#REF!</f>
        <v>#REF!</v>
      </c>
      <c r="ENG104" s="50" t="e">
        <f>#REF!</f>
        <v>#REF!</v>
      </c>
      <c r="ENH104" s="50" t="e">
        <f>#REF!</f>
        <v>#REF!</v>
      </c>
      <c r="ENI104" s="50" t="e">
        <f>#REF!</f>
        <v>#REF!</v>
      </c>
      <c r="ENJ104" s="50" t="e">
        <f>#REF!</f>
        <v>#REF!</v>
      </c>
      <c r="ENK104" s="50" t="e">
        <f>#REF!</f>
        <v>#REF!</v>
      </c>
      <c r="ENL104" s="50" t="e">
        <f>#REF!</f>
        <v>#REF!</v>
      </c>
      <c r="ENM104" s="50" t="e">
        <f>#REF!</f>
        <v>#REF!</v>
      </c>
      <c r="ENN104" s="50" t="e">
        <f>#REF!</f>
        <v>#REF!</v>
      </c>
      <c r="ENO104" s="50" t="e">
        <f>#REF!</f>
        <v>#REF!</v>
      </c>
      <c r="ENP104" s="50" t="e">
        <f>#REF!</f>
        <v>#REF!</v>
      </c>
      <c r="ENQ104" s="50" t="e">
        <f>#REF!</f>
        <v>#REF!</v>
      </c>
      <c r="ENR104" s="50" t="e">
        <f>#REF!</f>
        <v>#REF!</v>
      </c>
      <c r="ENS104" s="50" t="e">
        <f>#REF!</f>
        <v>#REF!</v>
      </c>
      <c r="ENT104" s="50" t="e">
        <f>#REF!</f>
        <v>#REF!</v>
      </c>
      <c r="ENU104" s="50" t="e">
        <f>#REF!</f>
        <v>#REF!</v>
      </c>
      <c r="ENV104" s="50" t="e">
        <f>#REF!</f>
        <v>#REF!</v>
      </c>
      <c r="ENW104" s="50" t="e">
        <f>#REF!</f>
        <v>#REF!</v>
      </c>
      <c r="ENX104" s="50" t="e">
        <f>#REF!</f>
        <v>#REF!</v>
      </c>
      <c r="ENY104" s="50" t="e">
        <f>#REF!</f>
        <v>#REF!</v>
      </c>
      <c r="ENZ104" s="50" t="e">
        <f>#REF!</f>
        <v>#REF!</v>
      </c>
      <c r="EOA104" s="50" t="e">
        <f>#REF!</f>
        <v>#REF!</v>
      </c>
      <c r="EOB104" s="50" t="e">
        <f>#REF!</f>
        <v>#REF!</v>
      </c>
      <c r="EOC104" s="50" t="e">
        <f>#REF!</f>
        <v>#REF!</v>
      </c>
      <c r="EOD104" s="50" t="e">
        <f>#REF!</f>
        <v>#REF!</v>
      </c>
      <c r="EOE104" s="50" t="e">
        <f>#REF!</f>
        <v>#REF!</v>
      </c>
      <c r="EOF104" s="50" t="e">
        <f>#REF!</f>
        <v>#REF!</v>
      </c>
      <c r="EOG104" s="50" t="e">
        <f>#REF!</f>
        <v>#REF!</v>
      </c>
      <c r="EOH104" s="50" t="e">
        <f>#REF!</f>
        <v>#REF!</v>
      </c>
      <c r="EOI104" s="50" t="e">
        <f>#REF!</f>
        <v>#REF!</v>
      </c>
      <c r="EOJ104" s="50" t="e">
        <f>#REF!</f>
        <v>#REF!</v>
      </c>
      <c r="EOK104" s="50" t="e">
        <f>#REF!</f>
        <v>#REF!</v>
      </c>
      <c r="EOL104" s="50" t="e">
        <f>#REF!</f>
        <v>#REF!</v>
      </c>
      <c r="EOM104" s="50" t="e">
        <f>#REF!</f>
        <v>#REF!</v>
      </c>
      <c r="EON104" s="50" t="e">
        <f>#REF!</f>
        <v>#REF!</v>
      </c>
      <c r="EOO104" s="50" t="e">
        <f>#REF!</f>
        <v>#REF!</v>
      </c>
      <c r="EOP104" s="50" t="e">
        <f>#REF!</f>
        <v>#REF!</v>
      </c>
      <c r="EOQ104" s="50" t="e">
        <f>#REF!</f>
        <v>#REF!</v>
      </c>
      <c r="EOR104" s="50" t="e">
        <f>#REF!</f>
        <v>#REF!</v>
      </c>
      <c r="EOS104" s="50" t="e">
        <f>#REF!</f>
        <v>#REF!</v>
      </c>
      <c r="EOT104" s="50" t="e">
        <f>#REF!</f>
        <v>#REF!</v>
      </c>
      <c r="EOU104" s="50" t="e">
        <f>#REF!</f>
        <v>#REF!</v>
      </c>
      <c r="EOV104" s="50" t="e">
        <f>#REF!</f>
        <v>#REF!</v>
      </c>
      <c r="EOW104" s="50" t="e">
        <f>#REF!</f>
        <v>#REF!</v>
      </c>
      <c r="EOX104" s="50" t="e">
        <f>#REF!</f>
        <v>#REF!</v>
      </c>
      <c r="EOY104" s="50" t="e">
        <f>#REF!</f>
        <v>#REF!</v>
      </c>
      <c r="EOZ104" s="50" t="e">
        <f>#REF!</f>
        <v>#REF!</v>
      </c>
      <c r="EPA104" s="50" t="e">
        <f>#REF!</f>
        <v>#REF!</v>
      </c>
      <c r="EPB104" s="50" t="e">
        <f>#REF!</f>
        <v>#REF!</v>
      </c>
      <c r="EPC104" s="50" t="e">
        <f>#REF!</f>
        <v>#REF!</v>
      </c>
      <c r="EPD104" s="50" t="e">
        <f>#REF!</f>
        <v>#REF!</v>
      </c>
      <c r="EPE104" s="50" t="e">
        <f>#REF!</f>
        <v>#REF!</v>
      </c>
      <c r="EPF104" s="50" t="e">
        <f>#REF!</f>
        <v>#REF!</v>
      </c>
      <c r="EPG104" s="50" t="e">
        <f>#REF!</f>
        <v>#REF!</v>
      </c>
      <c r="EPH104" s="50" t="e">
        <f>#REF!</f>
        <v>#REF!</v>
      </c>
      <c r="EPI104" s="50" t="e">
        <f>#REF!</f>
        <v>#REF!</v>
      </c>
      <c r="EPJ104" s="50" t="e">
        <f>#REF!</f>
        <v>#REF!</v>
      </c>
      <c r="EPK104" s="50" t="e">
        <f>#REF!</f>
        <v>#REF!</v>
      </c>
      <c r="EPL104" s="50" t="e">
        <f>#REF!</f>
        <v>#REF!</v>
      </c>
      <c r="EPM104" s="50" t="e">
        <f>#REF!</f>
        <v>#REF!</v>
      </c>
      <c r="EPN104" s="50" t="e">
        <f>#REF!</f>
        <v>#REF!</v>
      </c>
      <c r="EPO104" s="50" t="e">
        <f>#REF!</f>
        <v>#REF!</v>
      </c>
      <c r="EPP104" s="50" t="e">
        <f>#REF!</f>
        <v>#REF!</v>
      </c>
      <c r="EPQ104" s="50" t="e">
        <f>#REF!</f>
        <v>#REF!</v>
      </c>
      <c r="EPR104" s="50" t="e">
        <f>#REF!</f>
        <v>#REF!</v>
      </c>
      <c r="EPS104" s="50" t="e">
        <f>#REF!</f>
        <v>#REF!</v>
      </c>
      <c r="EPT104" s="50" t="e">
        <f>#REF!</f>
        <v>#REF!</v>
      </c>
      <c r="EPU104" s="50" t="e">
        <f>#REF!</f>
        <v>#REF!</v>
      </c>
      <c r="EPV104" s="50" t="e">
        <f>#REF!</f>
        <v>#REF!</v>
      </c>
      <c r="EPW104" s="50" t="e">
        <f>#REF!</f>
        <v>#REF!</v>
      </c>
      <c r="EPX104" s="50" t="e">
        <f>#REF!</f>
        <v>#REF!</v>
      </c>
      <c r="EPY104" s="50" t="e">
        <f>#REF!</f>
        <v>#REF!</v>
      </c>
      <c r="EPZ104" s="50" t="e">
        <f>#REF!</f>
        <v>#REF!</v>
      </c>
      <c r="EQA104" s="50" t="e">
        <f>#REF!</f>
        <v>#REF!</v>
      </c>
      <c r="EQB104" s="50" t="e">
        <f>#REF!</f>
        <v>#REF!</v>
      </c>
      <c r="EQC104" s="50" t="e">
        <f>#REF!</f>
        <v>#REF!</v>
      </c>
      <c r="EQD104" s="50" t="e">
        <f>#REF!</f>
        <v>#REF!</v>
      </c>
      <c r="EQE104" s="50" t="e">
        <f>#REF!</f>
        <v>#REF!</v>
      </c>
      <c r="EQF104" s="50" t="e">
        <f>#REF!</f>
        <v>#REF!</v>
      </c>
      <c r="EQG104" s="50" t="e">
        <f>#REF!</f>
        <v>#REF!</v>
      </c>
      <c r="EQH104" s="50" t="e">
        <f>#REF!</f>
        <v>#REF!</v>
      </c>
      <c r="EQI104" s="50" t="e">
        <f>#REF!</f>
        <v>#REF!</v>
      </c>
      <c r="EQJ104" s="50" t="e">
        <f>#REF!</f>
        <v>#REF!</v>
      </c>
      <c r="EQK104" s="50" t="e">
        <f>#REF!</f>
        <v>#REF!</v>
      </c>
      <c r="EQL104" s="50" t="e">
        <f>#REF!</f>
        <v>#REF!</v>
      </c>
      <c r="EQM104" s="50" t="e">
        <f>#REF!</f>
        <v>#REF!</v>
      </c>
      <c r="EQN104" s="50" t="e">
        <f>#REF!</f>
        <v>#REF!</v>
      </c>
      <c r="EQO104" s="50" t="e">
        <f>#REF!</f>
        <v>#REF!</v>
      </c>
      <c r="EQP104" s="50" t="e">
        <f>#REF!</f>
        <v>#REF!</v>
      </c>
      <c r="EQQ104" s="50" t="e">
        <f>#REF!</f>
        <v>#REF!</v>
      </c>
      <c r="EQR104" s="50" t="e">
        <f>#REF!</f>
        <v>#REF!</v>
      </c>
      <c r="EQS104" s="50" t="e">
        <f>#REF!</f>
        <v>#REF!</v>
      </c>
      <c r="EQT104" s="50" t="e">
        <f>#REF!</f>
        <v>#REF!</v>
      </c>
      <c r="EQU104" s="50" t="e">
        <f>#REF!</f>
        <v>#REF!</v>
      </c>
      <c r="EQV104" s="50" t="e">
        <f>#REF!</f>
        <v>#REF!</v>
      </c>
      <c r="EQW104" s="50" t="e">
        <f>#REF!</f>
        <v>#REF!</v>
      </c>
      <c r="EQX104" s="50" t="e">
        <f>#REF!</f>
        <v>#REF!</v>
      </c>
      <c r="EQY104" s="50" t="e">
        <f>#REF!</f>
        <v>#REF!</v>
      </c>
      <c r="EQZ104" s="50" t="e">
        <f>#REF!</f>
        <v>#REF!</v>
      </c>
      <c r="ERA104" s="50" t="e">
        <f>#REF!</f>
        <v>#REF!</v>
      </c>
      <c r="ERB104" s="50" t="e">
        <f>#REF!</f>
        <v>#REF!</v>
      </c>
      <c r="ERC104" s="50" t="e">
        <f>#REF!</f>
        <v>#REF!</v>
      </c>
      <c r="ERD104" s="50" t="e">
        <f>#REF!</f>
        <v>#REF!</v>
      </c>
      <c r="ERE104" s="50" t="e">
        <f>#REF!</f>
        <v>#REF!</v>
      </c>
      <c r="ERF104" s="50" t="e">
        <f>#REF!</f>
        <v>#REF!</v>
      </c>
      <c r="ERG104" s="50" t="e">
        <f>#REF!</f>
        <v>#REF!</v>
      </c>
      <c r="ERH104" s="50" t="e">
        <f>#REF!</f>
        <v>#REF!</v>
      </c>
      <c r="ERI104" s="50" t="e">
        <f>#REF!</f>
        <v>#REF!</v>
      </c>
      <c r="ERJ104" s="50" t="e">
        <f>#REF!</f>
        <v>#REF!</v>
      </c>
      <c r="ERK104" s="50" t="e">
        <f>#REF!</f>
        <v>#REF!</v>
      </c>
      <c r="ERL104" s="50" t="e">
        <f>#REF!</f>
        <v>#REF!</v>
      </c>
      <c r="ERM104" s="50" t="e">
        <f>#REF!</f>
        <v>#REF!</v>
      </c>
      <c r="ERN104" s="50" t="e">
        <f>#REF!</f>
        <v>#REF!</v>
      </c>
      <c r="ERO104" s="50" t="e">
        <f>#REF!</f>
        <v>#REF!</v>
      </c>
      <c r="ERP104" s="50" t="e">
        <f>#REF!</f>
        <v>#REF!</v>
      </c>
      <c r="ERQ104" s="50" t="e">
        <f>#REF!</f>
        <v>#REF!</v>
      </c>
      <c r="ERR104" s="50" t="e">
        <f>#REF!</f>
        <v>#REF!</v>
      </c>
      <c r="ERS104" s="50" t="e">
        <f>#REF!</f>
        <v>#REF!</v>
      </c>
      <c r="ERT104" s="50" t="e">
        <f>#REF!</f>
        <v>#REF!</v>
      </c>
      <c r="ERU104" s="50" t="e">
        <f>#REF!</f>
        <v>#REF!</v>
      </c>
      <c r="ERV104" s="50" t="e">
        <f>#REF!</f>
        <v>#REF!</v>
      </c>
      <c r="ERW104" s="50" t="e">
        <f>#REF!</f>
        <v>#REF!</v>
      </c>
      <c r="ERX104" s="50" t="e">
        <f>#REF!</f>
        <v>#REF!</v>
      </c>
      <c r="ERY104" s="50" t="e">
        <f>#REF!</f>
        <v>#REF!</v>
      </c>
      <c r="ERZ104" s="50" t="e">
        <f>#REF!</f>
        <v>#REF!</v>
      </c>
      <c r="ESA104" s="50" t="e">
        <f>#REF!</f>
        <v>#REF!</v>
      </c>
      <c r="ESB104" s="50" t="e">
        <f>#REF!</f>
        <v>#REF!</v>
      </c>
      <c r="ESC104" s="50" t="e">
        <f>#REF!</f>
        <v>#REF!</v>
      </c>
      <c r="ESD104" s="50" t="e">
        <f>#REF!</f>
        <v>#REF!</v>
      </c>
      <c r="ESE104" s="50" t="e">
        <f>#REF!</f>
        <v>#REF!</v>
      </c>
      <c r="ESF104" s="50" t="e">
        <f>#REF!</f>
        <v>#REF!</v>
      </c>
      <c r="ESG104" s="50" t="e">
        <f>#REF!</f>
        <v>#REF!</v>
      </c>
      <c r="ESH104" s="50" t="e">
        <f>#REF!</f>
        <v>#REF!</v>
      </c>
      <c r="ESI104" s="50" t="e">
        <f>#REF!</f>
        <v>#REF!</v>
      </c>
      <c r="ESJ104" s="50" t="e">
        <f>#REF!</f>
        <v>#REF!</v>
      </c>
      <c r="ESK104" s="50" t="e">
        <f>#REF!</f>
        <v>#REF!</v>
      </c>
      <c r="ESL104" s="50" t="e">
        <f>#REF!</f>
        <v>#REF!</v>
      </c>
      <c r="ESM104" s="50" t="e">
        <f>#REF!</f>
        <v>#REF!</v>
      </c>
      <c r="ESN104" s="50" t="e">
        <f>#REF!</f>
        <v>#REF!</v>
      </c>
      <c r="ESO104" s="50" t="e">
        <f>#REF!</f>
        <v>#REF!</v>
      </c>
      <c r="ESP104" s="50" t="e">
        <f>#REF!</f>
        <v>#REF!</v>
      </c>
      <c r="ESQ104" s="50" t="e">
        <f>#REF!</f>
        <v>#REF!</v>
      </c>
      <c r="ESR104" s="50" t="e">
        <f>#REF!</f>
        <v>#REF!</v>
      </c>
      <c r="ESS104" s="50" t="e">
        <f>#REF!</f>
        <v>#REF!</v>
      </c>
      <c r="EST104" s="50" t="e">
        <f>#REF!</f>
        <v>#REF!</v>
      </c>
      <c r="ESU104" s="50" t="e">
        <f>#REF!</f>
        <v>#REF!</v>
      </c>
      <c r="ESV104" s="50" t="e">
        <f>#REF!</f>
        <v>#REF!</v>
      </c>
      <c r="ESW104" s="50" t="e">
        <f>#REF!</f>
        <v>#REF!</v>
      </c>
      <c r="ESX104" s="50" t="e">
        <f>#REF!</f>
        <v>#REF!</v>
      </c>
      <c r="ESY104" s="50" t="e">
        <f>#REF!</f>
        <v>#REF!</v>
      </c>
      <c r="ESZ104" s="50" t="e">
        <f>#REF!</f>
        <v>#REF!</v>
      </c>
      <c r="ETA104" s="50" t="e">
        <f>#REF!</f>
        <v>#REF!</v>
      </c>
      <c r="ETB104" s="50" t="e">
        <f>#REF!</f>
        <v>#REF!</v>
      </c>
      <c r="ETC104" s="50" t="e">
        <f>#REF!</f>
        <v>#REF!</v>
      </c>
      <c r="ETD104" s="50" t="e">
        <f>#REF!</f>
        <v>#REF!</v>
      </c>
      <c r="ETE104" s="50" t="e">
        <f>#REF!</f>
        <v>#REF!</v>
      </c>
      <c r="ETF104" s="50" t="e">
        <f>#REF!</f>
        <v>#REF!</v>
      </c>
      <c r="ETG104" s="50" t="e">
        <f>#REF!</f>
        <v>#REF!</v>
      </c>
      <c r="ETH104" s="50" t="e">
        <f>#REF!</f>
        <v>#REF!</v>
      </c>
      <c r="ETI104" s="50" t="e">
        <f>#REF!</f>
        <v>#REF!</v>
      </c>
      <c r="ETJ104" s="50" t="e">
        <f>#REF!</f>
        <v>#REF!</v>
      </c>
      <c r="ETK104" s="50" t="e">
        <f>#REF!</f>
        <v>#REF!</v>
      </c>
      <c r="ETL104" s="50" t="e">
        <f>#REF!</f>
        <v>#REF!</v>
      </c>
      <c r="ETM104" s="50" t="e">
        <f>#REF!</f>
        <v>#REF!</v>
      </c>
      <c r="ETN104" s="50" t="e">
        <f>#REF!</f>
        <v>#REF!</v>
      </c>
      <c r="ETO104" s="50" t="e">
        <f>#REF!</f>
        <v>#REF!</v>
      </c>
      <c r="ETP104" s="50" t="e">
        <f>#REF!</f>
        <v>#REF!</v>
      </c>
      <c r="ETQ104" s="50" t="e">
        <f>#REF!</f>
        <v>#REF!</v>
      </c>
      <c r="ETR104" s="50" t="e">
        <f>#REF!</f>
        <v>#REF!</v>
      </c>
      <c r="ETS104" s="50" t="e">
        <f>#REF!</f>
        <v>#REF!</v>
      </c>
      <c r="ETT104" s="50" t="e">
        <f>#REF!</f>
        <v>#REF!</v>
      </c>
      <c r="ETU104" s="50" t="e">
        <f>#REF!</f>
        <v>#REF!</v>
      </c>
      <c r="ETV104" s="50" t="e">
        <f>#REF!</f>
        <v>#REF!</v>
      </c>
      <c r="ETW104" s="50" t="e">
        <f>#REF!</f>
        <v>#REF!</v>
      </c>
      <c r="ETX104" s="50" t="e">
        <f>#REF!</f>
        <v>#REF!</v>
      </c>
      <c r="ETY104" s="50" t="e">
        <f>#REF!</f>
        <v>#REF!</v>
      </c>
      <c r="ETZ104" s="50" t="e">
        <f>#REF!</f>
        <v>#REF!</v>
      </c>
      <c r="EUA104" s="50" t="e">
        <f>#REF!</f>
        <v>#REF!</v>
      </c>
      <c r="EUB104" s="50" t="e">
        <f>#REF!</f>
        <v>#REF!</v>
      </c>
      <c r="EUC104" s="50" t="e">
        <f>#REF!</f>
        <v>#REF!</v>
      </c>
      <c r="EUD104" s="50" t="e">
        <f>#REF!</f>
        <v>#REF!</v>
      </c>
      <c r="EUE104" s="50" t="e">
        <f>#REF!</f>
        <v>#REF!</v>
      </c>
      <c r="EUF104" s="50" t="e">
        <f>#REF!</f>
        <v>#REF!</v>
      </c>
      <c r="EUG104" s="50" t="e">
        <f>#REF!</f>
        <v>#REF!</v>
      </c>
      <c r="EUH104" s="50" t="e">
        <f>#REF!</f>
        <v>#REF!</v>
      </c>
      <c r="EUI104" s="50" t="e">
        <f>#REF!</f>
        <v>#REF!</v>
      </c>
      <c r="EUJ104" s="50" t="e">
        <f>#REF!</f>
        <v>#REF!</v>
      </c>
      <c r="EUK104" s="50" t="e">
        <f>#REF!</f>
        <v>#REF!</v>
      </c>
      <c r="EUL104" s="50" t="e">
        <f>#REF!</f>
        <v>#REF!</v>
      </c>
      <c r="EUM104" s="50" t="e">
        <f>#REF!</f>
        <v>#REF!</v>
      </c>
      <c r="EUN104" s="50" t="e">
        <f>#REF!</f>
        <v>#REF!</v>
      </c>
      <c r="EUO104" s="50" t="e">
        <f>#REF!</f>
        <v>#REF!</v>
      </c>
      <c r="EUP104" s="50" t="e">
        <f>#REF!</f>
        <v>#REF!</v>
      </c>
      <c r="EUQ104" s="50" t="e">
        <f>#REF!</f>
        <v>#REF!</v>
      </c>
      <c r="EUR104" s="50" t="e">
        <f>#REF!</f>
        <v>#REF!</v>
      </c>
      <c r="EUS104" s="50" t="e">
        <f>#REF!</f>
        <v>#REF!</v>
      </c>
      <c r="EUT104" s="50" t="e">
        <f>#REF!</f>
        <v>#REF!</v>
      </c>
      <c r="EUU104" s="50" t="e">
        <f>#REF!</f>
        <v>#REF!</v>
      </c>
      <c r="EUV104" s="50" t="e">
        <f>#REF!</f>
        <v>#REF!</v>
      </c>
      <c r="EUW104" s="50" t="e">
        <f>#REF!</f>
        <v>#REF!</v>
      </c>
      <c r="EUX104" s="50" t="e">
        <f>#REF!</f>
        <v>#REF!</v>
      </c>
      <c r="EUY104" s="50" t="e">
        <f>#REF!</f>
        <v>#REF!</v>
      </c>
      <c r="EUZ104" s="50" t="e">
        <f>#REF!</f>
        <v>#REF!</v>
      </c>
      <c r="EVA104" s="50" t="e">
        <f>#REF!</f>
        <v>#REF!</v>
      </c>
      <c r="EVB104" s="50" t="e">
        <f>#REF!</f>
        <v>#REF!</v>
      </c>
      <c r="EVC104" s="50" t="e">
        <f>#REF!</f>
        <v>#REF!</v>
      </c>
      <c r="EVD104" s="50" t="e">
        <f>#REF!</f>
        <v>#REF!</v>
      </c>
      <c r="EVE104" s="50" t="e">
        <f>#REF!</f>
        <v>#REF!</v>
      </c>
      <c r="EVF104" s="50" t="e">
        <f>#REF!</f>
        <v>#REF!</v>
      </c>
      <c r="EVG104" s="50" t="e">
        <f>#REF!</f>
        <v>#REF!</v>
      </c>
      <c r="EVH104" s="50" t="e">
        <f>#REF!</f>
        <v>#REF!</v>
      </c>
      <c r="EVI104" s="50" t="e">
        <f>#REF!</f>
        <v>#REF!</v>
      </c>
      <c r="EVJ104" s="50" t="e">
        <f>#REF!</f>
        <v>#REF!</v>
      </c>
      <c r="EVK104" s="50" t="e">
        <f>#REF!</f>
        <v>#REF!</v>
      </c>
      <c r="EVL104" s="50" t="e">
        <f>#REF!</f>
        <v>#REF!</v>
      </c>
      <c r="EVM104" s="50" t="e">
        <f>#REF!</f>
        <v>#REF!</v>
      </c>
      <c r="EVN104" s="50" t="e">
        <f>#REF!</f>
        <v>#REF!</v>
      </c>
      <c r="EVO104" s="50" t="e">
        <f>#REF!</f>
        <v>#REF!</v>
      </c>
      <c r="EVP104" s="50" t="e">
        <f>#REF!</f>
        <v>#REF!</v>
      </c>
      <c r="EVQ104" s="50" t="e">
        <f>#REF!</f>
        <v>#REF!</v>
      </c>
      <c r="EVR104" s="50" t="e">
        <f>#REF!</f>
        <v>#REF!</v>
      </c>
      <c r="EVS104" s="50" t="e">
        <f>#REF!</f>
        <v>#REF!</v>
      </c>
      <c r="EVT104" s="50" t="e">
        <f>#REF!</f>
        <v>#REF!</v>
      </c>
      <c r="EVU104" s="50" t="e">
        <f>#REF!</f>
        <v>#REF!</v>
      </c>
      <c r="EVV104" s="50" t="e">
        <f>#REF!</f>
        <v>#REF!</v>
      </c>
      <c r="EVW104" s="50" t="e">
        <f>#REF!</f>
        <v>#REF!</v>
      </c>
      <c r="EVX104" s="50" t="e">
        <f>#REF!</f>
        <v>#REF!</v>
      </c>
      <c r="EVY104" s="50" t="e">
        <f>#REF!</f>
        <v>#REF!</v>
      </c>
      <c r="EVZ104" s="50" t="e">
        <f>#REF!</f>
        <v>#REF!</v>
      </c>
      <c r="EWA104" s="50" t="e">
        <f>#REF!</f>
        <v>#REF!</v>
      </c>
      <c r="EWB104" s="50" t="e">
        <f>#REF!</f>
        <v>#REF!</v>
      </c>
      <c r="EWC104" s="50" t="e">
        <f>#REF!</f>
        <v>#REF!</v>
      </c>
      <c r="EWD104" s="50" t="e">
        <f>#REF!</f>
        <v>#REF!</v>
      </c>
      <c r="EWE104" s="50" t="e">
        <f>#REF!</f>
        <v>#REF!</v>
      </c>
      <c r="EWF104" s="50" t="e">
        <f>#REF!</f>
        <v>#REF!</v>
      </c>
      <c r="EWG104" s="50" t="e">
        <f>#REF!</f>
        <v>#REF!</v>
      </c>
      <c r="EWH104" s="50" t="e">
        <f>#REF!</f>
        <v>#REF!</v>
      </c>
      <c r="EWI104" s="50" t="e">
        <f>#REF!</f>
        <v>#REF!</v>
      </c>
      <c r="EWJ104" s="50" t="e">
        <f>#REF!</f>
        <v>#REF!</v>
      </c>
      <c r="EWK104" s="50" t="e">
        <f>#REF!</f>
        <v>#REF!</v>
      </c>
      <c r="EWL104" s="50" t="e">
        <f>#REF!</f>
        <v>#REF!</v>
      </c>
      <c r="EWM104" s="50" t="e">
        <f>#REF!</f>
        <v>#REF!</v>
      </c>
      <c r="EWN104" s="50" t="e">
        <f>#REF!</f>
        <v>#REF!</v>
      </c>
      <c r="EWO104" s="50" t="e">
        <f>#REF!</f>
        <v>#REF!</v>
      </c>
      <c r="EWP104" s="50" t="e">
        <f>#REF!</f>
        <v>#REF!</v>
      </c>
      <c r="EWQ104" s="50" t="e">
        <f>#REF!</f>
        <v>#REF!</v>
      </c>
      <c r="EWR104" s="50" t="e">
        <f>#REF!</f>
        <v>#REF!</v>
      </c>
      <c r="EWS104" s="50" t="e">
        <f>#REF!</f>
        <v>#REF!</v>
      </c>
      <c r="EWT104" s="50" t="e">
        <f>#REF!</f>
        <v>#REF!</v>
      </c>
      <c r="EWU104" s="50" t="e">
        <f>#REF!</f>
        <v>#REF!</v>
      </c>
      <c r="EWV104" s="50" t="e">
        <f>#REF!</f>
        <v>#REF!</v>
      </c>
      <c r="EWW104" s="50" t="e">
        <f>#REF!</f>
        <v>#REF!</v>
      </c>
      <c r="EWX104" s="50" t="e">
        <f>#REF!</f>
        <v>#REF!</v>
      </c>
      <c r="EWY104" s="50" t="e">
        <f>#REF!</f>
        <v>#REF!</v>
      </c>
      <c r="EWZ104" s="50" t="e">
        <f>#REF!</f>
        <v>#REF!</v>
      </c>
      <c r="EXA104" s="50" t="e">
        <f>#REF!</f>
        <v>#REF!</v>
      </c>
      <c r="EXB104" s="50" t="e">
        <f>#REF!</f>
        <v>#REF!</v>
      </c>
      <c r="EXC104" s="50" t="e">
        <f>#REF!</f>
        <v>#REF!</v>
      </c>
      <c r="EXD104" s="50" t="e">
        <f>#REF!</f>
        <v>#REF!</v>
      </c>
      <c r="EXE104" s="50" t="e">
        <f>#REF!</f>
        <v>#REF!</v>
      </c>
      <c r="EXF104" s="50" t="e">
        <f>#REF!</f>
        <v>#REF!</v>
      </c>
      <c r="EXG104" s="50" t="e">
        <f>#REF!</f>
        <v>#REF!</v>
      </c>
      <c r="EXH104" s="50" t="e">
        <f>#REF!</f>
        <v>#REF!</v>
      </c>
      <c r="EXI104" s="50" t="e">
        <f>#REF!</f>
        <v>#REF!</v>
      </c>
      <c r="EXJ104" s="50" t="e">
        <f>#REF!</f>
        <v>#REF!</v>
      </c>
      <c r="EXK104" s="50" t="e">
        <f>#REF!</f>
        <v>#REF!</v>
      </c>
      <c r="EXL104" s="50" t="e">
        <f>#REF!</f>
        <v>#REF!</v>
      </c>
      <c r="EXM104" s="50" t="e">
        <f>#REF!</f>
        <v>#REF!</v>
      </c>
      <c r="EXN104" s="50" t="e">
        <f>#REF!</f>
        <v>#REF!</v>
      </c>
      <c r="EXO104" s="50" t="e">
        <f>#REF!</f>
        <v>#REF!</v>
      </c>
      <c r="EXP104" s="50" t="e">
        <f>#REF!</f>
        <v>#REF!</v>
      </c>
      <c r="EXQ104" s="50" t="e">
        <f>#REF!</f>
        <v>#REF!</v>
      </c>
      <c r="EXR104" s="50" t="e">
        <f>#REF!</f>
        <v>#REF!</v>
      </c>
      <c r="EXS104" s="50" t="e">
        <f>#REF!</f>
        <v>#REF!</v>
      </c>
      <c r="EXT104" s="50" t="e">
        <f>#REF!</f>
        <v>#REF!</v>
      </c>
      <c r="EXU104" s="50" t="e">
        <f>#REF!</f>
        <v>#REF!</v>
      </c>
      <c r="EXV104" s="50" t="e">
        <f>#REF!</f>
        <v>#REF!</v>
      </c>
      <c r="EXW104" s="50" t="e">
        <f>#REF!</f>
        <v>#REF!</v>
      </c>
      <c r="EXX104" s="50" t="e">
        <f>#REF!</f>
        <v>#REF!</v>
      </c>
      <c r="EXY104" s="50" t="e">
        <f>#REF!</f>
        <v>#REF!</v>
      </c>
      <c r="EXZ104" s="50" t="e">
        <f>#REF!</f>
        <v>#REF!</v>
      </c>
      <c r="EYA104" s="50" t="e">
        <f>#REF!</f>
        <v>#REF!</v>
      </c>
      <c r="EYB104" s="50" t="e">
        <f>#REF!</f>
        <v>#REF!</v>
      </c>
      <c r="EYC104" s="50" t="e">
        <f>#REF!</f>
        <v>#REF!</v>
      </c>
      <c r="EYD104" s="50" t="e">
        <f>#REF!</f>
        <v>#REF!</v>
      </c>
      <c r="EYE104" s="50" t="e">
        <f>#REF!</f>
        <v>#REF!</v>
      </c>
      <c r="EYF104" s="50" t="e">
        <f>#REF!</f>
        <v>#REF!</v>
      </c>
      <c r="EYG104" s="50" t="e">
        <f>#REF!</f>
        <v>#REF!</v>
      </c>
      <c r="EYH104" s="50" t="e">
        <f>#REF!</f>
        <v>#REF!</v>
      </c>
      <c r="EYI104" s="50" t="e">
        <f>#REF!</f>
        <v>#REF!</v>
      </c>
      <c r="EYJ104" s="50" t="e">
        <f>#REF!</f>
        <v>#REF!</v>
      </c>
      <c r="EYK104" s="50" t="e">
        <f>#REF!</f>
        <v>#REF!</v>
      </c>
      <c r="EYL104" s="50" t="e">
        <f>#REF!</f>
        <v>#REF!</v>
      </c>
      <c r="EYM104" s="50" t="e">
        <f>#REF!</f>
        <v>#REF!</v>
      </c>
      <c r="EYN104" s="50" t="e">
        <f>#REF!</f>
        <v>#REF!</v>
      </c>
      <c r="EYO104" s="50" t="e">
        <f>#REF!</f>
        <v>#REF!</v>
      </c>
      <c r="EYP104" s="50" t="e">
        <f>#REF!</f>
        <v>#REF!</v>
      </c>
      <c r="EYQ104" s="50" t="e">
        <f>#REF!</f>
        <v>#REF!</v>
      </c>
      <c r="EYR104" s="50" t="e">
        <f>#REF!</f>
        <v>#REF!</v>
      </c>
      <c r="EYS104" s="50" t="e">
        <f>#REF!</f>
        <v>#REF!</v>
      </c>
      <c r="EYT104" s="50" t="e">
        <f>#REF!</f>
        <v>#REF!</v>
      </c>
      <c r="EYU104" s="50" t="e">
        <f>#REF!</f>
        <v>#REF!</v>
      </c>
      <c r="EYV104" s="50" t="e">
        <f>#REF!</f>
        <v>#REF!</v>
      </c>
      <c r="EYW104" s="50" t="e">
        <f>#REF!</f>
        <v>#REF!</v>
      </c>
      <c r="EYX104" s="50" t="e">
        <f>#REF!</f>
        <v>#REF!</v>
      </c>
      <c r="EYY104" s="50" t="e">
        <f>#REF!</f>
        <v>#REF!</v>
      </c>
      <c r="EYZ104" s="50" t="e">
        <f>#REF!</f>
        <v>#REF!</v>
      </c>
      <c r="EZA104" s="50" t="e">
        <f>#REF!</f>
        <v>#REF!</v>
      </c>
      <c r="EZB104" s="50" t="e">
        <f>#REF!</f>
        <v>#REF!</v>
      </c>
      <c r="EZC104" s="50" t="e">
        <f>#REF!</f>
        <v>#REF!</v>
      </c>
      <c r="EZD104" s="50" t="e">
        <f>#REF!</f>
        <v>#REF!</v>
      </c>
      <c r="EZE104" s="50" t="e">
        <f>#REF!</f>
        <v>#REF!</v>
      </c>
      <c r="EZF104" s="50" t="e">
        <f>#REF!</f>
        <v>#REF!</v>
      </c>
      <c r="EZG104" s="50" t="e">
        <f>#REF!</f>
        <v>#REF!</v>
      </c>
      <c r="EZH104" s="50" t="e">
        <f>#REF!</f>
        <v>#REF!</v>
      </c>
      <c r="EZI104" s="50" t="e">
        <f>#REF!</f>
        <v>#REF!</v>
      </c>
      <c r="EZJ104" s="50" t="e">
        <f>#REF!</f>
        <v>#REF!</v>
      </c>
      <c r="EZK104" s="50" t="e">
        <f>#REF!</f>
        <v>#REF!</v>
      </c>
      <c r="EZL104" s="50" t="e">
        <f>#REF!</f>
        <v>#REF!</v>
      </c>
      <c r="EZM104" s="50" t="e">
        <f>#REF!</f>
        <v>#REF!</v>
      </c>
      <c r="EZN104" s="50" t="e">
        <f>#REF!</f>
        <v>#REF!</v>
      </c>
      <c r="EZO104" s="50" t="e">
        <f>#REF!</f>
        <v>#REF!</v>
      </c>
      <c r="EZP104" s="50" t="e">
        <f>#REF!</f>
        <v>#REF!</v>
      </c>
      <c r="EZQ104" s="50" t="e">
        <f>#REF!</f>
        <v>#REF!</v>
      </c>
      <c r="EZR104" s="50" t="e">
        <f>#REF!</f>
        <v>#REF!</v>
      </c>
      <c r="EZS104" s="50" t="e">
        <f>#REF!</f>
        <v>#REF!</v>
      </c>
      <c r="EZT104" s="50" t="e">
        <f>#REF!</f>
        <v>#REF!</v>
      </c>
      <c r="EZU104" s="50" t="e">
        <f>#REF!</f>
        <v>#REF!</v>
      </c>
      <c r="EZV104" s="50" t="e">
        <f>#REF!</f>
        <v>#REF!</v>
      </c>
      <c r="EZW104" s="50" t="e">
        <f>#REF!</f>
        <v>#REF!</v>
      </c>
      <c r="EZX104" s="50" t="e">
        <f>#REF!</f>
        <v>#REF!</v>
      </c>
      <c r="EZY104" s="50" t="e">
        <f>#REF!</f>
        <v>#REF!</v>
      </c>
      <c r="EZZ104" s="50" t="e">
        <f>#REF!</f>
        <v>#REF!</v>
      </c>
      <c r="FAA104" s="50" t="e">
        <f>#REF!</f>
        <v>#REF!</v>
      </c>
      <c r="FAB104" s="50" t="e">
        <f>#REF!</f>
        <v>#REF!</v>
      </c>
      <c r="FAC104" s="50" t="e">
        <f>#REF!</f>
        <v>#REF!</v>
      </c>
      <c r="FAD104" s="50" t="e">
        <f>#REF!</f>
        <v>#REF!</v>
      </c>
      <c r="FAE104" s="50" t="e">
        <f>#REF!</f>
        <v>#REF!</v>
      </c>
      <c r="FAF104" s="50" t="e">
        <f>#REF!</f>
        <v>#REF!</v>
      </c>
      <c r="FAG104" s="50" t="e">
        <f>#REF!</f>
        <v>#REF!</v>
      </c>
      <c r="FAH104" s="50" t="e">
        <f>#REF!</f>
        <v>#REF!</v>
      </c>
      <c r="FAI104" s="50" t="e">
        <f>#REF!</f>
        <v>#REF!</v>
      </c>
      <c r="FAJ104" s="50" t="e">
        <f>#REF!</f>
        <v>#REF!</v>
      </c>
      <c r="FAK104" s="50" t="e">
        <f>#REF!</f>
        <v>#REF!</v>
      </c>
      <c r="FAL104" s="50" t="e">
        <f>#REF!</f>
        <v>#REF!</v>
      </c>
      <c r="FAM104" s="50" t="e">
        <f>#REF!</f>
        <v>#REF!</v>
      </c>
      <c r="FAN104" s="50" t="e">
        <f>#REF!</f>
        <v>#REF!</v>
      </c>
      <c r="FAO104" s="50" t="e">
        <f>#REF!</f>
        <v>#REF!</v>
      </c>
      <c r="FAP104" s="50" t="e">
        <f>#REF!</f>
        <v>#REF!</v>
      </c>
      <c r="FAQ104" s="50" t="e">
        <f>#REF!</f>
        <v>#REF!</v>
      </c>
      <c r="FAR104" s="50" t="e">
        <f>#REF!</f>
        <v>#REF!</v>
      </c>
      <c r="FAS104" s="50" t="e">
        <f>#REF!</f>
        <v>#REF!</v>
      </c>
      <c r="FAT104" s="50" t="e">
        <f>#REF!</f>
        <v>#REF!</v>
      </c>
      <c r="FAU104" s="50" t="e">
        <f>#REF!</f>
        <v>#REF!</v>
      </c>
      <c r="FAV104" s="50" t="e">
        <f>#REF!</f>
        <v>#REF!</v>
      </c>
      <c r="FAW104" s="50" t="e">
        <f>#REF!</f>
        <v>#REF!</v>
      </c>
      <c r="FAX104" s="50" t="e">
        <f>#REF!</f>
        <v>#REF!</v>
      </c>
      <c r="FAY104" s="50" t="e">
        <f>#REF!</f>
        <v>#REF!</v>
      </c>
      <c r="FAZ104" s="50" t="e">
        <f>#REF!</f>
        <v>#REF!</v>
      </c>
      <c r="FBA104" s="50" t="e">
        <f>#REF!</f>
        <v>#REF!</v>
      </c>
      <c r="FBB104" s="50" t="e">
        <f>#REF!</f>
        <v>#REF!</v>
      </c>
      <c r="FBC104" s="50" t="e">
        <f>#REF!</f>
        <v>#REF!</v>
      </c>
      <c r="FBD104" s="50" t="e">
        <f>#REF!</f>
        <v>#REF!</v>
      </c>
      <c r="FBE104" s="50" t="e">
        <f>#REF!</f>
        <v>#REF!</v>
      </c>
      <c r="FBF104" s="50" t="e">
        <f>#REF!</f>
        <v>#REF!</v>
      </c>
      <c r="FBG104" s="50" t="e">
        <f>#REF!</f>
        <v>#REF!</v>
      </c>
      <c r="FBH104" s="50" t="e">
        <f>#REF!</f>
        <v>#REF!</v>
      </c>
      <c r="FBI104" s="50" t="e">
        <f>#REF!</f>
        <v>#REF!</v>
      </c>
      <c r="FBJ104" s="50" t="e">
        <f>#REF!</f>
        <v>#REF!</v>
      </c>
      <c r="FBK104" s="50" t="e">
        <f>#REF!</f>
        <v>#REF!</v>
      </c>
      <c r="FBL104" s="50" t="e">
        <f>#REF!</f>
        <v>#REF!</v>
      </c>
      <c r="FBM104" s="50" t="e">
        <f>#REF!</f>
        <v>#REF!</v>
      </c>
      <c r="FBN104" s="50" t="e">
        <f>#REF!</f>
        <v>#REF!</v>
      </c>
      <c r="FBO104" s="50" t="e">
        <f>#REF!</f>
        <v>#REF!</v>
      </c>
      <c r="FBP104" s="50" t="e">
        <f>#REF!</f>
        <v>#REF!</v>
      </c>
      <c r="FBQ104" s="50" t="e">
        <f>#REF!</f>
        <v>#REF!</v>
      </c>
      <c r="FBR104" s="50" t="e">
        <f>#REF!</f>
        <v>#REF!</v>
      </c>
      <c r="FBS104" s="50" t="e">
        <f>#REF!</f>
        <v>#REF!</v>
      </c>
      <c r="FBT104" s="50" t="e">
        <f>#REF!</f>
        <v>#REF!</v>
      </c>
      <c r="FBU104" s="50" t="e">
        <f>#REF!</f>
        <v>#REF!</v>
      </c>
      <c r="FBV104" s="50" t="e">
        <f>#REF!</f>
        <v>#REF!</v>
      </c>
      <c r="FBW104" s="50" t="e">
        <f>#REF!</f>
        <v>#REF!</v>
      </c>
      <c r="FBX104" s="50" t="e">
        <f>#REF!</f>
        <v>#REF!</v>
      </c>
      <c r="FBY104" s="50" t="e">
        <f>#REF!</f>
        <v>#REF!</v>
      </c>
      <c r="FBZ104" s="50" t="e">
        <f>#REF!</f>
        <v>#REF!</v>
      </c>
      <c r="FCA104" s="50" t="e">
        <f>#REF!</f>
        <v>#REF!</v>
      </c>
      <c r="FCB104" s="50" t="e">
        <f>#REF!</f>
        <v>#REF!</v>
      </c>
      <c r="FCC104" s="50" t="e">
        <f>#REF!</f>
        <v>#REF!</v>
      </c>
      <c r="FCD104" s="50" t="e">
        <f>#REF!</f>
        <v>#REF!</v>
      </c>
      <c r="FCE104" s="50" t="e">
        <f>#REF!</f>
        <v>#REF!</v>
      </c>
      <c r="FCF104" s="50" t="e">
        <f>#REF!</f>
        <v>#REF!</v>
      </c>
      <c r="FCG104" s="50" t="e">
        <f>#REF!</f>
        <v>#REF!</v>
      </c>
      <c r="FCH104" s="50" t="e">
        <f>#REF!</f>
        <v>#REF!</v>
      </c>
      <c r="FCI104" s="50" t="e">
        <f>#REF!</f>
        <v>#REF!</v>
      </c>
      <c r="FCJ104" s="50" t="e">
        <f>#REF!</f>
        <v>#REF!</v>
      </c>
      <c r="FCK104" s="50" t="e">
        <f>#REF!</f>
        <v>#REF!</v>
      </c>
      <c r="FCL104" s="50" t="e">
        <f>#REF!</f>
        <v>#REF!</v>
      </c>
      <c r="FCM104" s="50" t="e">
        <f>#REF!</f>
        <v>#REF!</v>
      </c>
      <c r="FCN104" s="50" t="e">
        <f>#REF!</f>
        <v>#REF!</v>
      </c>
      <c r="FCO104" s="50" t="e">
        <f>#REF!</f>
        <v>#REF!</v>
      </c>
      <c r="FCP104" s="50" t="e">
        <f>#REF!</f>
        <v>#REF!</v>
      </c>
      <c r="FCQ104" s="50" t="e">
        <f>#REF!</f>
        <v>#REF!</v>
      </c>
      <c r="FCR104" s="50" t="e">
        <f>#REF!</f>
        <v>#REF!</v>
      </c>
      <c r="FCS104" s="50" t="e">
        <f>#REF!</f>
        <v>#REF!</v>
      </c>
      <c r="FCT104" s="50" t="e">
        <f>#REF!</f>
        <v>#REF!</v>
      </c>
      <c r="FCU104" s="50" t="e">
        <f>#REF!</f>
        <v>#REF!</v>
      </c>
      <c r="FCV104" s="50" t="e">
        <f>#REF!</f>
        <v>#REF!</v>
      </c>
      <c r="FCW104" s="50" t="e">
        <f>#REF!</f>
        <v>#REF!</v>
      </c>
      <c r="FCX104" s="50" t="e">
        <f>#REF!</f>
        <v>#REF!</v>
      </c>
      <c r="FCY104" s="50" t="e">
        <f>#REF!</f>
        <v>#REF!</v>
      </c>
      <c r="FCZ104" s="50" t="e">
        <f>#REF!</f>
        <v>#REF!</v>
      </c>
      <c r="FDA104" s="50" t="e">
        <f>#REF!</f>
        <v>#REF!</v>
      </c>
      <c r="FDB104" s="50" t="e">
        <f>#REF!</f>
        <v>#REF!</v>
      </c>
      <c r="FDC104" s="50" t="e">
        <f>#REF!</f>
        <v>#REF!</v>
      </c>
      <c r="FDD104" s="50" t="e">
        <f>#REF!</f>
        <v>#REF!</v>
      </c>
      <c r="FDE104" s="50" t="e">
        <f>#REF!</f>
        <v>#REF!</v>
      </c>
      <c r="FDF104" s="50" t="e">
        <f>#REF!</f>
        <v>#REF!</v>
      </c>
      <c r="FDG104" s="50" t="e">
        <f>#REF!</f>
        <v>#REF!</v>
      </c>
      <c r="FDH104" s="50" t="e">
        <f>#REF!</f>
        <v>#REF!</v>
      </c>
      <c r="FDI104" s="50" t="e">
        <f>#REF!</f>
        <v>#REF!</v>
      </c>
      <c r="FDJ104" s="50" t="e">
        <f>#REF!</f>
        <v>#REF!</v>
      </c>
      <c r="FDK104" s="50" t="e">
        <f>#REF!</f>
        <v>#REF!</v>
      </c>
      <c r="FDL104" s="50" t="e">
        <f>#REF!</f>
        <v>#REF!</v>
      </c>
      <c r="FDM104" s="50" t="e">
        <f>#REF!</f>
        <v>#REF!</v>
      </c>
      <c r="FDN104" s="50" t="e">
        <f>#REF!</f>
        <v>#REF!</v>
      </c>
      <c r="FDO104" s="50" t="e">
        <f>#REF!</f>
        <v>#REF!</v>
      </c>
      <c r="FDP104" s="50" t="e">
        <f>#REF!</f>
        <v>#REF!</v>
      </c>
      <c r="FDQ104" s="50" t="e">
        <f>#REF!</f>
        <v>#REF!</v>
      </c>
      <c r="FDR104" s="50" t="e">
        <f>#REF!</f>
        <v>#REF!</v>
      </c>
      <c r="FDS104" s="50" t="e">
        <f>#REF!</f>
        <v>#REF!</v>
      </c>
      <c r="FDT104" s="50" t="e">
        <f>#REF!</f>
        <v>#REF!</v>
      </c>
      <c r="FDU104" s="50" t="e">
        <f>#REF!</f>
        <v>#REF!</v>
      </c>
      <c r="FDV104" s="50" t="e">
        <f>#REF!</f>
        <v>#REF!</v>
      </c>
      <c r="FDW104" s="50" t="e">
        <f>#REF!</f>
        <v>#REF!</v>
      </c>
      <c r="FDX104" s="50" t="e">
        <f>#REF!</f>
        <v>#REF!</v>
      </c>
      <c r="FDY104" s="50" t="e">
        <f>#REF!</f>
        <v>#REF!</v>
      </c>
      <c r="FDZ104" s="50" t="e">
        <f>#REF!</f>
        <v>#REF!</v>
      </c>
      <c r="FEA104" s="50" t="e">
        <f>#REF!</f>
        <v>#REF!</v>
      </c>
      <c r="FEB104" s="50" t="e">
        <f>#REF!</f>
        <v>#REF!</v>
      </c>
      <c r="FEC104" s="50" t="e">
        <f>#REF!</f>
        <v>#REF!</v>
      </c>
      <c r="FED104" s="50" t="e">
        <f>#REF!</f>
        <v>#REF!</v>
      </c>
      <c r="FEE104" s="50" t="e">
        <f>#REF!</f>
        <v>#REF!</v>
      </c>
      <c r="FEF104" s="50" t="e">
        <f>#REF!</f>
        <v>#REF!</v>
      </c>
      <c r="FEG104" s="50" t="e">
        <f>#REF!</f>
        <v>#REF!</v>
      </c>
      <c r="FEH104" s="50" t="e">
        <f>#REF!</f>
        <v>#REF!</v>
      </c>
      <c r="FEI104" s="50" t="e">
        <f>#REF!</f>
        <v>#REF!</v>
      </c>
      <c r="FEJ104" s="50" t="e">
        <f>#REF!</f>
        <v>#REF!</v>
      </c>
      <c r="FEK104" s="50" t="e">
        <f>#REF!</f>
        <v>#REF!</v>
      </c>
      <c r="FEL104" s="50" t="e">
        <f>#REF!</f>
        <v>#REF!</v>
      </c>
      <c r="FEM104" s="50" t="e">
        <f>#REF!</f>
        <v>#REF!</v>
      </c>
      <c r="FEN104" s="50" t="e">
        <f>#REF!</f>
        <v>#REF!</v>
      </c>
      <c r="FEO104" s="50" t="e">
        <f>#REF!</f>
        <v>#REF!</v>
      </c>
      <c r="FEP104" s="50" t="e">
        <f>#REF!</f>
        <v>#REF!</v>
      </c>
      <c r="FEQ104" s="50" t="e">
        <f>#REF!</f>
        <v>#REF!</v>
      </c>
      <c r="FER104" s="50" t="e">
        <f>#REF!</f>
        <v>#REF!</v>
      </c>
      <c r="FES104" s="50" t="e">
        <f>#REF!</f>
        <v>#REF!</v>
      </c>
      <c r="FET104" s="50" t="e">
        <f>#REF!</f>
        <v>#REF!</v>
      </c>
      <c r="FEU104" s="50" t="e">
        <f>#REF!</f>
        <v>#REF!</v>
      </c>
      <c r="FEV104" s="50" t="e">
        <f>#REF!</f>
        <v>#REF!</v>
      </c>
      <c r="FEW104" s="50" t="e">
        <f>#REF!</f>
        <v>#REF!</v>
      </c>
      <c r="FEX104" s="50" t="e">
        <f>#REF!</f>
        <v>#REF!</v>
      </c>
      <c r="FEY104" s="50" t="e">
        <f>#REF!</f>
        <v>#REF!</v>
      </c>
      <c r="FEZ104" s="50" t="e">
        <f>#REF!</f>
        <v>#REF!</v>
      </c>
      <c r="FFA104" s="50" t="e">
        <f>#REF!</f>
        <v>#REF!</v>
      </c>
      <c r="FFB104" s="50" t="e">
        <f>#REF!</f>
        <v>#REF!</v>
      </c>
      <c r="FFC104" s="50" t="e">
        <f>#REF!</f>
        <v>#REF!</v>
      </c>
      <c r="FFD104" s="50" t="e">
        <f>#REF!</f>
        <v>#REF!</v>
      </c>
      <c r="FFE104" s="50" t="e">
        <f>#REF!</f>
        <v>#REF!</v>
      </c>
      <c r="FFF104" s="50" t="e">
        <f>#REF!</f>
        <v>#REF!</v>
      </c>
      <c r="FFG104" s="50" t="e">
        <f>#REF!</f>
        <v>#REF!</v>
      </c>
      <c r="FFH104" s="50" t="e">
        <f>#REF!</f>
        <v>#REF!</v>
      </c>
      <c r="FFI104" s="50" t="e">
        <f>#REF!</f>
        <v>#REF!</v>
      </c>
      <c r="FFJ104" s="50" t="e">
        <f>#REF!</f>
        <v>#REF!</v>
      </c>
      <c r="FFK104" s="50" t="e">
        <f>#REF!</f>
        <v>#REF!</v>
      </c>
      <c r="FFL104" s="50" t="e">
        <f>#REF!</f>
        <v>#REF!</v>
      </c>
      <c r="FFM104" s="50" t="e">
        <f>#REF!</f>
        <v>#REF!</v>
      </c>
      <c r="FFN104" s="50" t="e">
        <f>#REF!</f>
        <v>#REF!</v>
      </c>
      <c r="FFO104" s="50" t="e">
        <f>#REF!</f>
        <v>#REF!</v>
      </c>
      <c r="FFP104" s="50" t="e">
        <f>#REF!</f>
        <v>#REF!</v>
      </c>
      <c r="FFQ104" s="50" t="e">
        <f>#REF!</f>
        <v>#REF!</v>
      </c>
      <c r="FFR104" s="50" t="e">
        <f>#REF!</f>
        <v>#REF!</v>
      </c>
      <c r="FFS104" s="50" t="e">
        <f>#REF!</f>
        <v>#REF!</v>
      </c>
      <c r="FFT104" s="50" t="e">
        <f>#REF!</f>
        <v>#REF!</v>
      </c>
      <c r="FFU104" s="50" t="e">
        <f>#REF!</f>
        <v>#REF!</v>
      </c>
      <c r="FFV104" s="50" t="e">
        <f>#REF!</f>
        <v>#REF!</v>
      </c>
      <c r="FFW104" s="50" t="e">
        <f>#REF!</f>
        <v>#REF!</v>
      </c>
      <c r="FFX104" s="50" t="e">
        <f>#REF!</f>
        <v>#REF!</v>
      </c>
      <c r="FFY104" s="50" t="e">
        <f>#REF!</f>
        <v>#REF!</v>
      </c>
      <c r="FFZ104" s="50" t="e">
        <f>#REF!</f>
        <v>#REF!</v>
      </c>
      <c r="FGA104" s="50" t="e">
        <f>#REF!</f>
        <v>#REF!</v>
      </c>
      <c r="FGB104" s="50" t="e">
        <f>#REF!</f>
        <v>#REF!</v>
      </c>
      <c r="FGC104" s="50" t="e">
        <f>#REF!</f>
        <v>#REF!</v>
      </c>
      <c r="FGD104" s="50" t="e">
        <f>#REF!</f>
        <v>#REF!</v>
      </c>
      <c r="FGE104" s="50" t="e">
        <f>#REF!</f>
        <v>#REF!</v>
      </c>
      <c r="FGF104" s="50" t="e">
        <f>#REF!</f>
        <v>#REF!</v>
      </c>
      <c r="FGG104" s="50" t="e">
        <f>#REF!</f>
        <v>#REF!</v>
      </c>
      <c r="FGH104" s="50" t="e">
        <f>#REF!</f>
        <v>#REF!</v>
      </c>
      <c r="FGI104" s="50" t="e">
        <f>#REF!</f>
        <v>#REF!</v>
      </c>
      <c r="FGJ104" s="50" t="e">
        <f>#REF!</f>
        <v>#REF!</v>
      </c>
      <c r="FGK104" s="50" t="e">
        <f>#REF!</f>
        <v>#REF!</v>
      </c>
      <c r="FGL104" s="50" t="e">
        <f>#REF!</f>
        <v>#REF!</v>
      </c>
      <c r="FGM104" s="50" t="e">
        <f>#REF!</f>
        <v>#REF!</v>
      </c>
      <c r="FGN104" s="50" t="e">
        <f>#REF!</f>
        <v>#REF!</v>
      </c>
      <c r="FGO104" s="50" t="e">
        <f>#REF!</f>
        <v>#REF!</v>
      </c>
      <c r="FGP104" s="50" t="e">
        <f>#REF!</f>
        <v>#REF!</v>
      </c>
      <c r="FGQ104" s="50" t="e">
        <f>#REF!</f>
        <v>#REF!</v>
      </c>
      <c r="FGR104" s="50" t="e">
        <f>#REF!</f>
        <v>#REF!</v>
      </c>
      <c r="FGS104" s="50" t="e">
        <f>#REF!</f>
        <v>#REF!</v>
      </c>
      <c r="FGT104" s="50" t="e">
        <f>#REF!</f>
        <v>#REF!</v>
      </c>
      <c r="FGU104" s="50" t="e">
        <f>#REF!</f>
        <v>#REF!</v>
      </c>
      <c r="FGV104" s="50" t="e">
        <f>#REF!</f>
        <v>#REF!</v>
      </c>
      <c r="FGW104" s="50" t="e">
        <f>#REF!</f>
        <v>#REF!</v>
      </c>
      <c r="FGX104" s="50" t="e">
        <f>#REF!</f>
        <v>#REF!</v>
      </c>
      <c r="FGY104" s="50" t="e">
        <f>#REF!</f>
        <v>#REF!</v>
      </c>
      <c r="FGZ104" s="50" t="e">
        <f>#REF!</f>
        <v>#REF!</v>
      </c>
      <c r="FHA104" s="50" t="e">
        <f>#REF!</f>
        <v>#REF!</v>
      </c>
      <c r="FHB104" s="50" t="e">
        <f>#REF!</f>
        <v>#REF!</v>
      </c>
      <c r="FHC104" s="50" t="e">
        <f>#REF!</f>
        <v>#REF!</v>
      </c>
      <c r="FHD104" s="50" t="e">
        <f>#REF!</f>
        <v>#REF!</v>
      </c>
      <c r="FHE104" s="50" t="e">
        <f>#REF!</f>
        <v>#REF!</v>
      </c>
      <c r="FHF104" s="50" t="e">
        <f>#REF!</f>
        <v>#REF!</v>
      </c>
      <c r="FHG104" s="50" t="e">
        <f>#REF!</f>
        <v>#REF!</v>
      </c>
      <c r="FHH104" s="50" t="e">
        <f>#REF!</f>
        <v>#REF!</v>
      </c>
      <c r="FHI104" s="50" t="e">
        <f>#REF!</f>
        <v>#REF!</v>
      </c>
      <c r="FHJ104" s="50" t="e">
        <f>#REF!</f>
        <v>#REF!</v>
      </c>
      <c r="FHK104" s="50" t="e">
        <f>#REF!</f>
        <v>#REF!</v>
      </c>
      <c r="FHL104" s="50" t="e">
        <f>#REF!</f>
        <v>#REF!</v>
      </c>
      <c r="FHM104" s="50" t="e">
        <f>#REF!</f>
        <v>#REF!</v>
      </c>
      <c r="FHN104" s="50" t="e">
        <f>#REF!</f>
        <v>#REF!</v>
      </c>
      <c r="FHO104" s="50" t="e">
        <f>#REF!</f>
        <v>#REF!</v>
      </c>
      <c r="FHP104" s="50" t="e">
        <f>#REF!</f>
        <v>#REF!</v>
      </c>
      <c r="FHQ104" s="50" t="e">
        <f>#REF!</f>
        <v>#REF!</v>
      </c>
      <c r="FHR104" s="50" t="e">
        <f>#REF!</f>
        <v>#REF!</v>
      </c>
      <c r="FHS104" s="50" t="e">
        <f>#REF!</f>
        <v>#REF!</v>
      </c>
      <c r="FHT104" s="50" t="e">
        <f>#REF!</f>
        <v>#REF!</v>
      </c>
      <c r="FHU104" s="50" t="e">
        <f>#REF!</f>
        <v>#REF!</v>
      </c>
      <c r="FHV104" s="50" t="e">
        <f>#REF!</f>
        <v>#REF!</v>
      </c>
      <c r="FHW104" s="50" t="e">
        <f>#REF!</f>
        <v>#REF!</v>
      </c>
      <c r="FHX104" s="50" t="e">
        <f>#REF!</f>
        <v>#REF!</v>
      </c>
      <c r="FHY104" s="50" t="e">
        <f>#REF!</f>
        <v>#REF!</v>
      </c>
      <c r="FHZ104" s="50" t="e">
        <f>#REF!</f>
        <v>#REF!</v>
      </c>
      <c r="FIA104" s="50" t="e">
        <f>#REF!</f>
        <v>#REF!</v>
      </c>
      <c r="FIB104" s="50" t="e">
        <f>#REF!</f>
        <v>#REF!</v>
      </c>
      <c r="FIC104" s="50" t="e">
        <f>#REF!</f>
        <v>#REF!</v>
      </c>
      <c r="FID104" s="50" t="e">
        <f>#REF!</f>
        <v>#REF!</v>
      </c>
      <c r="FIE104" s="50" t="e">
        <f>#REF!</f>
        <v>#REF!</v>
      </c>
      <c r="FIF104" s="50" t="e">
        <f>#REF!</f>
        <v>#REF!</v>
      </c>
      <c r="FIG104" s="50" t="e">
        <f>#REF!</f>
        <v>#REF!</v>
      </c>
      <c r="FIH104" s="50" t="e">
        <f>#REF!</f>
        <v>#REF!</v>
      </c>
      <c r="FII104" s="50" t="e">
        <f>#REF!</f>
        <v>#REF!</v>
      </c>
      <c r="FIJ104" s="50" t="e">
        <f>#REF!</f>
        <v>#REF!</v>
      </c>
      <c r="FIK104" s="50" t="e">
        <f>#REF!</f>
        <v>#REF!</v>
      </c>
      <c r="FIL104" s="50" t="e">
        <f>#REF!</f>
        <v>#REF!</v>
      </c>
      <c r="FIM104" s="50" t="e">
        <f>#REF!</f>
        <v>#REF!</v>
      </c>
      <c r="FIN104" s="50" t="e">
        <f>#REF!</f>
        <v>#REF!</v>
      </c>
      <c r="FIO104" s="50" t="e">
        <f>#REF!</f>
        <v>#REF!</v>
      </c>
      <c r="FIP104" s="50" t="e">
        <f>#REF!</f>
        <v>#REF!</v>
      </c>
      <c r="FIQ104" s="50" t="e">
        <f>#REF!</f>
        <v>#REF!</v>
      </c>
      <c r="FIR104" s="50" t="e">
        <f>#REF!</f>
        <v>#REF!</v>
      </c>
      <c r="FIS104" s="50" t="e">
        <f>#REF!</f>
        <v>#REF!</v>
      </c>
      <c r="FIT104" s="50" t="e">
        <f>#REF!</f>
        <v>#REF!</v>
      </c>
      <c r="FIU104" s="50" t="e">
        <f>#REF!</f>
        <v>#REF!</v>
      </c>
      <c r="FIV104" s="50" t="e">
        <f>#REF!</f>
        <v>#REF!</v>
      </c>
      <c r="FIW104" s="50" t="e">
        <f>#REF!</f>
        <v>#REF!</v>
      </c>
      <c r="FIX104" s="50" t="e">
        <f>#REF!</f>
        <v>#REF!</v>
      </c>
      <c r="FIY104" s="50" t="e">
        <f>#REF!</f>
        <v>#REF!</v>
      </c>
      <c r="FIZ104" s="50" t="e">
        <f>#REF!</f>
        <v>#REF!</v>
      </c>
      <c r="FJA104" s="50" t="e">
        <f>#REF!</f>
        <v>#REF!</v>
      </c>
      <c r="FJB104" s="50" t="e">
        <f>#REF!</f>
        <v>#REF!</v>
      </c>
      <c r="FJC104" s="50" t="e">
        <f>#REF!</f>
        <v>#REF!</v>
      </c>
      <c r="FJD104" s="50" t="e">
        <f>#REF!</f>
        <v>#REF!</v>
      </c>
      <c r="FJE104" s="50" t="e">
        <f>#REF!</f>
        <v>#REF!</v>
      </c>
      <c r="FJF104" s="50" t="e">
        <f>#REF!</f>
        <v>#REF!</v>
      </c>
      <c r="FJG104" s="50" t="e">
        <f>#REF!</f>
        <v>#REF!</v>
      </c>
      <c r="FJH104" s="50" t="e">
        <f>#REF!</f>
        <v>#REF!</v>
      </c>
      <c r="FJI104" s="50" t="e">
        <f>#REF!</f>
        <v>#REF!</v>
      </c>
      <c r="FJJ104" s="50" t="e">
        <f>#REF!</f>
        <v>#REF!</v>
      </c>
      <c r="FJK104" s="50" t="e">
        <f>#REF!</f>
        <v>#REF!</v>
      </c>
      <c r="FJL104" s="50" t="e">
        <f>#REF!</f>
        <v>#REF!</v>
      </c>
      <c r="FJM104" s="50" t="e">
        <f>#REF!</f>
        <v>#REF!</v>
      </c>
      <c r="FJN104" s="50" t="e">
        <f>#REF!</f>
        <v>#REF!</v>
      </c>
      <c r="FJO104" s="50" t="e">
        <f>#REF!</f>
        <v>#REF!</v>
      </c>
      <c r="FJP104" s="50" t="e">
        <f>#REF!</f>
        <v>#REF!</v>
      </c>
      <c r="FJQ104" s="50" t="e">
        <f>#REF!</f>
        <v>#REF!</v>
      </c>
      <c r="FJR104" s="50" t="e">
        <f>#REF!</f>
        <v>#REF!</v>
      </c>
      <c r="FJS104" s="50" t="e">
        <f>#REF!</f>
        <v>#REF!</v>
      </c>
      <c r="FJT104" s="50" t="e">
        <f>#REF!</f>
        <v>#REF!</v>
      </c>
      <c r="FJU104" s="50" t="e">
        <f>#REF!</f>
        <v>#REF!</v>
      </c>
      <c r="FJV104" s="50" t="e">
        <f>#REF!</f>
        <v>#REF!</v>
      </c>
      <c r="FJW104" s="50" t="e">
        <f>#REF!</f>
        <v>#REF!</v>
      </c>
      <c r="FJX104" s="50" t="e">
        <f>#REF!</f>
        <v>#REF!</v>
      </c>
      <c r="FJY104" s="50" t="e">
        <f>#REF!</f>
        <v>#REF!</v>
      </c>
      <c r="FJZ104" s="50" t="e">
        <f>#REF!</f>
        <v>#REF!</v>
      </c>
      <c r="FKA104" s="50" t="e">
        <f>#REF!</f>
        <v>#REF!</v>
      </c>
      <c r="FKB104" s="50" t="e">
        <f>#REF!</f>
        <v>#REF!</v>
      </c>
      <c r="FKC104" s="50" t="e">
        <f>#REF!</f>
        <v>#REF!</v>
      </c>
      <c r="FKD104" s="50" t="e">
        <f>#REF!</f>
        <v>#REF!</v>
      </c>
      <c r="FKE104" s="50" t="e">
        <f>#REF!</f>
        <v>#REF!</v>
      </c>
      <c r="FKF104" s="50" t="e">
        <f>#REF!</f>
        <v>#REF!</v>
      </c>
      <c r="FKG104" s="50" t="e">
        <f>#REF!</f>
        <v>#REF!</v>
      </c>
      <c r="FKH104" s="50" t="e">
        <f>#REF!</f>
        <v>#REF!</v>
      </c>
      <c r="FKI104" s="50" t="e">
        <f>#REF!</f>
        <v>#REF!</v>
      </c>
      <c r="FKJ104" s="50" t="e">
        <f>#REF!</f>
        <v>#REF!</v>
      </c>
      <c r="FKK104" s="50" t="e">
        <f>#REF!</f>
        <v>#REF!</v>
      </c>
      <c r="FKL104" s="50" t="e">
        <f>#REF!</f>
        <v>#REF!</v>
      </c>
      <c r="FKM104" s="50" t="e">
        <f>#REF!</f>
        <v>#REF!</v>
      </c>
      <c r="FKN104" s="50" t="e">
        <f>#REF!</f>
        <v>#REF!</v>
      </c>
      <c r="FKO104" s="50" t="e">
        <f>#REF!</f>
        <v>#REF!</v>
      </c>
      <c r="FKP104" s="50" t="e">
        <f>#REF!</f>
        <v>#REF!</v>
      </c>
      <c r="FKQ104" s="50" t="e">
        <f>#REF!</f>
        <v>#REF!</v>
      </c>
      <c r="FKR104" s="50" t="e">
        <f>#REF!</f>
        <v>#REF!</v>
      </c>
      <c r="FKS104" s="50" t="e">
        <f>#REF!</f>
        <v>#REF!</v>
      </c>
      <c r="FKT104" s="50" t="e">
        <f>#REF!</f>
        <v>#REF!</v>
      </c>
      <c r="FKU104" s="50" t="e">
        <f>#REF!</f>
        <v>#REF!</v>
      </c>
      <c r="FKV104" s="50" t="e">
        <f>#REF!</f>
        <v>#REF!</v>
      </c>
      <c r="FKW104" s="50" t="e">
        <f>#REF!</f>
        <v>#REF!</v>
      </c>
      <c r="FKX104" s="50" t="e">
        <f>#REF!</f>
        <v>#REF!</v>
      </c>
      <c r="FKY104" s="50" t="e">
        <f>#REF!</f>
        <v>#REF!</v>
      </c>
      <c r="FKZ104" s="50" t="e">
        <f>#REF!</f>
        <v>#REF!</v>
      </c>
      <c r="FLA104" s="50" t="e">
        <f>#REF!</f>
        <v>#REF!</v>
      </c>
      <c r="FLB104" s="50" t="e">
        <f>#REF!</f>
        <v>#REF!</v>
      </c>
      <c r="FLC104" s="50" t="e">
        <f>#REF!</f>
        <v>#REF!</v>
      </c>
      <c r="FLD104" s="50" t="e">
        <f>#REF!</f>
        <v>#REF!</v>
      </c>
      <c r="FLE104" s="50" t="e">
        <f>#REF!</f>
        <v>#REF!</v>
      </c>
      <c r="FLF104" s="50" t="e">
        <f>#REF!</f>
        <v>#REF!</v>
      </c>
      <c r="FLG104" s="50" t="e">
        <f>#REF!</f>
        <v>#REF!</v>
      </c>
      <c r="FLH104" s="50" t="e">
        <f>#REF!</f>
        <v>#REF!</v>
      </c>
      <c r="FLI104" s="50" t="e">
        <f>#REF!</f>
        <v>#REF!</v>
      </c>
      <c r="FLJ104" s="50" t="e">
        <f>#REF!</f>
        <v>#REF!</v>
      </c>
      <c r="FLK104" s="50" t="e">
        <f>#REF!</f>
        <v>#REF!</v>
      </c>
      <c r="FLL104" s="50" t="e">
        <f>#REF!</f>
        <v>#REF!</v>
      </c>
      <c r="FLM104" s="50" t="e">
        <f>#REF!</f>
        <v>#REF!</v>
      </c>
      <c r="FLN104" s="50" t="e">
        <f>#REF!</f>
        <v>#REF!</v>
      </c>
      <c r="FLO104" s="50" t="e">
        <f>#REF!</f>
        <v>#REF!</v>
      </c>
      <c r="FLP104" s="50" t="e">
        <f>#REF!</f>
        <v>#REF!</v>
      </c>
      <c r="FLQ104" s="50" t="e">
        <f>#REF!</f>
        <v>#REF!</v>
      </c>
      <c r="FLR104" s="50" t="e">
        <f>#REF!</f>
        <v>#REF!</v>
      </c>
      <c r="FLS104" s="50" t="e">
        <f>#REF!</f>
        <v>#REF!</v>
      </c>
      <c r="FLT104" s="50" t="e">
        <f>#REF!</f>
        <v>#REF!</v>
      </c>
      <c r="FLU104" s="50" t="e">
        <f>#REF!</f>
        <v>#REF!</v>
      </c>
      <c r="FLV104" s="50" t="e">
        <f>#REF!</f>
        <v>#REF!</v>
      </c>
      <c r="FLW104" s="50" t="e">
        <f>#REF!</f>
        <v>#REF!</v>
      </c>
      <c r="FLX104" s="50" t="e">
        <f>#REF!</f>
        <v>#REF!</v>
      </c>
      <c r="FLY104" s="50" t="e">
        <f>#REF!</f>
        <v>#REF!</v>
      </c>
      <c r="FLZ104" s="50" t="e">
        <f>#REF!</f>
        <v>#REF!</v>
      </c>
      <c r="FMA104" s="50" t="e">
        <f>#REF!</f>
        <v>#REF!</v>
      </c>
      <c r="FMB104" s="50" t="e">
        <f>#REF!</f>
        <v>#REF!</v>
      </c>
      <c r="FMC104" s="50" t="e">
        <f>#REF!</f>
        <v>#REF!</v>
      </c>
      <c r="FMD104" s="50" t="e">
        <f>#REF!</f>
        <v>#REF!</v>
      </c>
      <c r="FME104" s="50" t="e">
        <f>#REF!</f>
        <v>#REF!</v>
      </c>
      <c r="FMF104" s="50" t="e">
        <f>#REF!</f>
        <v>#REF!</v>
      </c>
      <c r="FMG104" s="50" t="e">
        <f>#REF!</f>
        <v>#REF!</v>
      </c>
      <c r="FMH104" s="50" t="e">
        <f>#REF!</f>
        <v>#REF!</v>
      </c>
      <c r="FMI104" s="50" t="e">
        <f>#REF!</f>
        <v>#REF!</v>
      </c>
      <c r="FMJ104" s="50" t="e">
        <f>#REF!</f>
        <v>#REF!</v>
      </c>
      <c r="FMK104" s="50" t="e">
        <f>#REF!</f>
        <v>#REF!</v>
      </c>
      <c r="FML104" s="50" t="e">
        <f>#REF!</f>
        <v>#REF!</v>
      </c>
      <c r="FMM104" s="50" t="e">
        <f>#REF!</f>
        <v>#REF!</v>
      </c>
      <c r="FMN104" s="50" t="e">
        <f>#REF!</f>
        <v>#REF!</v>
      </c>
      <c r="FMO104" s="50" t="e">
        <f>#REF!</f>
        <v>#REF!</v>
      </c>
      <c r="FMP104" s="50" t="e">
        <f>#REF!</f>
        <v>#REF!</v>
      </c>
      <c r="FMQ104" s="50" t="e">
        <f>#REF!</f>
        <v>#REF!</v>
      </c>
      <c r="FMR104" s="50" t="e">
        <f>#REF!</f>
        <v>#REF!</v>
      </c>
      <c r="FMS104" s="50" t="e">
        <f>#REF!</f>
        <v>#REF!</v>
      </c>
      <c r="FMT104" s="50" t="e">
        <f>#REF!</f>
        <v>#REF!</v>
      </c>
      <c r="FMU104" s="50" t="e">
        <f>#REF!</f>
        <v>#REF!</v>
      </c>
      <c r="FMV104" s="50" t="e">
        <f>#REF!</f>
        <v>#REF!</v>
      </c>
      <c r="FMW104" s="50" t="e">
        <f>#REF!</f>
        <v>#REF!</v>
      </c>
      <c r="FMX104" s="50" t="e">
        <f>#REF!</f>
        <v>#REF!</v>
      </c>
      <c r="FMY104" s="50" t="e">
        <f>#REF!</f>
        <v>#REF!</v>
      </c>
      <c r="FMZ104" s="50" t="e">
        <f>#REF!</f>
        <v>#REF!</v>
      </c>
      <c r="FNA104" s="50" t="e">
        <f>#REF!</f>
        <v>#REF!</v>
      </c>
      <c r="FNB104" s="50" t="e">
        <f>#REF!</f>
        <v>#REF!</v>
      </c>
      <c r="FNC104" s="50" t="e">
        <f>#REF!</f>
        <v>#REF!</v>
      </c>
      <c r="FND104" s="50" t="e">
        <f>#REF!</f>
        <v>#REF!</v>
      </c>
      <c r="FNE104" s="50" t="e">
        <f>#REF!</f>
        <v>#REF!</v>
      </c>
      <c r="FNF104" s="50" t="e">
        <f>#REF!</f>
        <v>#REF!</v>
      </c>
      <c r="FNG104" s="50" t="e">
        <f>#REF!</f>
        <v>#REF!</v>
      </c>
      <c r="FNH104" s="50" t="e">
        <f>#REF!</f>
        <v>#REF!</v>
      </c>
      <c r="FNI104" s="50" t="e">
        <f>#REF!</f>
        <v>#REF!</v>
      </c>
      <c r="FNJ104" s="50" t="e">
        <f>#REF!</f>
        <v>#REF!</v>
      </c>
      <c r="FNK104" s="50" t="e">
        <f>#REF!</f>
        <v>#REF!</v>
      </c>
      <c r="FNL104" s="50" t="e">
        <f>#REF!</f>
        <v>#REF!</v>
      </c>
      <c r="FNM104" s="50" t="e">
        <f>#REF!</f>
        <v>#REF!</v>
      </c>
      <c r="FNN104" s="50" t="e">
        <f>#REF!</f>
        <v>#REF!</v>
      </c>
      <c r="FNO104" s="50" t="e">
        <f>#REF!</f>
        <v>#REF!</v>
      </c>
      <c r="FNP104" s="50" t="e">
        <f>#REF!</f>
        <v>#REF!</v>
      </c>
      <c r="FNQ104" s="50" t="e">
        <f>#REF!</f>
        <v>#REF!</v>
      </c>
      <c r="FNR104" s="50" t="e">
        <f>#REF!</f>
        <v>#REF!</v>
      </c>
      <c r="FNS104" s="50" t="e">
        <f>#REF!</f>
        <v>#REF!</v>
      </c>
      <c r="FNT104" s="50" t="e">
        <f>#REF!</f>
        <v>#REF!</v>
      </c>
      <c r="FNU104" s="50" t="e">
        <f>#REF!</f>
        <v>#REF!</v>
      </c>
      <c r="FNV104" s="50" t="e">
        <f>#REF!</f>
        <v>#REF!</v>
      </c>
      <c r="FNW104" s="50" t="e">
        <f>#REF!</f>
        <v>#REF!</v>
      </c>
      <c r="FNX104" s="50" t="e">
        <f>#REF!</f>
        <v>#REF!</v>
      </c>
      <c r="FNY104" s="50" t="e">
        <f>#REF!</f>
        <v>#REF!</v>
      </c>
      <c r="FNZ104" s="50" t="e">
        <f>#REF!</f>
        <v>#REF!</v>
      </c>
      <c r="FOA104" s="50" t="e">
        <f>#REF!</f>
        <v>#REF!</v>
      </c>
      <c r="FOB104" s="50" t="e">
        <f>#REF!</f>
        <v>#REF!</v>
      </c>
      <c r="FOC104" s="50" t="e">
        <f>#REF!</f>
        <v>#REF!</v>
      </c>
      <c r="FOD104" s="50" t="e">
        <f>#REF!</f>
        <v>#REF!</v>
      </c>
      <c r="FOE104" s="50" t="e">
        <f>#REF!</f>
        <v>#REF!</v>
      </c>
      <c r="FOF104" s="50" t="e">
        <f>#REF!</f>
        <v>#REF!</v>
      </c>
      <c r="FOG104" s="50" t="e">
        <f>#REF!</f>
        <v>#REF!</v>
      </c>
      <c r="FOH104" s="50" t="e">
        <f>#REF!</f>
        <v>#REF!</v>
      </c>
      <c r="FOI104" s="50" t="e">
        <f>#REF!</f>
        <v>#REF!</v>
      </c>
      <c r="FOJ104" s="50" t="e">
        <f>#REF!</f>
        <v>#REF!</v>
      </c>
      <c r="FOK104" s="50" t="e">
        <f>#REF!</f>
        <v>#REF!</v>
      </c>
      <c r="FOL104" s="50" t="e">
        <f>#REF!</f>
        <v>#REF!</v>
      </c>
      <c r="FOM104" s="50" t="e">
        <f>#REF!</f>
        <v>#REF!</v>
      </c>
      <c r="FON104" s="50" t="e">
        <f>#REF!</f>
        <v>#REF!</v>
      </c>
      <c r="FOO104" s="50" t="e">
        <f>#REF!</f>
        <v>#REF!</v>
      </c>
      <c r="FOP104" s="50" t="e">
        <f>#REF!</f>
        <v>#REF!</v>
      </c>
      <c r="FOQ104" s="50" t="e">
        <f>#REF!</f>
        <v>#REF!</v>
      </c>
      <c r="FOR104" s="50" t="e">
        <f>#REF!</f>
        <v>#REF!</v>
      </c>
      <c r="FOS104" s="50" t="e">
        <f>#REF!</f>
        <v>#REF!</v>
      </c>
      <c r="FOT104" s="50" t="e">
        <f>#REF!</f>
        <v>#REF!</v>
      </c>
      <c r="FOU104" s="50" t="e">
        <f>#REF!</f>
        <v>#REF!</v>
      </c>
      <c r="FOV104" s="50" t="e">
        <f>#REF!</f>
        <v>#REF!</v>
      </c>
      <c r="FOW104" s="50" t="e">
        <f>#REF!</f>
        <v>#REF!</v>
      </c>
      <c r="FOX104" s="50" t="e">
        <f>#REF!</f>
        <v>#REF!</v>
      </c>
      <c r="FOY104" s="50" t="e">
        <f>#REF!</f>
        <v>#REF!</v>
      </c>
      <c r="FOZ104" s="50" t="e">
        <f>#REF!</f>
        <v>#REF!</v>
      </c>
      <c r="FPA104" s="50" t="e">
        <f>#REF!</f>
        <v>#REF!</v>
      </c>
      <c r="FPB104" s="50" t="e">
        <f>#REF!</f>
        <v>#REF!</v>
      </c>
      <c r="FPC104" s="50" t="e">
        <f>#REF!</f>
        <v>#REF!</v>
      </c>
      <c r="FPD104" s="50" t="e">
        <f>#REF!</f>
        <v>#REF!</v>
      </c>
      <c r="FPE104" s="50" t="e">
        <f>#REF!</f>
        <v>#REF!</v>
      </c>
      <c r="FPF104" s="50" t="e">
        <f>#REF!</f>
        <v>#REF!</v>
      </c>
      <c r="FPG104" s="50" t="e">
        <f>#REF!</f>
        <v>#REF!</v>
      </c>
      <c r="FPH104" s="50" t="e">
        <f>#REF!</f>
        <v>#REF!</v>
      </c>
      <c r="FPI104" s="50" t="e">
        <f>#REF!</f>
        <v>#REF!</v>
      </c>
      <c r="FPJ104" s="50" t="e">
        <f>#REF!</f>
        <v>#REF!</v>
      </c>
      <c r="FPK104" s="50" t="e">
        <f>#REF!</f>
        <v>#REF!</v>
      </c>
      <c r="FPL104" s="50" t="e">
        <f>#REF!</f>
        <v>#REF!</v>
      </c>
      <c r="FPM104" s="50" t="e">
        <f>#REF!</f>
        <v>#REF!</v>
      </c>
      <c r="FPN104" s="50" t="e">
        <f>#REF!</f>
        <v>#REF!</v>
      </c>
      <c r="FPO104" s="50" t="e">
        <f>#REF!</f>
        <v>#REF!</v>
      </c>
      <c r="FPP104" s="50" t="e">
        <f>#REF!</f>
        <v>#REF!</v>
      </c>
      <c r="FPQ104" s="50" t="e">
        <f>#REF!</f>
        <v>#REF!</v>
      </c>
      <c r="FPR104" s="50" t="e">
        <f>#REF!</f>
        <v>#REF!</v>
      </c>
      <c r="FPS104" s="50" t="e">
        <f>#REF!</f>
        <v>#REF!</v>
      </c>
      <c r="FPT104" s="50" t="e">
        <f>#REF!</f>
        <v>#REF!</v>
      </c>
      <c r="FPU104" s="50" t="e">
        <f>#REF!</f>
        <v>#REF!</v>
      </c>
      <c r="FPV104" s="50" t="e">
        <f>#REF!</f>
        <v>#REF!</v>
      </c>
      <c r="FPW104" s="50" t="e">
        <f>#REF!</f>
        <v>#REF!</v>
      </c>
      <c r="FPX104" s="50" t="e">
        <f>#REF!</f>
        <v>#REF!</v>
      </c>
      <c r="FPY104" s="50" t="e">
        <f>#REF!</f>
        <v>#REF!</v>
      </c>
      <c r="FPZ104" s="50" t="e">
        <f>#REF!</f>
        <v>#REF!</v>
      </c>
      <c r="FQA104" s="50" t="e">
        <f>#REF!</f>
        <v>#REF!</v>
      </c>
      <c r="FQB104" s="50" t="e">
        <f>#REF!</f>
        <v>#REF!</v>
      </c>
      <c r="FQC104" s="50" t="e">
        <f>#REF!</f>
        <v>#REF!</v>
      </c>
      <c r="FQD104" s="50" t="e">
        <f>#REF!</f>
        <v>#REF!</v>
      </c>
      <c r="FQE104" s="50" t="e">
        <f>#REF!</f>
        <v>#REF!</v>
      </c>
      <c r="FQF104" s="50" t="e">
        <f>#REF!</f>
        <v>#REF!</v>
      </c>
      <c r="FQG104" s="50" t="e">
        <f>#REF!</f>
        <v>#REF!</v>
      </c>
      <c r="FQH104" s="50" t="e">
        <f>#REF!</f>
        <v>#REF!</v>
      </c>
      <c r="FQI104" s="50" t="e">
        <f>#REF!</f>
        <v>#REF!</v>
      </c>
      <c r="FQJ104" s="50" t="e">
        <f>#REF!</f>
        <v>#REF!</v>
      </c>
      <c r="FQK104" s="50" t="e">
        <f>#REF!</f>
        <v>#REF!</v>
      </c>
      <c r="FQL104" s="50" t="e">
        <f>#REF!</f>
        <v>#REF!</v>
      </c>
      <c r="FQM104" s="50" t="e">
        <f>#REF!</f>
        <v>#REF!</v>
      </c>
      <c r="FQN104" s="50" t="e">
        <f>#REF!</f>
        <v>#REF!</v>
      </c>
      <c r="FQO104" s="50" t="e">
        <f>#REF!</f>
        <v>#REF!</v>
      </c>
      <c r="FQP104" s="50" t="e">
        <f>#REF!</f>
        <v>#REF!</v>
      </c>
      <c r="FQQ104" s="50" t="e">
        <f>#REF!</f>
        <v>#REF!</v>
      </c>
      <c r="FQR104" s="50" t="e">
        <f>#REF!</f>
        <v>#REF!</v>
      </c>
      <c r="FQS104" s="50" t="e">
        <f>#REF!</f>
        <v>#REF!</v>
      </c>
      <c r="FQT104" s="50" t="e">
        <f>#REF!</f>
        <v>#REF!</v>
      </c>
      <c r="FQU104" s="50" t="e">
        <f>#REF!</f>
        <v>#REF!</v>
      </c>
      <c r="FQV104" s="50" t="e">
        <f>#REF!</f>
        <v>#REF!</v>
      </c>
      <c r="FQW104" s="50" t="e">
        <f>#REF!</f>
        <v>#REF!</v>
      </c>
      <c r="FQX104" s="50" t="e">
        <f>#REF!</f>
        <v>#REF!</v>
      </c>
      <c r="FQY104" s="50" t="e">
        <f>#REF!</f>
        <v>#REF!</v>
      </c>
      <c r="FQZ104" s="50" t="e">
        <f>#REF!</f>
        <v>#REF!</v>
      </c>
      <c r="FRA104" s="50" t="e">
        <f>#REF!</f>
        <v>#REF!</v>
      </c>
      <c r="FRB104" s="50" t="e">
        <f>#REF!</f>
        <v>#REF!</v>
      </c>
      <c r="FRC104" s="50" t="e">
        <f>#REF!</f>
        <v>#REF!</v>
      </c>
      <c r="FRD104" s="50" t="e">
        <f>#REF!</f>
        <v>#REF!</v>
      </c>
      <c r="FRE104" s="50" t="e">
        <f>#REF!</f>
        <v>#REF!</v>
      </c>
      <c r="FRF104" s="50" t="e">
        <f>#REF!</f>
        <v>#REF!</v>
      </c>
      <c r="FRG104" s="50" t="e">
        <f>#REF!</f>
        <v>#REF!</v>
      </c>
      <c r="FRH104" s="50" t="e">
        <f>#REF!</f>
        <v>#REF!</v>
      </c>
      <c r="FRI104" s="50" t="e">
        <f>#REF!</f>
        <v>#REF!</v>
      </c>
      <c r="FRJ104" s="50" t="e">
        <f>#REF!</f>
        <v>#REF!</v>
      </c>
      <c r="FRK104" s="50" t="e">
        <f>#REF!</f>
        <v>#REF!</v>
      </c>
      <c r="FRL104" s="50" t="e">
        <f>#REF!</f>
        <v>#REF!</v>
      </c>
      <c r="FRM104" s="50" t="e">
        <f>#REF!</f>
        <v>#REF!</v>
      </c>
      <c r="FRN104" s="50" t="e">
        <f>#REF!</f>
        <v>#REF!</v>
      </c>
      <c r="FRO104" s="50" t="e">
        <f>#REF!</f>
        <v>#REF!</v>
      </c>
      <c r="FRP104" s="50" t="e">
        <f>#REF!</f>
        <v>#REF!</v>
      </c>
      <c r="FRQ104" s="50" t="e">
        <f>#REF!</f>
        <v>#REF!</v>
      </c>
      <c r="FRR104" s="50" t="e">
        <f>#REF!</f>
        <v>#REF!</v>
      </c>
      <c r="FRS104" s="50" t="e">
        <f>#REF!</f>
        <v>#REF!</v>
      </c>
      <c r="FRT104" s="50" t="e">
        <f>#REF!</f>
        <v>#REF!</v>
      </c>
      <c r="FRU104" s="50" t="e">
        <f>#REF!</f>
        <v>#REF!</v>
      </c>
      <c r="FRV104" s="50" t="e">
        <f>#REF!</f>
        <v>#REF!</v>
      </c>
      <c r="FRW104" s="50" t="e">
        <f>#REF!</f>
        <v>#REF!</v>
      </c>
      <c r="FRX104" s="50" t="e">
        <f>#REF!</f>
        <v>#REF!</v>
      </c>
      <c r="FRY104" s="50" t="e">
        <f>#REF!</f>
        <v>#REF!</v>
      </c>
      <c r="FRZ104" s="50" t="e">
        <f>#REF!</f>
        <v>#REF!</v>
      </c>
      <c r="FSA104" s="50" t="e">
        <f>#REF!</f>
        <v>#REF!</v>
      </c>
      <c r="FSB104" s="50" t="e">
        <f>#REF!</f>
        <v>#REF!</v>
      </c>
      <c r="FSC104" s="50" t="e">
        <f>#REF!</f>
        <v>#REF!</v>
      </c>
      <c r="FSD104" s="50" t="e">
        <f>#REF!</f>
        <v>#REF!</v>
      </c>
      <c r="FSE104" s="50" t="e">
        <f>#REF!</f>
        <v>#REF!</v>
      </c>
      <c r="FSF104" s="50" t="e">
        <f>#REF!</f>
        <v>#REF!</v>
      </c>
      <c r="FSG104" s="50" t="e">
        <f>#REF!</f>
        <v>#REF!</v>
      </c>
      <c r="FSH104" s="50" t="e">
        <f>#REF!</f>
        <v>#REF!</v>
      </c>
      <c r="FSI104" s="50" t="e">
        <f>#REF!</f>
        <v>#REF!</v>
      </c>
      <c r="FSJ104" s="50" t="e">
        <f>#REF!</f>
        <v>#REF!</v>
      </c>
      <c r="FSK104" s="50" t="e">
        <f>#REF!</f>
        <v>#REF!</v>
      </c>
      <c r="FSL104" s="50" t="e">
        <f>#REF!</f>
        <v>#REF!</v>
      </c>
      <c r="FSM104" s="50" t="e">
        <f>#REF!</f>
        <v>#REF!</v>
      </c>
      <c r="FSN104" s="50" t="e">
        <f>#REF!</f>
        <v>#REF!</v>
      </c>
      <c r="FSO104" s="50" t="e">
        <f>#REF!</f>
        <v>#REF!</v>
      </c>
      <c r="FSP104" s="50" t="e">
        <f>#REF!</f>
        <v>#REF!</v>
      </c>
      <c r="FSQ104" s="50" t="e">
        <f>#REF!</f>
        <v>#REF!</v>
      </c>
      <c r="FSR104" s="50" t="e">
        <f>#REF!</f>
        <v>#REF!</v>
      </c>
      <c r="FSS104" s="50" t="e">
        <f>#REF!</f>
        <v>#REF!</v>
      </c>
      <c r="FST104" s="50" t="e">
        <f>#REF!</f>
        <v>#REF!</v>
      </c>
      <c r="FSU104" s="50" t="e">
        <f>#REF!</f>
        <v>#REF!</v>
      </c>
      <c r="FSV104" s="50" t="e">
        <f>#REF!</f>
        <v>#REF!</v>
      </c>
      <c r="FSW104" s="50" t="e">
        <f>#REF!</f>
        <v>#REF!</v>
      </c>
      <c r="FSX104" s="50" t="e">
        <f>#REF!</f>
        <v>#REF!</v>
      </c>
      <c r="FSY104" s="50" t="e">
        <f>#REF!</f>
        <v>#REF!</v>
      </c>
      <c r="FSZ104" s="50" t="e">
        <f>#REF!</f>
        <v>#REF!</v>
      </c>
      <c r="FTA104" s="50" t="e">
        <f>#REF!</f>
        <v>#REF!</v>
      </c>
      <c r="FTB104" s="50" t="e">
        <f>#REF!</f>
        <v>#REF!</v>
      </c>
      <c r="FTC104" s="50" t="e">
        <f>#REF!</f>
        <v>#REF!</v>
      </c>
      <c r="FTD104" s="50" t="e">
        <f>#REF!</f>
        <v>#REF!</v>
      </c>
      <c r="FTE104" s="50" t="e">
        <f>#REF!</f>
        <v>#REF!</v>
      </c>
      <c r="FTF104" s="50" t="e">
        <f>#REF!</f>
        <v>#REF!</v>
      </c>
      <c r="FTG104" s="50" t="e">
        <f>#REF!</f>
        <v>#REF!</v>
      </c>
      <c r="FTH104" s="50" t="e">
        <f>#REF!</f>
        <v>#REF!</v>
      </c>
      <c r="FTI104" s="50" t="e">
        <f>#REF!</f>
        <v>#REF!</v>
      </c>
      <c r="FTJ104" s="50" t="e">
        <f>#REF!</f>
        <v>#REF!</v>
      </c>
      <c r="FTK104" s="50" t="e">
        <f>#REF!</f>
        <v>#REF!</v>
      </c>
      <c r="FTL104" s="50" t="e">
        <f>#REF!</f>
        <v>#REF!</v>
      </c>
      <c r="FTM104" s="50" t="e">
        <f>#REF!</f>
        <v>#REF!</v>
      </c>
      <c r="FTN104" s="50" t="e">
        <f>#REF!</f>
        <v>#REF!</v>
      </c>
      <c r="FTO104" s="50" t="e">
        <f>#REF!</f>
        <v>#REF!</v>
      </c>
      <c r="FTP104" s="50" t="e">
        <f>#REF!</f>
        <v>#REF!</v>
      </c>
      <c r="FTQ104" s="50" t="e">
        <f>#REF!</f>
        <v>#REF!</v>
      </c>
      <c r="FTR104" s="50" t="e">
        <f>#REF!</f>
        <v>#REF!</v>
      </c>
      <c r="FTS104" s="50" t="e">
        <f>#REF!</f>
        <v>#REF!</v>
      </c>
      <c r="FTT104" s="50" t="e">
        <f>#REF!</f>
        <v>#REF!</v>
      </c>
      <c r="FTU104" s="50" t="e">
        <f>#REF!</f>
        <v>#REF!</v>
      </c>
      <c r="FTV104" s="50" t="e">
        <f>#REF!</f>
        <v>#REF!</v>
      </c>
      <c r="FTW104" s="50" t="e">
        <f>#REF!</f>
        <v>#REF!</v>
      </c>
      <c r="FTX104" s="50" t="e">
        <f>#REF!</f>
        <v>#REF!</v>
      </c>
      <c r="FTY104" s="50" t="e">
        <f>#REF!</f>
        <v>#REF!</v>
      </c>
      <c r="FTZ104" s="50" t="e">
        <f>#REF!</f>
        <v>#REF!</v>
      </c>
      <c r="FUA104" s="50" t="e">
        <f>#REF!</f>
        <v>#REF!</v>
      </c>
      <c r="FUB104" s="50" t="e">
        <f>#REF!</f>
        <v>#REF!</v>
      </c>
      <c r="FUC104" s="50" t="e">
        <f>#REF!</f>
        <v>#REF!</v>
      </c>
      <c r="FUD104" s="50" t="e">
        <f>#REF!</f>
        <v>#REF!</v>
      </c>
      <c r="FUE104" s="50" t="e">
        <f>#REF!</f>
        <v>#REF!</v>
      </c>
      <c r="FUF104" s="50" t="e">
        <f>#REF!</f>
        <v>#REF!</v>
      </c>
      <c r="FUG104" s="50" t="e">
        <f>#REF!</f>
        <v>#REF!</v>
      </c>
      <c r="FUH104" s="50" t="e">
        <f>#REF!</f>
        <v>#REF!</v>
      </c>
      <c r="FUI104" s="50" t="e">
        <f>#REF!</f>
        <v>#REF!</v>
      </c>
      <c r="FUJ104" s="50" t="e">
        <f>#REF!</f>
        <v>#REF!</v>
      </c>
      <c r="FUK104" s="50" t="e">
        <f>#REF!</f>
        <v>#REF!</v>
      </c>
      <c r="FUL104" s="50" t="e">
        <f>#REF!</f>
        <v>#REF!</v>
      </c>
      <c r="FUM104" s="50" t="e">
        <f>#REF!</f>
        <v>#REF!</v>
      </c>
      <c r="FUN104" s="50" t="e">
        <f>#REF!</f>
        <v>#REF!</v>
      </c>
      <c r="FUO104" s="50" t="e">
        <f>#REF!</f>
        <v>#REF!</v>
      </c>
      <c r="FUP104" s="50" t="e">
        <f>#REF!</f>
        <v>#REF!</v>
      </c>
      <c r="FUQ104" s="50" t="e">
        <f>#REF!</f>
        <v>#REF!</v>
      </c>
      <c r="FUR104" s="50" t="e">
        <f>#REF!</f>
        <v>#REF!</v>
      </c>
      <c r="FUS104" s="50" t="e">
        <f>#REF!</f>
        <v>#REF!</v>
      </c>
      <c r="FUT104" s="50" t="e">
        <f>#REF!</f>
        <v>#REF!</v>
      </c>
      <c r="FUU104" s="50" t="e">
        <f>#REF!</f>
        <v>#REF!</v>
      </c>
      <c r="FUV104" s="50" t="e">
        <f>#REF!</f>
        <v>#REF!</v>
      </c>
      <c r="FUW104" s="50" t="e">
        <f>#REF!</f>
        <v>#REF!</v>
      </c>
      <c r="FUX104" s="50" t="e">
        <f>#REF!</f>
        <v>#REF!</v>
      </c>
      <c r="FUY104" s="50" t="e">
        <f>#REF!</f>
        <v>#REF!</v>
      </c>
      <c r="FUZ104" s="50" t="e">
        <f>#REF!</f>
        <v>#REF!</v>
      </c>
      <c r="FVA104" s="50" t="e">
        <f>#REF!</f>
        <v>#REF!</v>
      </c>
      <c r="FVB104" s="50" t="e">
        <f>#REF!</f>
        <v>#REF!</v>
      </c>
      <c r="FVC104" s="50" t="e">
        <f>#REF!</f>
        <v>#REF!</v>
      </c>
      <c r="FVD104" s="50" t="e">
        <f>#REF!</f>
        <v>#REF!</v>
      </c>
      <c r="FVE104" s="50" t="e">
        <f>#REF!</f>
        <v>#REF!</v>
      </c>
      <c r="FVF104" s="50" t="e">
        <f>#REF!</f>
        <v>#REF!</v>
      </c>
      <c r="FVG104" s="50" t="e">
        <f>#REF!</f>
        <v>#REF!</v>
      </c>
      <c r="FVH104" s="50" t="e">
        <f>#REF!</f>
        <v>#REF!</v>
      </c>
      <c r="FVI104" s="50" t="e">
        <f>#REF!</f>
        <v>#REF!</v>
      </c>
      <c r="FVJ104" s="50" t="e">
        <f>#REF!</f>
        <v>#REF!</v>
      </c>
      <c r="FVK104" s="50" t="e">
        <f>#REF!</f>
        <v>#REF!</v>
      </c>
      <c r="FVL104" s="50" t="e">
        <f>#REF!</f>
        <v>#REF!</v>
      </c>
      <c r="FVM104" s="50" t="e">
        <f>#REF!</f>
        <v>#REF!</v>
      </c>
      <c r="FVN104" s="50" t="e">
        <f>#REF!</f>
        <v>#REF!</v>
      </c>
      <c r="FVO104" s="50" t="e">
        <f>#REF!</f>
        <v>#REF!</v>
      </c>
      <c r="FVP104" s="50" t="e">
        <f>#REF!</f>
        <v>#REF!</v>
      </c>
      <c r="FVQ104" s="50" t="e">
        <f>#REF!</f>
        <v>#REF!</v>
      </c>
      <c r="FVR104" s="50" t="e">
        <f>#REF!</f>
        <v>#REF!</v>
      </c>
      <c r="FVS104" s="50" t="e">
        <f>#REF!</f>
        <v>#REF!</v>
      </c>
      <c r="FVT104" s="50" t="e">
        <f>#REF!</f>
        <v>#REF!</v>
      </c>
      <c r="FVU104" s="50" t="e">
        <f>#REF!</f>
        <v>#REF!</v>
      </c>
      <c r="FVV104" s="50" t="e">
        <f>#REF!</f>
        <v>#REF!</v>
      </c>
      <c r="FVW104" s="50" t="e">
        <f>#REF!</f>
        <v>#REF!</v>
      </c>
      <c r="FVX104" s="50" t="e">
        <f>#REF!</f>
        <v>#REF!</v>
      </c>
      <c r="FVY104" s="50" t="e">
        <f>#REF!</f>
        <v>#REF!</v>
      </c>
      <c r="FVZ104" s="50" t="e">
        <f>#REF!</f>
        <v>#REF!</v>
      </c>
      <c r="FWA104" s="50" t="e">
        <f>#REF!</f>
        <v>#REF!</v>
      </c>
      <c r="FWB104" s="50" t="e">
        <f>#REF!</f>
        <v>#REF!</v>
      </c>
      <c r="FWC104" s="50" t="e">
        <f>#REF!</f>
        <v>#REF!</v>
      </c>
      <c r="FWD104" s="50" t="e">
        <f>#REF!</f>
        <v>#REF!</v>
      </c>
      <c r="FWE104" s="50" t="e">
        <f>#REF!</f>
        <v>#REF!</v>
      </c>
      <c r="FWF104" s="50" t="e">
        <f>#REF!</f>
        <v>#REF!</v>
      </c>
      <c r="FWG104" s="50" t="e">
        <f>#REF!</f>
        <v>#REF!</v>
      </c>
      <c r="FWH104" s="50" t="e">
        <f>#REF!</f>
        <v>#REF!</v>
      </c>
      <c r="FWI104" s="50" t="e">
        <f>#REF!</f>
        <v>#REF!</v>
      </c>
      <c r="FWJ104" s="50" t="e">
        <f>#REF!</f>
        <v>#REF!</v>
      </c>
      <c r="FWK104" s="50" t="e">
        <f>#REF!</f>
        <v>#REF!</v>
      </c>
      <c r="FWL104" s="50" t="e">
        <f>#REF!</f>
        <v>#REF!</v>
      </c>
      <c r="FWM104" s="50" t="e">
        <f>#REF!</f>
        <v>#REF!</v>
      </c>
      <c r="FWN104" s="50" t="e">
        <f>#REF!</f>
        <v>#REF!</v>
      </c>
      <c r="FWO104" s="50" t="e">
        <f>#REF!</f>
        <v>#REF!</v>
      </c>
      <c r="FWP104" s="50" t="e">
        <f>#REF!</f>
        <v>#REF!</v>
      </c>
      <c r="FWQ104" s="50" t="e">
        <f>#REF!</f>
        <v>#REF!</v>
      </c>
      <c r="FWR104" s="50" t="e">
        <f>#REF!</f>
        <v>#REF!</v>
      </c>
      <c r="FWS104" s="50" t="e">
        <f>#REF!</f>
        <v>#REF!</v>
      </c>
      <c r="FWT104" s="50" t="e">
        <f>#REF!</f>
        <v>#REF!</v>
      </c>
      <c r="FWU104" s="50" t="e">
        <f>#REF!</f>
        <v>#REF!</v>
      </c>
      <c r="FWV104" s="50" t="e">
        <f>#REF!</f>
        <v>#REF!</v>
      </c>
      <c r="FWW104" s="50" t="e">
        <f>#REF!</f>
        <v>#REF!</v>
      </c>
      <c r="FWX104" s="50" t="e">
        <f>#REF!</f>
        <v>#REF!</v>
      </c>
      <c r="FWY104" s="50" t="e">
        <f>#REF!</f>
        <v>#REF!</v>
      </c>
      <c r="FWZ104" s="50" t="e">
        <f>#REF!</f>
        <v>#REF!</v>
      </c>
      <c r="FXA104" s="50" t="e">
        <f>#REF!</f>
        <v>#REF!</v>
      </c>
      <c r="FXB104" s="50" t="e">
        <f>#REF!</f>
        <v>#REF!</v>
      </c>
      <c r="FXC104" s="50" t="e">
        <f>#REF!</f>
        <v>#REF!</v>
      </c>
      <c r="FXD104" s="50" t="e">
        <f>#REF!</f>
        <v>#REF!</v>
      </c>
      <c r="FXE104" s="50" t="e">
        <f>#REF!</f>
        <v>#REF!</v>
      </c>
      <c r="FXF104" s="50" t="e">
        <f>#REF!</f>
        <v>#REF!</v>
      </c>
      <c r="FXG104" s="50" t="e">
        <f>#REF!</f>
        <v>#REF!</v>
      </c>
      <c r="FXH104" s="50" t="e">
        <f>#REF!</f>
        <v>#REF!</v>
      </c>
      <c r="FXI104" s="50" t="e">
        <f>#REF!</f>
        <v>#REF!</v>
      </c>
      <c r="FXJ104" s="50" t="e">
        <f>#REF!</f>
        <v>#REF!</v>
      </c>
      <c r="FXK104" s="50" t="e">
        <f>#REF!</f>
        <v>#REF!</v>
      </c>
      <c r="FXL104" s="50" t="e">
        <f>#REF!</f>
        <v>#REF!</v>
      </c>
      <c r="FXM104" s="50" t="e">
        <f>#REF!</f>
        <v>#REF!</v>
      </c>
      <c r="FXN104" s="50" t="e">
        <f>#REF!</f>
        <v>#REF!</v>
      </c>
      <c r="FXO104" s="50" t="e">
        <f>#REF!</f>
        <v>#REF!</v>
      </c>
      <c r="FXP104" s="50" t="e">
        <f>#REF!</f>
        <v>#REF!</v>
      </c>
      <c r="FXQ104" s="50" t="e">
        <f>#REF!</f>
        <v>#REF!</v>
      </c>
      <c r="FXR104" s="50" t="e">
        <f>#REF!</f>
        <v>#REF!</v>
      </c>
      <c r="FXS104" s="50" t="e">
        <f>#REF!</f>
        <v>#REF!</v>
      </c>
      <c r="FXT104" s="50" t="e">
        <f>#REF!</f>
        <v>#REF!</v>
      </c>
      <c r="FXU104" s="50" t="e">
        <f>#REF!</f>
        <v>#REF!</v>
      </c>
      <c r="FXV104" s="50" t="e">
        <f>#REF!</f>
        <v>#REF!</v>
      </c>
      <c r="FXW104" s="50" t="e">
        <f>#REF!</f>
        <v>#REF!</v>
      </c>
      <c r="FXX104" s="50" t="e">
        <f>#REF!</f>
        <v>#REF!</v>
      </c>
      <c r="FXY104" s="50" t="e">
        <f>#REF!</f>
        <v>#REF!</v>
      </c>
      <c r="FXZ104" s="50" t="e">
        <f>#REF!</f>
        <v>#REF!</v>
      </c>
      <c r="FYA104" s="50" t="e">
        <f>#REF!</f>
        <v>#REF!</v>
      </c>
      <c r="FYB104" s="50" t="e">
        <f>#REF!</f>
        <v>#REF!</v>
      </c>
      <c r="FYC104" s="50" t="e">
        <f>#REF!</f>
        <v>#REF!</v>
      </c>
      <c r="FYD104" s="50" t="e">
        <f>#REF!</f>
        <v>#REF!</v>
      </c>
      <c r="FYE104" s="50" t="e">
        <f>#REF!</f>
        <v>#REF!</v>
      </c>
      <c r="FYF104" s="50" t="e">
        <f>#REF!</f>
        <v>#REF!</v>
      </c>
      <c r="FYG104" s="50" t="e">
        <f>#REF!</f>
        <v>#REF!</v>
      </c>
      <c r="FYH104" s="50" t="e">
        <f>#REF!</f>
        <v>#REF!</v>
      </c>
      <c r="FYI104" s="50" t="e">
        <f>#REF!</f>
        <v>#REF!</v>
      </c>
      <c r="FYJ104" s="50" t="e">
        <f>#REF!</f>
        <v>#REF!</v>
      </c>
      <c r="FYK104" s="50" t="e">
        <f>#REF!</f>
        <v>#REF!</v>
      </c>
      <c r="FYL104" s="50" t="e">
        <f>#REF!</f>
        <v>#REF!</v>
      </c>
      <c r="FYM104" s="50" t="e">
        <f>#REF!</f>
        <v>#REF!</v>
      </c>
      <c r="FYN104" s="50" t="e">
        <f>#REF!</f>
        <v>#REF!</v>
      </c>
      <c r="FYO104" s="50" t="e">
        <f>#REF!</f>
        <v>#REF!</v>
      </c>
      <c r="FYP104" s="50" t="e">
        <f>#REF!</f>
        <v>#REF!</v>
      </c>
      <c r="FYQ104" s="50" t="e">
        <f>#REF!</f>
        <v>#REF!</v>
      </c>
      <c r="FYR104" s="50" t="e">
        <f>#REF!</f>
        <v>#REF!</v>
      </c>
      <c r="FYS104" s="50" t="e">
        <f>#REF!</f>
        <v>#REF!</v>
      </c>
      <c r="FYT104" s="50" t="e">
        <f>#REF!</f>
        <v>#REF!</v>
      </c>
      <c r="FYU104" s="50" t="e">
        <f>#REF!</f>
        <v>#REF!</v>
      </c>
      <c r="FYV104" s="50" t="e">
        <f>#REF!</f>
        <v>#REF!</v>
      </c>
      <c r="FYW104" s="50" t="e">
        <f>#REF!</f>
        <v>#REF!</v>
      </c>
      <c r="FYX104" s="50" t="e">
        <f>#REF!</f>
        <v>#REF!</v>
      </c>
      <c r="FYY104" s="50" t="e">
        <f>#REF!</f>
        <v>#REF!</v>
      </c>
      <c r="FYZ104" s="50" t="e">
        <f>#REF!</f>
        <v>#REF!</v>
      </c>
      <c r="FZA104" s="50" t="e">
        <f>#REF!</f>
        <v>#REF!</v>
      </c>
      <c r="FZB104" s="50" t="e">
        <f>#REF!</f>
        <v>#REF!</v>
      </c>
      <c r="FZC104" s="50" t="e">
        <f>#REF!</f>
        <v>#REF!</v>
      </c>
      <c r="FZD104" s="50" t="e">
        <f>#REF!</f>
        <v>#REF!</v>
      </c>
      <c r="FZE104" s="50" t="e">
        <f>#REF!</f>
        <v>#REF!</v>
      </c>
      <c r="FZF104" s="50" t="e">
        <f>#REF!</f>
        <v>#REF!</v>
      </c>
      <c r="FZG104" s="50" t="e">
        <f>#REF!</f>
        <v>#REF!</v>
      </c>
      <c r="FZH104" s="50" t="e">
        <f>#REF!</f>
        <v>#REF!</v>
      </c>
      <c r="FZI104" s="50" t="e">
        <f>#REF!</f>
        <v>#REF!</v>
      </c>
      <c r="FZJ104" s="50" t="e">
        <f>#REF!</f>
        <v>#REF!</v>
      </c>
      <c r="FZK104" s="50" t="e">
        <f>#REF!</f>
        <v>#REF!</v>
      </c>
      <c r="FZL104" s="50" t="e">
        <f>#REF!</f>
        <v>#REF!</v>
      </c>
      <c r="FZM104" s="50" t="e">
        <f>#REF!</f>
        <v>#REF!</v>
      </c>
      <c r="FZN104" s="50" t="e">
        <f>#REF!</f>
        <v>#REF!</v>
      </c>
      <c r="FZO104" s="50" t="e">
        <f>#REF!</f>
        <v>#REF!</v>
      </c>
      <c r="FZP104" s="50" t="e">
        <f>#REF!</f>
        <v>#REF!</v>
      </c>
      <c r="FZQ104" s="50" t="e">
        <f>#REF!</f>
        <v>#REF!</v>
      </c>
      <c r="FZR104" s="50" t="e">
        <f>#REF!</f>
        <v>#REF!</v>
      </c>
      <c r="FZS104" s="50" t="e">
        <f>#REF!</f>
        <v>#REF!</v>
      </c>
      <c r="FZT104" s="50" t="e">
        <f>#REF!</f>
        <v>#REF!</v>
      </c>
      <c r="FZU104" s="50" t="e">
        <f>#REF!</f>
        <v>#REF!</v>
      </c>
      <c r="FZV104" s="50" t="e">
        <f>#REF!</f>
        <v>#REF!</v>
      </c>
      <c r="FZW104" s="50" t="e">
        <f>#REF!</f>
        <v>#REF!</v>
      </c>
      <c r="FZX104" s="50" t="e">
        <f>#REF!</f>
        <v>#REF!</v>
      </c>
      <c r="FZY104" s="50" t="e">
        <f>#REF!</f>
        <v>#REF!</v>
      </c>
      <c r="FZZ104" s="50" t="e">
        <f>#REF!</f>
        <v>#REF!</v>
      </c>
      <c r="GAA104" s="50" t="e">
        <f>#REF!</f>
        <v>#REF!</v>
      </c>
      <c r="GAB104" s="50" t="e">
        <f>#REF!</f>
        <v>#REF!</v>
      </c>
      <c r="GAC104" s="50" t="e">
        <f>#REF!</f>
        <v>#REF!</v>
      </c>
      <c r="GAD104" s="50" t="e">
        <f>#REF!</f>
        <v>#REF!</v>
      </c>
      <c r="GAE104" s="50" t="e">
        <f>#REF!</f>
        <v>#REF!</v>
      </c>
      <c r="GAF104" s="50" t="e">
        <f>#REF!</f>
        <v>#REF!</v>
      </c>
      <c r="GAG104" s="50" t="e">
        <f>#REF!</f>
        <v>#REF!</v>
      </c>
      <c r="GAH104" s="50" t="e">
        <f>#REF!</f>
        <v>#REF!</v>
      </c>
      <c r="GAI104" s="50" t="e">
        <f>#REF!</f>
        <v>#REF!</v>
      </c>
      <c r="GAJ104" s="50" t="e">
        <f>#REF!</f>
        <v>#REF!</v>
      </c>
      <c r="GAK104" s="50" t="e">
        <f>#REF!</f>
        <v>#REF!</v>
      </c>
      <c r="GAL104" s="50" t="e">
        <f>#REF!</f>
        <v>#REF!</v>
      </c>
      <c r="GAM104" s="50" t="e">
        <f>#REF!</f>
        <v>#REF!</v>
      </c>
      <c r="GAN104" s="50" t="e">
        <f>#REF!</f>
        <v>#REF!</v>
      </c>
      <c r="GAO104" s="50" t="e">
        <f>#REF!</f>
        <v>#REF!</v>
      </c>
      <c r="GAP104" s="50" t="e">
        <f>#REF!</f>
        <v>#REF!</v>
      </c>
      <c r="GAQ104" s="50" t="e">
        <f>#REF!</f>
        <v>#REF!</v>
      </c>
      <c r="GAR104" s="50" t="e">
        <f>#REF!</f>
        <v>#REF!</v>
      </c>
      <c r="GAS104" s="50" t="e">
        <f>#REF!</f>
        <v>#REF!</v>
      </c>
      <c r="GAT104" s="50" t="e">
        <f>#REF!</f>
        <v>#REF!</v>
      </c>
      <c r="GAU104" s="50" t="e">
        <f>#REF!</f>
        <v>#REF!</v>
      </c>
      <c r="GAV104" s="50" t="e">
        <f>#REF!</f>
        <v>#REF!</v>
      </c>
      <c r="GAW104" s="50" t="e">
        <f>#REF!</f>
        <v>#REF!</v>
      </c>
      <c r="GAX104" s="50" t="e">
        <f>#REF!</f>
        <v>#REF!</v>
      </c>
      <c r="GAY104" s="50" t="e">
        <f>#REF!</f>
        <v>#REF!</v>
      </c>
      <c r="GAZ104" s="50" t="e">
        <f>#REF!</f>
        <v>#REF!</v>
      </c>
      <c r="GBA104" s="50" t="e">
        <f>#REF!</f>
        <v>#REF!</v>
      </c>
      <c r="GBB104" s="50" t="e">
        <f>#REF!</f>
        <v>#REF!</v>
      </c>
      <c r="GBC104" s="50" t="e">
        <f>#REF!</f>
        <v>#REF!</v>
      </c>
      <c r="GBD104" s="50" t="e">
        <f>#REF!</f>
        <v>#REF!</v>
      </c>
      <c r="GBE104" s="50" t="e">
        <f>#REF!</f>
        <v>#REF!</v>
      </c>
      <c r="GBF104" s="50" t="e">
        <f>#REF!</f>
        <v>#REF!</v>
      </c>
      <c r="GBG104" s="50" t="e">
        <f>#REF!</f>
        <v>#REF!</v>
      </c>
      <c r="GBH104" s="50" t="e">
        <f>#REF!</f>
        <v>#REF!</v>
      </c>
      <c r="GBI104" s="50" t="e">
        <f>#REF!</f>
        <v>#REF!</v>
      </c>
      <c r="GBJ104" s="50" t="e">
        <f>#REF!</f>
        <v>#REF!</v>
      </c>
      <c r="GBK104" s="50" t="e">
        <f>#REF!</f>
        <v>#REF!</v>
      </c>
      <c r="GBL104" s="50" t="e">
        <f>#REF!</f>
        <v>#REF!</v>
      </c>
      <c r="GBM104" s="50" t="e">
        <f>#REF!</f>
        <v>#REF!</v>
      </c>
      <c r="GBN104" s="50" t="e">
        <f>#REF!</f>
        <v>#REF!</v>
      </c>
      <c r="GBO104" s="50" t="e">
        <f>#REF!</f>
        <v>#REF!</v>
      </c>
      <c r="GBP104" s="50" t="e">
        <f>#REF!</f>
        <v>#REF!</v>
      </c>
      <c r="GBQ104" s="50" t="e">
        <f>#REF!</f>
        <v>#REF!</v>
      </c>
      <c r="GBR104" s="50" t="e">
        <f>#REF!</f>
        <v>#REF!</v>
      </c>
      <c r="GBS104" s="50" t="e">
        <f>#REF!</f>
        <v>#REF!</v>
      </c>
      <c r="GBT104" s="50" t="e">
        <f>#REF!</f>
        <v>#REF!</v>
      </c>
      <c r="GBU104" s="50" t="e">
        <f>#REF!</f>
        <v>#REF!</v>
      </c>
      <c r="GBV104" s="50" t="e">
        <f>#REF!</f>
        <v>#REF!</v>
      </c>
      <c r="GBW104" s="50" t="e">
        <f>#REF!</f>
        <v>#REF!</v>
      </c>
      <c r="GBX104" s="50" t="e">
        <f>#REF!</f>
        <v>#REF!</v>
      </c>
      <c r="GBY104" s="50" t="e">
        <f>#REF!</f>
        <v>#REF!</v>
      </c>
      <c r="GBZ104" s="50" t="e">
        <f>#REF!</f>
        <v>#REF!</v>
      </c>
      <c r="GCA104" s="50" t="e">
        <f>#REF!</f>
        <v>#REF!</v>
      </c>
      <c r="GCB104" s="50" t="e">
        <f>#REF!</f>
        <v>#REF!</v>
      </c>
      <c r="GCC104" s="50" t="e">
        <f>#REF!</f>
        <v>#REF!</v>
      </c>
      <c r="GCD104" s="50" t="e">
        <f>#REF!</f>
        <v>#REF!</v>
      </c>
      <c r="GCE104" s="50" t="e">
        <f>#REF!</f>
        <v>#REF!</v>
      </c>
      <c r="GCF104" s="50" t="e">
        <f>#REF!</f>
        <v>#REF!</v>
      </c>
      <c r="GCG104" s="50" t="e">
        <f>#REF!</f>
        <v>#REF!</v>
      </c>
      <c r="GCH104" s="50" t="e">
        <f>#REF!</f>
        <v>#REF!</v>
      </c>
      <c r="GCI104" s="50" t="e">
        <f>#REF!</f>
        <v>#REF!</v>
      </c>
      <c r="GCJ104" s="50" t="e">
        <f>#REF!</f>
        <v>#REF!</v>
      </c>
      <c r="GCK104" s="50" t="e">
        <f>#REF!</f>
        <v>#REF!</v>
      </c>
      <c r="GCL104" s="50" t="e">
        <f>#REF!</f>
        <v>#REF!</v>
      </c>
      <c r="GCM104" s="50" t="e">
        <f>#REF!</f>
        <v>#REF!</v>
      </c>
      <c r="GCN104" s="50" t="e">
        <f>#REF!</f>
        <v>#REF!</v>
      </c>
      <c r="GCO104" s="50" t="e">
        <f>#REF!</f>
        <v>#REF!</v>
      </c>
      <c r="GCP104" s="50" t="e">
        <f>#REF!</f>
        <v>#REF!</v>
      </c>
      <c r="GCQ104" s="50" t="e">
        <f>#REF!</f>
        <v>#REF!</v>
      </c>
      <c r="GCR104" s="50" t="e">
        <f>#REF!</f>
        <v>#REF!</v>
      </c>
      <c r="GCS104" s="50" t="e">
        <f>#REF!</f>
        <v>#REF!</v>
      </c>
      <c r="GCT104" s="50" t="e">
        <f>#REF!</f>
        <v>#REF!</v>
      </c>
      <c r="GCU104" s="50" t="e">
        <f>#REF!</f>
        <v>#REF!</v>
      </c>
      <c r="GCV104" s="50" t="e">
        <f>#REF!</f>
        <v>#REF!</v>
      </c>
      <c r="GCW104" s="50" t="e">
        <f>#REF!</f>
        <v>#REF!</v>
      </c>
      <c r="GCX104" s="50" t="e">
        <f>#REF!</f>
        <v>#REF!</v>
      </c>
      <c r="GCY104" s="50" t="e">
        <f>#REF!</f>
        <v>#REF!</v>
      </c>
      <c r="GCZ104" s="50" t="e">
        <f>#REF!</f>
        <v>#REF!</v>
      </c>
      <c r="GDA104" s="50" t="e">
        <f>#REF!</f>
        <v>#REF!</v>
      </c>
      <c r="GDB104" s="50" t="e">
        <f>#REF!</f>
        <v>#REF!</v>
      </c>
      <c r="GDC104" s="50" t="e">
        <f>#REF!</f>
        <v>#REF!</v>
      </c>
      <c r="GDD104" s="50" t="e">
        <f>#REF!</f>
        <v>#REF!</v>
      </c>
      <c r="GDE104" s="50" t="e">
        <f>#REF!</f>
        <v>#REF!</v>
      </c>
      <c r="GDF104" s="50" t="e">
        <f>#REF!</f>
        <v>#REF!</v>
      </c>
      <c r="GDG104" s="50" t="e">
        <f>#REF!</f>
        <v>#REF!</v>
      </c>
      <c r="GDH104" s="50" t="e">
        <f>#REF!</f>
        <v>#REF!</v>
      </c>
      <c r="GDI104" s="50" t="e">
        <f>#REF!</f>
        <v>#REF!</v>
      </c>
      <c r="GDJ104" s="50" t="e">
        <f>#REF!</f>
        <v>#REF!</v>
      </c>
      <c r="GDK104" s="50" t="e">
        <f>#REF!</f>
        <v>#REF!</v>
      </c>
      <c r="GDL104" s="50" t="e">
        <f>#REF!</f>
        <v>#REF!</v>
      </c>
      <c r="GDM104" s="50" t="e">
        <f>#REF!</f>
        <v>#REF!</v>
      </c>
      <c r="GDN104" s="50" t="e">
        <f>#REF!</f>
        <v>#REF!</v>
      </c>
      <c r="GDO104" s="50" t="e">
        <f>#REF!</f>
        <v>#REF!</v>
      </c>
      <c r="GDP104" s="50" t="e">
        <f>#REF!</f>
        <v>#REF!</v>
      </c>
      <c r="GDQ104" s="50" t="e">
        <f>#REF!</f>
        <v>#REF!</v>
      </c>
      <c r="GDR104" s="50" t="e">
        <f>#REF!</f>
        <v>#REF!</v>
      </c>
      <c r="GDS104" s="50" t="e">
        <f>#REF!</f>
        <v>#REF!</v>
      </c>
      <c r="GDT104" s="50" t="e">
        <f>#REF!</f>
        <v>#REF!</v>
      </c>
      <c r="GDU104" s="50" t="e">
        <f>#REF!</f>
        <v>#REF!</v>
      </c>
      <c r="GDV104" s="50" t="e">
        <f>#REF!</f>
        <v>#REF!</v>
      </c>
      <c r="GDW104" s="50" t="e">
        <f>#REF!</f>
        <v>#REF!</v>
      </c>
      <c r="GDX104" s="50" t="e">
        <f>#REF!</f>
        <v>#REF!</v>
      </c>
      <c r="GDY104" s="50" t="e">
        <f>#REF!</f>
        <v>#REF!</v>
      </c>
      <c r="GDZ104" s="50" t="e">
        <f>#REF!</f>
        <v>#REF!</v>
      </c>
      <c r="GEA104" s="50" t="e">
        <f>#REF!</f>
        <v>#REF!</v>
      </c>
      <c r="GEB104" s="50" t="e">
        <f>#REF!</f>
        <v>#REF!</v>
      </c>
      <c r="GEC104" s="50" t="e">
        <f>#REF!</f>
        <v>#REF!</v>
      </c>
      <c r="GED104" s="50" t="e">
        <f>#REF!</f>
        <v>#REF!</v>
      </c>
      <c r="GEE104" s="50" t="e">
        <f>#REF!</f>
        <v>#REF!</v>
      </c>
      <c r="GEF104" s="50" t="e">
        <f>#REF!</f>
        <v>#REF!</v>
      </c>
      <c r="GEG104" s="50" t="e">
        <f>#REF!</f>
        <v>#REF!</v>
      </c>
      <c r="GEH104" s="50" t="e">
        <f>#REF!</f>
        <v>#REF!</v>
      </c>
      <c r="GEI104" s="50" t="e">
        <f>#REF!</f>
        <v>#REF!</v>
      </c>
      <c r="GEJ104" s="50" t="e">
        <f>#REF!</f>
        <v>#REF!</v>
      </c>
      <c r="GEK104" s="50" t="e">
        <f>#REF!</f>
        <v>#REF!</v>
      </c>
      <c r="GEL104" s="50" t="e">
        <f>#REF!</f>
        <v>#REF!</v>
      </c>
      <c r="GEM104" s="50" t="e">
        <f>#REF!</f>
        <v>#REF!</v>
      </c>
      <c r="GEN104" s="50" t="e">
        <f>#REF!</f>
        <v>#REF!</v>
      </c>
      <c r="GEO104" s="50" t="e">
        <f>#REF!</f>
        <v>#REF!</v>
      </c>
      <c r="GEP104" s="50" t="e">
        <f>#REF!</f>
        <v>#REF!</v>
      </c>
      <c r="GEQ104" s="50" t="e">
        <f>#REF!</f>
        <v>#REF!</v>
      </c>
      <c r="GER104" s="50" t="e">
        <f>#REF!</f>
        <v>#REF!</v>
      </c>
      <c r="GES104" s="50" t="e">
        <f>#REF!</f>
        <v>#REF!</v>
      </c>
      <c r="GET104" s="50" t="e">
        <f>#REF!</f>
        <v>#REF!</v>
      </c>
      <c r="GEU104" s="50" t="e">
        <f>#REF!</f>
        <v>#REF!</v>
      </c>
      <c r="GEV104" s="50" t="e">
        <f>#REF!</f>
        <v>#REF!</v>
      </c>
      <c r="GEW104" s="50" t="e">
        <f>#REF!</f>
        <v>#REF!</v>
      </c>
      <c r="GEX104" s="50" t="e">
        <f>#REF!</f>
        <v>#REF!</v>
      </c>
      <c r="GEY104" s="50" t="e">
        <f>#REF!</f>
        <v>#REF!</v>
      </c>
      <c r="GEZ104" s="50" t="e">
        <f>#REF!</f>
        <v>#REF!</v>
      </c>
      <c r="GFA104" s="50" t="e">
        <f>#REF!</f>
        <v>#REF!</v>
      </c>
      <c r="GFB104" s="50" t="e">
        <f>#REF!</f>
        <v>#REF!</v>
      </c>
      <c r="GFC104" s="50" t="e">
        <f>#REF!</f>
        <v>#REF!</v>
      </c>
      <c r="GFD104" s="50" t="e">
        <f>#REF!</f>
        <v>#REF!</v>
      </c>
      <c r="GFE104" s="50" t="e">
        <f>#REF!</f>
        <v>#REF!</v>
      </c>
      <c r="GFF104" s="50" t="e">
        <f>#REF!</f>
        <v>#REF!</v>
      </c>
      <c r="GFG104" s="50" t="e">
        <f>#REF!</f>
        <v>#REF!</v>
      </c>
      <c r="GFH104" s="50" t="e">
        <f>#REF!</f>
        <v>#REF!</v>
      </c>
      <c r="GFI104" s="50" t="e">
        <f>#REF!</f>
        <v>#REF!</v>
      </c>
      <c r="GFJ104" s="50" t="e">
        <f>#REF!</f>
        <v>#REF!</v>
      </c>
      <c r="GFK104" s="50" t="e">
        <f>#REF!</f>
        <v>#REF!</v>
      </c>
      <c r="GFL104" s="50" t="e">
        <f>#REF!</f>
        <v>#REF!</v>
      </c>
      <c r="GFM104" s="50" t="e">
        <f>#REF!</f>
        <v>#REF!</v>
      </c>
      <c r="GFN104" s="50" t="e">
        <f>#REF!</f>
        <v>#REF!</v>
      </c>
      <c r="GFO104" s="50" t="e">
        <f>#REF!</f>
        <v>#REF!</v>
      </c>
      <c r="GFP104" s="50" t="e">
        <f>#REF!</f>
        <v>#REF!</v>
      </c>
      <c r="GFQ104" s="50" t="e">
        <f>#REF!</f>
        <v>#REF!</v>
      </c>
      <c r="GFR104" s="50" t="e">
        <f>#REF!</f>
        <v>#REF!</v>
      </c>
      <c r="GFS104" s="50" t="e">
        <f>#REF!</f>
        <v>#REF!</v>
      </c>
      <c r="GFT104" s="50" t="e">
        <f>#REF!</f>
        <v>#REF!</v>
      </c>
      <c r="GFU104" s="50" t="e">
        <f>#REF!</f>
        <v>#REF!</v>
      </c>
      <c r="GFV104" s="50" t="e">
        <f>#REF!</f>
        <v>#REF!</v>
      </c>
      <c r="GFW104" s="50" t="e">
        <f>#REF!</f>
        <v>#REF!</v>
      </c>
      <c r="GFX104" s="50" t="e">
        <f>#REF!</f>
        <v>#REF!</v>
      </c>
      <c r="GFY104" s="50" t="e">
        <f>#REF!</f>
        <v>#REF!</v>
      </c>
      <c r="GFZ104" s="50" t="e">
        <f>#REF!</f>
        <v>#REF!</v>
      </c>
      <c r="GGA104" s="50" t="e">
        <f>#REF!</f>
        <v>#REF!</v>
      </c>
      <c r="GGB104" s="50" t="e">
        <f>#REF!</f>
        <v>#REF!</v>
      </c>
      <c r="GGC104" s="50" t="e">
        <f>#REF!</f>
        <v>#REF!</v>
      </c>
      <c r="GGD104" s="50" t="e">
        <f>#REF!</f>
        <v>#REF!</v>
      </c>
      <c r="GGE104" s="50" t="e">
        <f>#REF!</f>
        <v>#REF!</v>
      </c>
      <c r="GGF104" s="50" t="e">
        <f>#REF!</f>
        <v>#REF!</v>
      </c>
      <c r="GGG104" s="50" t="e">
        <f>#REF!</f>
        <v>#REF!</v>
      </c>
      <c r="GGH104" s="50" t="e">
        <f>#REF!</f>
        <v>#REF!</v>
      </c>
      <c r="GGI104" s="50" t="e">
        <f>#REF!</f>
        <v>#REF!</v>
      </c>
      <c r="GGJ104" s="50" t="e">
        <f>#REF!</f>
        <v>#REF!</v>
      </c>
      <c r="GGK104" s="50" t="e">
        <f>#REF!</f>
        <v>#REF!</v>
      </c>
      <c r="GGL104" s="50" t="e">
        <f>#REF!</f>
        <v>#REF!</v>
      </c>
      <c r="GGM104" s="50" t="e">
        <f>#REF!</f>
        <v>#REF!</v>
      </c>
      <c r="GGN104" s="50" t="e">
        <f>#REF!</f>
        <v>#REF!</v>
      </c>
      <c r="GGO104" s="50" t="e">
        <f>#REF!</f>
        <v>#REF!</v>
      </c>
      <c r="GGP104" s="50" t="e">
        <f>#REF!</f>
        <v>#REF!</v>
      </c>
      <c r="GGQ104" s="50" t="e">
        <f>#REF!</f>
        <v>#REF!</v>
      </c>
      <c r="GGR104" s="50" t="e">
        <f>#REF!</f>
        <v>#REF!</v>
      </c>
      <c r="GGS104" s="50" t="e">
        <f>#REF!</f>
        <v>#REF!</v>
      </c>
      <c r="GGT104" s="50" t="e">
        <f>#REF!</f>
        <v>#REF!</v>
      </c>
      <c r="GGU104" s="50" t="e">
        <f>#REF!</f>
        <v>#REF!</v>
      </c>
      <c r="GGV104" s="50" t="e">
        <f>#REF!</f>
        <v>#REF!</v>
      </c>
      <c r="GGW104" s="50" t="e">
        <f>#REF!</f>
        <v>#REF!</v>
      </c>
      <c r="GGX104" s="50" t="e">
        <f>#REF!</f>
        <v>#REF!</v>
      </c>
      <c r="GGY104" s="50" t="e">
        <f>#REF!</f>
        <v>#REF!</v>
      </c>
      <c r="GGZ104" s="50" t="e">
        <f>#REF!</f>
        <v>#REF!</v>
      </c>
      <c r="GHA104" s="50" t="e">
        <f>#REF!</f>
        <v>#REF!</v>
      </c>
      <c r="GHB104" s="50" t="e">
        <f>#REF!</f>
        <v>#REF!</v>
      </c>
      <c r="GHC104" s="50" t="e">
        <f>#REF!</f>
        <v>#REF!</v>
      </c>
      <c r="GHD104" s="50" t="e">
        <f>#REF!</f>
        <v>#REF!</v>
      </c>
      <c r="GHE104" s="50" t="e">
        <f>#REF!</f>
        <v>#REF!</v>
      </c>
      <c r="GHF104" s="50" t="e">
        <f>#REF!</f>
        <v>#REF!</v>
      </c>
      <c r="GHG104" s="50" t="e">
        <f>#REF!</f>
        <v>#REF!</v>
      </c>
      <c r="GHH104" s="50" t="e">
        <f>#REF!</f>
        <v>#REF!</v>
      </c>
      <c r="GHI104" s="50" t="e">
        <f>#REF!</f>
        <v>#REF!</v>
      </c>
      <c r="GHJ104" s="50" t="e">
        <f>#REF!</f>
        <v>#REF!</v>
      </c>
      <c r="GHK104" s="50" t="e">
        <f>#REF!</f>
        <v>#REF!</v>
      </c>
      <c r="GHL104" s="50" t="e">
        <f>#REF!</f>
        <v>#REF!</v>
      </c>
      <c r="GHM104" s="50" t="e">
        <f>#REF!</f>
        <v>#REF!</v>
      </c>
      <c r="GHN104" s="50" t="e">
        <f>#REF!</f>
        <v>#REF!</v>
      </c>
      <c r="GHO104" s="50" t="e">
        <f>#REF!</f>
        <v>#REF!</v>
      </c>
      <c r="GHP104" s="50" t="e">
        <f>#REF!</f>
        <v>#REF!</v>
      </c>
      <c r="GHQ104" s="50" t="e">
        <f>#REF!</f>
        <v>#REF!</v>
      </c>
      <c r="GHR104" s="50" t="e">
        <f>#REF!</f>
        <v>#REF!</v>
      </c>
      <c r="GHS104" s="50" t="e">
        <f>#REF!</f>
        <v>#REF!</v>
      </c>
      <c r="GHT104" s="50" t="e">
        <f>#REF!</f>
        <v>#REF!</v>
      </c>
      <c r="GHU104" s="50" t="e">
        <f>#REF!</f>
        <v>#REF!</v>
      </c>
      <c r="GHV104" s="50" t="e">
        <f>#REF!</f>
        <v>#REF!</v>
      </c>
      <c r="GHW104" s="50" t="e">
        <f>#REF!</f>
        <v>#REF!</v>
      </c>
      <c r="GHX104" s="50" t="e">
        <f>#REF!</f>
        <v>#REF!</v>
      </c>
      <c r="GHY104" s="50" t="e">
        <f>#REF!</f>
        <v>#REF!</v>
      </c>
      <c r="GHZ104" s="50" t="e">
        <f>#REF!</f>
        <v>#REF!</v>
      </c>
      <c r="GIA104" s="50" t="e">
        <f>#REF!</f>
        <v>#REF!</v>
      </c>
      <c r="GIB104" s="50" t="e">
        <f>#REF!</f>
        <v>#REF!</v>
      </c>
      <c r="GIC104" s="50" t="e">
        <f>#REF!</f>
        <v>#REF!</v>
      </c>
      <c r="GID104" s="50" t="e">
        <f>#REF!</f>
        <v>#REF!</v>
      </c>
      <c r="GIE104" s="50" t="e">
        <f>#REF!</f>
        <v>#REF!</v>
      </c>
      <c r="GIF104" s="50" t="e">
        <f>#REF!</f>
        <v>#REF!</v>
      </c>
      <c r="GIG104" s="50" t="e">
        <f>#REF!</f>
        <v>#REF!</v>
      </c>
      <c r="GIH104" s="50" t="e">
        <f>#REF!</f>
        <v>#REF!</v>
      </c>
      <c r="GII104" s="50" t="e">
        <f>#REF!</f>
        <v>#REF!</v>
      </c>
      <c r="GIJ104" s="50" t="e">
        <f>#REF!</f>
        <v>#REF!</v>
      </c>
      <c r="GIK104" s="50" t="e">
        <f>#REF!</f>
        <v>#REF!</v>
      </c>
      <c r="GIL104" s="50" t="e">
        <f>#REF!</f>
        <v>#REF!</v>
      </c>
      <c r="GIM104" s="50" t="e">
        <f>#REF!</f>
        <v>#REF!</v>
      </c>
      <c r="GIN104" s="50" t="e">
        <f>#REF!</f>
        <v>#REF!</v>
      </c>
      <c r="GIO104" s="50" t="e">
        <f>#REF!</f>
        <v>#REF!</v>
      </c>
      <c r="GIP104" s="50" t="e">
        <f>#REF!</f>
        <v>#REF!</v>
      </c>
      <c r="GIQ104" s="50" t="e">
        <f>#REF!</f>
        <v>#REF!</v>
      </c>
      <c r="GIR104" s="50" t="e">
        <f>#REF!</f>
        <v>#REF!</v>
      </c>
      <c r="GIS104" s="50" t="e">
        <f>#REF!</f>
        <v>#REF!</v>
      </c>
      <c r="GIT104" s="50" t="e">
        <f>#REF!</f>
        <v>#REF!</v>
      </c>
      <c r="GIU104" s="50" t="e">
        <f>#REF!</f>
        <v>#REF!</v>
      </c>
      <c r="GIV104" s="50" t="e">
        <f>#REF!</f>
        <v>#REF!</v>
      </c>
      <c r="GIW104" s="50" t="e">
        <f>#REF!</f>
        <v>#REF!</v>
      </c>
      <c r="GIX104" s="50" t="e">
        <f>#REF!</f>
        <v>#REF!</v>
      </c>
      <c r="GIY104" s="50" t="e">
        <f>#REF!</f>
        <v>#REF!</v>
      </c>
      <c r="GIZ104" s="50" t="e">
        <f>#REF!</f>
        <v>#REF!</v>
      </c>
      <c r="GJA104" s="50" t="e">
        <f>#REF!</f>
        <v>#REF!</v>
      </c>
      <c r="GJB104" s="50" t="e">
        <f>#REF!</f>
        <v>#REF!</v>
      </c>
      <c r="GJC104" s="50" t="e">
        <f>#REF!</f>
        <v>#REF!</v>
      </c>
      <c r="GJD104" s="50" t="e">
        <f>#REF!</f>
        <v>#REF!</v>
      </c>
      <c r="GJE104" s="50" t="e">
        <f>#REF!</f>
        <v>#REF!</v>
      </c>
      <c r="GJF104" s="50" t="e">
        <f>#REF!</f>
        <v>#REF!</v>
      </c>
      <c r="GJG104" s="50" t="e">
        <f>#REF!</f>
        <v>#REF!</v>
      </c>
      <c r="GJH104" s="50" t="e">
        <f>#REF!</f>
        <v>#REF!</v>
      </c>
      <c r="GJI104" s="50" t="e">
        <f>#REF!</f>
        <v>#REF!</v>
      </c>
      <c r="GJJ104" s="50" t="e">
        <f>#REF!</f>
        <v>#REF!</v>
      </c>
      <c r="GJK104" s="50" t="e">
        <f>#REF!</f>
        <v>#REF!</v>
      </c>
      <c r="GJL104" s="50" t="e">
        <f>#REF!</f>
        <v>#REF!</v>
      </c>
      <c r="GJM104" s="50" t="e">
        <f>#REF!</f>
        <v>#REF!</v>
      </c>
      <c r="GJN104" s="50" t="e">
        <f>#REF!</f>
        <v>#REF!</v>
      </c>
      <c r="GJO104" s="50" t="e">
        <f>#REF!</f>
        <v>#REF!</v>
      </c>
      <c r="GJP104" s="50" t="e">
        <f>#REF!</f>
        <v>#REF!</v>
      </c>
      <c r="GJQ104" s="50" t="e">
        <f>#REF!</f>
        <v>#REF!</v>
      </c>
      <c r="GJR104" s="50" t="e">
        <f>#REF!</f>
        <v>#REF!</v>
      </c>
      <c r="GJS104" s="50" t="e">
        <f>#REF!</f>
        <v>#REF!</v>
      </c>
      <c r="GJT104" s="50" t="e">
        <f>#REF!</f>
        <v>#REF!</v>
      </c>
      <c r="GJU104" s="50" t="e">
        <f>#REF!</f>
        <v>#REF!</v>
      </c>
      <c r="GJV104" s="50" t="e">
        <f>#REF!</f>
        <v>#REF!</v>
      </c>
      <c r="GJW104" s="50" t="e">
        <f>#REF!</f>
        <v>#REF!</v>
      </c>
      <c r="GJX104" s="50" t="e">
        <f>#REF!</f>
        <v>#REF!</v>
      </c>
      <c r="GJY104" s="50" t="e">
        <f>#REF!</f>
        <v>#REF!</v>
      </c>
      <c r="GJZ104" s="50" t="e">
        <f>#REF!</f>
        <v>#REF!</v>
      </c>
      <c r="GKA104" s="50" t="e">
        <f>#REF!</f>
        <v>#REF!</v>
      </c>
      <c r="GKB104" s="50" t="e">
        <f>#REF!</f>
        <v>#REF!</v>
      </c>
      <c r="GKC104" s="50" t="e">
        <f>#REF!</f>
        <v>#REF!</v>
      </c>
      <c r="GKD104" s="50" t="e">
        <f>#REF!</f>
        <v>#REF!</v>
      </c>
      <c r="GKE104" s="50" t="e">
        <f>#REF!</f>
        <v>#REF!</v>
      </c>
      <c r="GKF104" s="50" t="e">
        <f>#REF!</f>
        <v>#REF!</v>
      </c>
      <c r="GKG104" s="50" t="e">
        <f>#REF!</f>
        <v>#REF!</v>
      </c>
      <c r="GKH104" s="50" t="e">
        <f>#REF!</f>
        <v>#REF!</v>
      </c>
      <c r="GKI104" s="50" t="e">
        <f>#REF!</f>
        <v>#REF!</v>
      </c>
      <c r="GKJ104" s="50" t="e">
        <f>#REF!</f>
        <v>#REF!</v>
      </c>
      <c r="GKK104" s="50" t="e">
        <f>#REF!</f>
        <v>#REF!</v>
      </c>
      <c r="GKL104" s="50" t="e">
        <f>#REF!</f>
        <v>#REF!</v>
      </c>
      <c r="GKM104" s="50" t="e">
        <f>#REF!</f>
        <v>#REF!</v>
      </c>
      <c r="GKN104" s="50" t="e">
        <f>#REF!</f>
        <v>#REF!</v>
      </c>
      <c r="GKO104" s="50" t="e">
        <f>#REF!</f>
        <v>#REF!</v>
      </c>
      <c r="GKP104" s="50" t="e">
        <f>#REF!</f>
        <v>#REF!</v>
      </c>
      <c r="GKQ104" s="50" t="e">
        <f>#REF!</f>
        <v>#REF!</v>
      </c>
      <c r="GKR104" s="50" t="e">
        <f>#REF!</f>
        <v>#REF!</v>
      </c>
      <c r="GKS104" s="50" t="e">
        <f>#REF!</f>
        <v>#REF!</v>
      </c>
      <c r="GKT104" s="50" t="e">
        <f>#REF!</f>
        <v>#REF!</v>
      </c>
      <c r="GKU104" s="50" t="e">
        <f>#REF!</f>
        <v>#REF!</v>
      </c>
      <c r="GKV104" s="50" t="e">
        <f>#REF!</f>
        <v>#REF!</v>
      </c>
      <c r="GKW104" s="50" t="e">
        <f>#REF!</f>
        <v>#REF!</v>
      </c>
      <c r="GKX104" s="50" t="e">
        <f>#REF!</f>
        <v>#REF!</v>
      </c>
      <c r="GKY104" s="50" t="e">
        <f>#REF!</f>
        <v>#REF!</v>
      </c>
      <c r="GKZ104" s="50" t="e">
        <f>#REF!</f>
        <v>#REF!</v>
      </c>
      <c r="GLA104" s="50" t="e">
        <f>#REF!</f>
        <v>#REF!</v>
      </c>
      <c r="GLB104" s="50" t="e">
        <f>#REF!</f>
        <v>#REF!</v>
      </c>
      <c r="GLC104" s="50" t="e">
        <f>#REF!</f>
        <v>#REF!</v>
      </c>
      <c r="GLD104" s="50" t="e">
        <f>#REF!</f>
        <v>#REF!</v>
      </c>
      <c r="GLE104" s="50" t="e">
        <f>#REF!</f>
        <v>#REF!</v>
      </c>
      <c r="GLF104" s="50" t="e">
        <f>#REF!</f>
        <v>#REF!</v>
      </c>
      <c r="GLG104" s="50" t="e">
        <f>#REF!</f>
        <v>#REF!</v>
      </c>
      <c r="GLH104" s="50" t="e">
        <f>#REF!</f>
        <v>#REF!</v>
      </c>
      <c r="GLI104" s="50" t="e">
        <f>#REF!</f>
        <v>#REF!</v>
      </c>
      <c r="GLJ104" s="50" t="e">
        <f>#REF!</f>
        <v>#REF!</v>
      </c>
      <c r="GLK104" s="50" t="e">
        <f>#REF!</f>
        <v>#REF!</v>
      </c>
      <c r="GLL104" s="50" t="e">
        <f>#REF!</f>
        <v>#REF!</v>
      </c>
      <c r="GLM104" s="50" t="e">
        <f>#REF!</f>
        <v>#REF!</v>
      </c>
      <c r="GLN104" s="50" t="e">
        <f>#REF!</f>
        <v>#REF!</v>
      </c>
      <c r="GLO104" s="50" t="e">
        <f>#REF!</f>
        <v>#REF!</v>
      </c>
      <c r="GLP104" s="50" t="e">
        <f>#REF!</f>
        <v>#REF!</v>
      </c>
      <c r="GLQ104" s="50" t="e">
        <f>#REF!</f>
        <v>#REF!</v>
      </c>
      <c r="GLR104" s="50" t="e">
        <f>#REF!</f>
        <v>#REF!</v>
      </c>
      <c r="GLS104" s="50" t="e">
        <f>#REF!</f>
        <v>#REF!</v>
      </c>
      <c r="GLT104" s="50" t="e">
        <f>#REF!</f>
        <v>#REF!</v>
      </c>
      <c r="GLU104" s="50" t="e">
        <f>#REF!</f>
        <v>#REF!</v>
      </c>
      <c r="GLV104" s="50" t="e">
        <f>#REF!</f>
        <v>#REF!</v>
      </c>
      <c r="GLW104" s="50" t="e">
        <f>#REF!</f>
        <v>#REF!</v>
      </c>
      <c r="GLX104" s="50" t="e">
        <f>#REF!</f>
        <v>#REF!</v>
      </c>
      <c r="GLY104" s="50" t="e">
        <f>#REF!</f>
        <v>#REF!</v>
      </c>
      <c r="GLZ104" s="50" t="e">
        <f>#REF!</f>
        <v>#REF!</v>
      </c>
      <c r="GMA104" s="50" t="e">
        <f>#REF!</f>
        <v>#REF!</v>
      </c>
      <c r="GMB104" s="50" t="e">
        <f>#REF!</f>
        <v>#REF!</v>
      </c>
      <c r="GMC104" s="50" t="e">
        <f>#REF!</f>
        <v>#REF!</v>
      </c>
      <c r="GMD104" s="50" t="e">
        <f>#REF!</f>
        <v>#REF!</v>
      </c>
      <c r="GME104" s="50" t="e">
        <f>#REF!</f>
        <v>#REF!</v>
      </c>
      <c r="GMF104" s="50" t="e">
        <f>#REF!</f>
        <v>#REF!</v>
      </c>
      <c r="GMG104" s="50" t="e">
        <f>#REF!</f>
        <v>#REF!</v>
      </c>
      <c r="GMH104" s="50" t="e">
        <f>#REF!</f>
        <v>#REF!</v>
      </c>
      <c r="GMI104" s="50" t="e">
        <f>#REF!</f>
        <v>#REF!</v>
      </c>
      <c r="GMJ104" s="50" t="e">
        <f>#REF!</f>
        <v>#REF!</v>
      </c>
      <c r="GMK104" s="50" t="e">
        <f>#REF!</f>
        <v>#REF!</v>
      </c>
      <c r="GML104" s="50" t="e">
        <f>#REF!</f>
        <v>#REF!</v>
      </c>
      <c r="GMM104" s="50" t="e">
        <f>#REF!</f>
        <v>#REF!</v>
      </c>
      <c r="GMN104" s="50" t="e">
        <f>#REF!</f>
        <v>#REF!</v>
      </c>
      <c r="GMO104" s="50" t="e">
        <f>#REF!</f>
        <v>#REF!</v>
      </c>
      <c r="GMP104" s="50" t="e">
        <f>#REF!</f>
        <v>#REF!</v>
      </c>
      <c r="GMQ104" s="50" t="e">
        <f>#REF!</f>
        <v>#REF!</v>
      </c>
      <c r="GMR104" s="50" t="e">
        <f>#REF!</f>
        <v>#REF!</v>
      </c>
      <c r="GMS104" s="50" t="e">
        <f>#REF!</f>
        <v>#REF!</v>
      </c>
      <c r="GMT104" s="50" t="e">
        <f>#REF!</f>
        <v>#REF!</v>
      </c>
      <c r="GMU104" s="50" t="e">
        <f>#REF!</f>
        <v>#REF!</v>
      </c>
      <c r="GMV104" s="50" t="e">
        <f>#REF!</f>
        <v>#REF!</v>
      </c>
      <c r="GMW104" s="50" t="e">
        <f>#REF!</f>
        <v>#REF!</v>
      </c>
      <c r="GMX104" s="50" t="e">
        <f>#REF!</f>
        <v>#REF!</v>
      </c>
      <c r="GMY104" s="50" t="e">
        <f>#REF!</f>
        <v>#REF!</v>
      </c>
      <c r="GMZ104" s="50" t="e">
        <f>#REF!</f>
        <v>#REF!</v>
      </c>
      <c r="GNA104" s="50" t="e">
        <f>#REF!</f>
        <v>#REF!</v>
      </c>
      <c r="GNB104" s="50" t="e">
        <f>#REF!</f>
        <v>#REF!</v>
      </c>
      <c r="GNC104" s="50" t="e">
        <f>#REF!</f>
        <v>#REF!</v>
      </c>
      <c r="GND104" s="50" t="e">
        <f>#REF!</f>
        <v>#REF!</v>
      </c>
      <c r="GNE104" s="50" t="e">
        <f>#REF!</f>
        <v>#REF!</v>
      </c>
      <c r="GNF104" s="50" t="e">
        <f>#REF!</f>
        <v>#REF!</v>
      </c>
      <c r="GNG104" s="50" t="e">
        <f>#REF!</f>
        <v>#REF!</v>
      </c>
      <c r="GNH104" s="50" t="e">
        <f>#REF!</f>
        <v>#REF!</v>
      </c>
      <c r="GNI104" s="50" t="e">
        <f>#REF!</f>
        <v>#REF!</v>
      </c>
      <c r="GNJ104" s="50" t="e">
        <f>#REF!</f>
        <v>#REF!</v>
      </c>
      <c r="GNK104" s="50" t="e">
        <f>#REF!</f>
        <v>#REF!</v>
      </c>
      <c r="GNL104" s="50" t="e">
        <f>#REF!</f>
        <v>#REF!</v>
      </c>
      <c r="GNM104" s="50" t="e">
        <f>#REF!</f>
        <v>#REF!</v>
      </c>
      <c r="GNN104" s="50" t="e">
        <f>#REF!</f>
        <v>#REF!</v>
      </c>
      <c r="GNO104" s="50" t="e">
        <f>#REF!</f>
        <v>#REF!</v>
      </c>
      <c r="GNP104" s="50" t="e">
        <f>#REF!</f>
        <v>#REF!</v>
      </c>
      <c r="GNQ104" s="50" t="e">
        <f>#REF!</f>
        <v>#REF!</v>
      </c>
      <c r="GNR104" s="50" t="e">
        <f>#REF!</f>
        <v>#REF!</v>
      </c>
      <c r="GNS104" s="50" t="e">
        <f>#REF!</f>
        <v>#REF!</v>
      </c>
      <c r="GNT104" s="50" t="e">
        <f>#REF!</f>
        <v>#REF!</v>
      </c>
      <c r="GNU104" s="50" t="e">
        <f>#REF!</f>
        <v>#REF!</v>
      </c>
      <c r="GNV104" s="50" t="e">
        <f>#REF!</f>
        <v>#REF!</v>
      </c>
      <c r="GNW104" s="50" t="e">
        <f>#REF!</f>
        <v>#REF!</v>
      </c>
      <c r="GNX104" s="50" t="e">
        <f>#REF!</f>
        <v>#REF!</v>
      </c>
      <c r="GNY104" s="50" t="e">
        <f>#REF!</f>
        <v>#REF!</v>
      </c>
      <c r="GNZ104" s="50" t="e">
        <f>#REF!</f>
        <v>#REF!</v>
      </c>
      <c r="GOA104" s="50" t="e">
        <f>#REF!</f>
        <v>#REF!</v>
      </c>
      <c r="GOB104" s="50" t="e">
        <f>#REF!</f>
        <v>#REF!</v>
      </c>
      <c r="GOC104" s="50" t="e">
        <f>#REF!</f>
        <v>#REF!</v>
      </c>
      <c r="GOD104" s="50" t="e">
        <f>#REF!</f>
        <v>#REF!</v>
      </c>
      <c r="GOE104" s="50" t="e">
        <f>#REF!</f>
        <v>#REF!</v>
      </c>
      <c r="GOF104" s="50" t="e">
        <f>#REF!</f>
        <v>#REF!</v>
      </c>
      <c r="GOG104" s="50" t="e">
        <f>#REF!</f>
        <v>#REF!</v>
      </c>
      <c r="GOH104" s="50" t="e">
        <f>#REF!</f>
        <v>#REF!</v>
      </c>
      <c r="GOI104" s="50" t="e">
        <f>#REF!</f>
        <v>#REF!</v>
      </c>
      <c r="GOJ104" s="50" t="e">
        <f>#REF!</f>
        <v>#REF!</v>
      </c>
      <c r="GOK104" s="50" t="e">
        <f>#REF!</f>
        <v>#REF!</v>
      </c>
      <c r="GOL104" s="50" t="e">
        <f>#REF!</f>
        <v>#REF!</v>
      </c>
      <c r="GOM104" s="50" t="e">
        <f>#REF!</f>
        <v>#REF!</v>
      </c>
      <c r="GON104" s="50" t="e">
        <f>#REF!</f>
        <v>#REF!</v>
      </c>
      <c r="GOO104" s="50" t="e">
        <f>#REF!</f>
        <v>#REF!</v>
      </c>
      <c r="GOP104" s="50" t="e">
        <f>#REF!</f>
        <v>#REF!</v>
      </c>
      <c r="GOQ104" s="50" t="e">
        <f>#REF!</f>
        <v>#REF!</v>
      </c>
      <c r="GOR104" s="50" t="e">
        <f>#REF!</f>
        <v>#REF!</v>
      </c>
      <c r="GOS104" s="50" t="e">
        <f>#REF!</f>
        <v>#REF!</v>
      </c>
      <c r="GOT104" s="50" t="e">
        <f>#REF!</f>
        <v>#REF!</v>
      </c>
      <c r="GOU104" s="50" t="e">
        <f>#REF!</f>
        <v>#REF!</v>
      </c>
      <c r="GOV104" s="50" t="e">
        <f>#REF!</f>
        <v>#REF!</v>
      </c>
      <c r="GOW104" s="50" t="e">
        <f>#REF!</f>
        <v>#REF!</v>
      </c>
      <c r="GOX104" s="50" t="e">
        <f>#REF!</f>
        <v>#REF!</v>
      </c>
      <c r="GOY104" s="50" t="e">
        <f>#REF!</f>
        <v>#REF!</v>
      </c>
      <c r="GOZ104" s="50" t="e">
        <f>#REF!</f>
        <v>#REF!</v>
      </c>
      <c r="GPA104" s="50" t="e">
        <f>#REF!</f>
        <v>#REF!</v>
      </c>
      <c r="GPB104" s="50" t="e">
        <f>#REF!</f>
        <v>#REF!</v>
      </c>
      <c r="GPC104" s="50" t="e">
        <f>#REF!</f>
        <v>#REF!</v>
      </c>
      <c r="GPD104" s="50" t="e">
        <f>#REF!</f>
        <v>#REF!</v>
      </c>
      <c r="GPE104" s="50" t="e">
        <f>#REF!</f>
        <v>#REF!</v>
      </c>
      <c r="GPF104" s="50" t="e">
        <f>#REF!</f>
        <v>#REF!</v>
      </c>
      <c r="GPG104" s="50" t="e">
        <f>#REF!</f>
        <v>#REF!</v>
      </c>
      <c r="GPH104" s="50" t="e">
        <f>#REF!</f>
        <v>#REF!</v>
      </c>
      <c r="GPI104" s="50" t="e">
        <f>#REF!</f>
        <v>#REF!</v>
      </c>
      <c r="GPJ104" s="50" t="e">
        <f>#REF!</f>
        <v>#REF!</v>
      </c>
      <c r="GPK104" s="50" t="e">
        <f>#REF!</f>
        <v>#REF!</v>
      </c>
      <c r="GPL104" s="50" t="e">
        <f>#REF!</f>
        <v>#REF!</v>
      </c>
      <c r="GPM104" s="50" t="e">
        <f>#REF!</f>
        <v>#REF!</v>
      </c>
      <c r="GPN104" s="50" t="e">
        <f>#REF!</f>
        <v>#REF!</v>
      </c>
      <c r="GPO104" s="50" t="e">
        <f>#REF!</f>
        <v>#REF!</v>
      </c>
      <c r="GPP104" s="50" t="e">
        <f>#REF!</f>
        <v>#REF!</v>
      </c>
      <c r="GPQ104" s="50" t="e">
        <f>#REF!</f>
        <v>#REF!</v>
      </c>
      <c r="GPR104" s="50" t="e">
        <f>#REF!</f>
        <v>#REF!</v>
      </c>
      <c r="GPS104" s="50" t="e">
        <f>#REF!</f>
        <v>#REF!</v>
      </c>
      <c r="GPT104" s="50" t="e">
        <f>#REF!</f>
        <v>#REF!</v>
      </c>
      <c r="GPU104" s="50" t="e">
        <f>#REF!</f>
        <v>#REF!</v>
      </c>
      <c r="GPV104" s="50" t="e">
        <f>#REF!</f>
        <v>#REF!</v>
      </c>
      <c r="GPW104" s="50" t="e">
        <f>#REF!</f>
        <v>#REF!</v>
      </c>
      <c r="GPX104" s="50" t="e">
        <f>#REF!</f>
        <v>#REF!</v>
      </c>
      <c r="GPY104" s="50" t="e">
        <f>#REF!</f>
        <v>#REF!</v>
      </c>
      <c r="GPZ104" s="50" t="e">
        <f>#REF!</f>
        <v>#REF!</v>
      </c>
      <c r="GQA104" s="50" t="e">
        <f>#REF!</f>
        <v>#REF!</v>
      </c>
      <c r="GQB104" s="50" t="e">
        <f>#REF!</f>
        <v>#REF!</v>
      </c>
      <c r="GQC104" s="50" t="e">
        <f>#REF!</f>
        <v>#REF!</v>
      </c>
      <c r="GQD104" s="50" t="e">
        <f>#REF!</f>
        <v>#REF!</v>
      </c>
      <c r="GQE104" s="50" t="e">
        <f>#REF!</f>
        <v>#REF!</v>
      </c>
      <c r="GQF104" s="50" t="e">
        <f>#REF!</f>
        <v>#REF!</v>
      </c>
      <c r="GQG104" s="50" t="e">
        <f>#REF!</f>
        <v>#REF!</v>
      </c>
      <c r="GQH104" s="50" t="e">
        <f>#REF!</f>
        <v>#REF!</v>
      </c>
      <c r="GQI104" s="50" t="e">
        <f>#REF!</f>
        <v>#REF!</v>
      </c>
      <c r="GQJ104" s="50" t="e">
        <f>#REF!</f>
        <v>#REF!</v>
      </c>
      <c r="GQK104" s="50" t="e">
        <f>#REF!</f>
        <v>#REF!</v>
      </c>
      <c r="GQL104" s="50" t="e">
        <f>#REF!</f>
        <v>#REF!</v>
      </c>
      <c r="GQM104" s="50" t="e">
        <f>#REF!</f>
        <v>#REF!</v>
      </c>
      <c r="GQN104" s="50" t="e">
        <f>#REF!</f>
        <v>#REF!</v>
      </c>
      <c r="GQO104" s="50" t="e">
        <f>#REF!</f>
        <v>#REF!</v>
      </c>
      <c r="GQP104" s="50" t="e">
        <f>#REF!</f>
        <v>#REF!</v>
      </c>
      <c r="GQQ104" s="50" t="e">
        <f>#REF!</f>
        <v>#REF!</v>
      </c>
      <c r="GQR104" s="50" t="e">
        <f>#REF!</f>
        <v>#REF!</v>
      </c>
      <c r="GQS104" s="50" t="e">
        <f>#REF!</f>
        <v>#REF!</v>
      </c>
      <c r="GQT104" s="50" t="e">
        <f>#REF!</f>
        <v>#REF!</v>
      </c>
      <c r="GQU104" s="50" t="e">
        <f>#REF!</f>
        <v>#REF!</v>
      </c>
      <c r="GQV104" s="50" t="e">
        <f>#REF!</f>
        <v>#REF!</v>
      </c>
      <c r="GQW104" s="50" t="e">
        <f>#REF!</f>
        <v>#REF!</v>
      </c>
      <c r="GQX104" s="50" t="e">
        <f>#REF!</f>
        <v>#REF!</v>
      </c>
      <c r="GQY104" s="50" t="e">
        <f>#REF!</f>
        <v>#REF!</v>
      </c>
      <c r="GQZ104" s="50" t="e">
        <f>#REF!</f>
        <v>#REF!</v>
      </c>
      <c r="GRA104" s="50" t="e">
        <f>#REF!</f>
        <v>#REF!</v>
      </c>
      <c r="GRB104" s="50" t="e">
        <f>#REF!</f>
        <v>#REF!</v>
      </c>
      <c r="GRC104" s="50" t="e">
        <f>#REF!</f>
        <v>#REF!</v>
      </c>
      <c r="GRD104" s="50" t="e">
        <f>#REF!</f>
        <v>#REF!</v>
      </c>
      <c r="GRE104" s="50" t="e">
        <f>#REF!</f>
        <v>#REF!</v>
      </c>
      <c r="GRF104" s="50" t="e">
        <f>#REF!</f>
        <v>#REF!</v>
      </c>
      <c r="GRG104" s="50" t="e">
        <f>#REF!</f>
        <v>#REF!</v>
      </c>
      <c r="GRH104" s="50" t="e">
        <f>#REF!</f>
        <v>#REF!</v>
      </c>
      <c r="GRI104" s="50" t="e">
        <f>#REF!</f>
        <v>#REF!</v>
      </c>
      <c r="GRJ104" s="50" t="e">
        <f>#REF!</f>
        <v>#REF!</v>
      </c>
      <c r="GRK104" s="50" t="e">
        <f>#REF!</f>
        <v>#REF!</v>
      </c>
      <c r="GRL104" s="50" t="e">
        <f>#REF!</f>
        <v>#REF!</v>
      </c>
      <c r="GRM104" s="50" t="e">
        <f>#REF!</f>
        <v>#REF!</v>
      </c>
      <c r="GRN104" s="50" t="e">
        <f>#REF!</f>
        <v>#REF!</v>
      </c>
      <c r="GRO104" s="50" t="e">
        <f>#REF!</f>
        <v>#REF!</v>
      </c>
      <c r="GRP104" s="50" t="e">
        <f>#REF!</f>
        <v>#REF!</v>
      </c>
      <c r="GRQ104" s="50" t="e">
        <f>#REF!</f>
        <v>#REF!</v>
      </c>
      <c r="GRR104" s="50" t="e">
        <f>#REF!</f>
        <v>#REF!</v>
      </c>
      <c r="GRS104" s="50" t="e">
        <f>#REF!</f>
        <v>#REF!</v>
      </c>
      <c r="GRT104" s="50" t="e">
        <f>#REF!</f>
        <v>#REF!</v>
      </c>
      <c r="GRU104" s="50" t="e">
        <f>#REF!</f>
        <v>#REF!</v>
      </c>
      <c r="GRV104" s="50" t="e">
        <f>#REF!</f>
        <v>#REF!</v>
      </c>
      <c r="GRW104" s="50" t="e">
        <f>#REF!</f>
        <v>#REF!</v>
      </c>
      <c r="GRX104" s="50" t="e">
        <f>#REF!</f>
        <v>#REF!</v>
      </c>
      <c r="GRY104" s="50" t="e">
        <f>#REF!</f>
        <v>#REF!</v>
      </c>
      <c r="GRZ104" s="50" t="e">
        <f>#REF!</f>
        <v>#REF!</v>
      </c>
      <c r="GSA104" s="50" t="e">
        <f>#REF!</f>
        <v>#REF!</v>
      </c>
      <c r="GSB104" s="50" t="e">
        <f>#REF!</f>
        <v>#REF!</v>
      </c>
      <c r="GSC104" s="50" t="e">
        <f>#REF!</f>
        <v>#REF!</v>
      </c>
      <c r="GSD104" s="50" t="e">
        <f>#REF!</f>
        <v>#REF!</v>
      </c>
      <c r="GSE104" s="50" t="e">
        <f>#REF!</f>
        <v>#REF!</v>
      </c>
      <c r="GSF104" s="50" t="e">
        <f>#REF!</f>
        <v>#REF!</v>
      </c>
      <c r="GSG104" s="50" t="e">
        <f>#REF!</f>
        <v>#REF!</v>
      </c>
      <c r="GSH104" s="50" t="e">
        <f>#REF!</f>
        <v>#REF!</v>
      </c>
      <c r="GSI104" s="50" t="e">
        <f>#REF!</f>
        <v>#REF!</v>
      </c>
      <c r="GSJ104" s="50" t="e">
        <f>#REF!</f>
        <v>#REF!</v>
      </c>
      <c r="GSK104" s="50" t="e">
        <f>#REF!</f>
        <v>#REF!</v>
      </c>
      <c r="GSL104" s="50" t="e">
        <f>#REF!</f>
        <v>#REF!</v>
      </c>
      <c r="GSM104" s="50" t="e">
        <f>#REF!</f>
        <v>#REF!</v>
      </c>
      <c r="GSN104" s="50" t="e">
        <f>#REF!</f>
        <v>#REF!</v>
      </c>
      <c r="GSO104" s="50" t="e">
        <f>#REF!</f>
        <v>#REF!</v>
      </c>
      <c r="GSP104" s="50" t="e">
        <f>#REF!</f>
        <v>#REF!</v>
      </c>
      <c r="GSQ104" s="50" t="e">
        <f>#REF!</f>
        <v>#REF!</v>
      </c>
      <c r="GSR104" s="50" t="e">
        <f>#REF!</f>
        <v>#REF!</v>
      </c>
      <c r="GSS104" s="50" t="e">
        <f>#REF!</f>
        <v>#REF!</v>
      </c>
      <c r="GST104" s="50" t="e">
        <f>#REF!</f>
        <v>#REF!</v>
      </c>
      <c r="GSU104" s="50" t="e">
        <f>#REF!</f>
        <v>#REF!</v>
      </c>
      <c r="GSV104" s="50" t="e">
        <f>#REF!</f>
        <v>#REF!</v>
      </c>
      <c r="GSW104" s="50" t="e">
        <f>#REF!</f>
        <v>#REF!</v>
      </c>
      <c r="GSX104" s="50" t="e">
        <f>#REF!</f>
        <v>#REF!</v>
      </c>
      <c r="GSY104" s="50" t="e">
        <f>#REF!</f>
        <v>#REF!</v>
      </c>
      <c r="GSZ104" s="50" t="e">
        <f>#REF!</f>
        <v>#REF!</v>
      </c>
      <c r="GTA104" s="50" t="e">
        <f>#REF!</f>
        <v>#REF!</v>
      </c>
      <c r="GTB104" s="50" t="e">
        <f>#REF!</f>
        <v>#REF!</v>
      </c>
      <c r="GTC104" s="50" t="e">
        <f>#REF!</f>
        <v>#REF!</v>
      </c>
      <c r="GTD104" s="50" t="e">
        <f>#REF!</f>
        <v>#REF!</v>
      </c>
      <c r="GTE104" s="50" t="e">
        <f>#REF!</f>
        <v>#REF!</v>
      </c>
      <c r="GTF104" s="50" t="e">
        <f>#REF!</f>
        <v>#REF!</v>
      </c>
      <c r="GTG104" s="50" t="e">
        <f>#REF!</f>
        <v>#REF!</v>
      </c>
      <c r="GTH104" s="50" t="e">
        <f>#REF!</f>
        <v>#REF!</v>
      </c>
      <c r="GTI104" s="50" t="e">
        <f>#REF!</f>
        <v>#REF!</v>
      </c>
      <c r="GTJ104" s="50" t="e">
        <f>#REF!</f>
        <v>#REF!</v>
      </c>
      <c r="GTK104" s="50" t="e">
        <f>#REF!</f>
        <v>#REF!</v>
      </c>
      <c r="GTL104" s="50" t="e">
        <f>#REF!</f>
        <v>#REF!</v>
      </c>
      <c r="GTM104" s="50" t="e">
        <f>#REF!</f>
        <v>#REF!</v>
      </c>
      <c r="GTN104" s="50" t="e">
        <f>#REF!</f>
        <v>#REF!</v>
      </c>
      <c r="GTO104" s="50" t="e">
        <f>#REF!</f>
        <v>#REF!</v>
      </c>
      <c r="GTP104" s="50" t="e">
        <f>#REF!</f>
        <v>#REF!</v>
      </c>
      <c r="GTQ104" s="50" t="e">
        <f>#REF!</f>
        <v>#REF!</v>
      </c>
      <c r="GTR104" s="50" t="e">
        <f>#REF!</f>
        <v>#REF!</v>
      </c>
      <c r="GTS104" s="50" t="e">
        <f>#REF!</f>
        <v>#REF!</v>
      </c>
      <c r="GTT104" s="50" t="e">
        <f>#REF!</f>
        <v>#REF!</v>
      </c>
      <c r="GTU104" s="50" t="e">
        <f>#REF!</f>
        <v>#REF!</v>
      </c>
      <c r="GTV104" s="50" t="e">
        <f>#REF!</f>
        <v>#REF!</v>
      </c>
      <c r="GTW104" s="50" t="e">
        <f>#REF!</f>
        <v>#REF!</v>
      </c>
      <c r="GTX104" s="50" t="e">
        <f>#REF!</f>
        <v>#REF!</v>
      </c>
      <c r="GTY104" s="50" t="e">
        <f>#REF!</f>
        <v>#REF!</v>
      </c>
      <c r="GTZ104" s="50" t="e">
        <f>#REF!</f>
        <v>#REF!</v>
      </c>
      <c r="GUA104" s="50" t="e">
        <f>#REF!</f>
        <v>#REF!</v>
      </c>
      <c r="GUB104" s="50" t="e">
        <f>#REF!</f>
        <v>#REF!</v>
      </c>
      <c r="GUC104" s="50" t="e">
        <f>#REF!</f>
        <v>#REF!</v>
      </c>
      <c r="GUD104" s="50" t="e">
        <f>#REF!</f>
        <v>#REF!</v>
      </c>
      <c r="GUE104" s="50" t="e">
        <f>#REF!</f>
        <v>#REF!</v>
      </c>
      <c r="GUF104" s="50" t="e">
        <f>#REF!</f>
        <v>#REF!</v>
      </c>
      <c r="GUG104" s="50" t="e">
        <f>#REF!</f>
        <v>#REF!</v>
      </c>
      <c r="GUH104" s="50" t="e">
        <f>#REF!</f>
        <v>#REF!</v>
      </c>
      <c r="GUI104" s="50" t="e">
        <f>#REF!</f>
        <v>#REF!</v>
      </c>
      <c r="GUJ104" s="50" t="e">
        <f>#REF!</f>
        <v>#REF!</v>
      </c>
      <c r="GUK104" s="50" t="e">
        <f>#REF!</f>
        <v>#REF!</v>
      </c>
      <c r="GUL104" s="50" t="e">
        <f>#REF!</f>
        <v>#REF!</v>
      </c>
      <c r="GUM104" s="50" t="e">
        <f>#REF!</f>
        <v>#REF!</v>
      </c>
      <c r="GUN104" s="50" t="e">
        <f>#REF!</f>
        <v>#REF!</v>
      </c>
      <c r="GUO104" s="50" t="e">
        <f>#REF!</f>
        <v>#REF!</v>
      </c>
      <c r="GUP104" s="50" t="e">
        <f>#REF!</f>
        <v>#REF!</v>
      </c>
      <c r="GUQ104" s="50" t="e">
        <f>#REF!</f>
        <v>#REF!</v>
      </c>
      <c r="GUR104" s="50" t="e">
        <f>#REF!</f>
        <v>#REF!</v>
      </c>
      <c r="GUS104" s="50" t="e">
        <f>#REF!</f>
        <v>#REF!</v>
      </c>
      <c r="GUT104" s="50" t="e">
        <f>#REF!</f>
        <v>#REF!</v>
      </c>
      <c r="GUU104" s="50" t="e">
        <f>#REF!</f>
        <v>#REF!</v>
      </c>
      <c r="GUV104" s="50" t="e">
        <f>#REF!</f>
        <v>#REF!</v>
      </c>
      <c r="GUW104" s="50" t="e">
        <f>#REF!</f>
        <v>#REF!</v>
      </c>
      <c r="GUX104" s="50" t="e">
        <f>#REF!</f>
        <v>#REF!</v>
      </c>
      <c r="GUY104" s="50" t="e">
        <f>#REF!</f>
        <v>#REF!</v>
      </c>
      <c r="GUZ104" s="50" t="e">
        <f>#REF!</f>
        <v>#REF!</v>
      </c>
      <c r="GVA104" s="50" t="e">
        <f>#REF!</f>
        <v>#REF!</v>
      </c>
      <c r="GVB104" s="50" t="e">
        <f>#REF!</f>
        <v>#REF!</v>
      </c>
      <c r="GVC104" s="50" t="e">
        <f>#REF!</f>
        <v>#REF!</v>
      </c>
      <c r="GVD104" s="50" t="e">
        <f>#REF!</f>
        <v>#REF!</v>
      </c>
      <c r="GVE104" s="50" t="e">
        <f>#REF!</f>
        <v>#REF!</v>
      </c>
      <c r="GVF104" s="50" t="e">
        <f>#REF!</f>
        <v>#REF!</v>
      </c>
      <c r="GVG104" s="50" t="e">
        <f>#REF!</f>
        <v>#REF!</v>
      </c>
      <c r="GVH104" s="50" t="e">
        <f>#REF!</f>
        <v>#REF!</v>
      </c>
      <c r="GVI104" s="50" t="e">
        <f>#REF!</f>
        <v>#REF!</v>
      </c>
      <c r="GVJ104" s="50" t="e">
        <f>#REF!</f>
        <v>#REF!</v>
      </c>
      <c r="GVK104" s="50" t="e">
        <f>#REF!</f>
        <v>#REF!</v>
      </c>
      <c r="GVL104" s="50" t="e">
        <f>#REF!</f>
        <v>#REF!</v>
      </c>
      <c r="GVM104" s="50" t="e">
        <f>#REF!</f>
        <v>#REF!</v>
      </c>
      <c r="GVN104" s="50" t="e">
        <f>#REF!</f>
        <v>#REF!</v>
      </c>
      <c r="GVO104" s="50" t="e">
        <f>#REF!</f>
        <v>#REF!</v>
      </c>
      <c r="GVP104" s="50" t="e">
        <f>#REF!</f>
        <v>#REF!</v>
      </c>
      <c r="GVQ104" s="50" t="e">
        <f>#REF!</f>
        <v>#REF!</v>
      </c>
      <c r="GVR104" s="50" t="e">
        <f>#REF!</f>
        <v>#REF!</v>
      </c>
      <c r="GVS104" s="50" t="e">
        <f>#REF!</f>
        <v>#REF!</v>
      </c>
      <c r="GVT104" s="50" t="e">
        <f>#REF!</f>
        <v>#REF!</v>
      </c>
      <c r="GVU104" s="50" t="e">
        <f>#REF!</f>
        <v>#REF!</v>
      </c>
      <c r="GVV104" s="50" t="e">
        <f>#REF!</f>
        <v>#REF!</v>
      </c>
      <c r="GVW104" s="50" t="e">
        <f>#REF!</f>
        <v>#REF!</v>
      </c>
      <c r="GVX104" s="50" t="e">
        <f>#REF!</f>
        <v>#REF!</v>
      </c>
      <c r="GVY104" s="50" t="e">
        <f>#REF!</f>
        <v>#REF!</v>
      </c>
      <c r="GVZ104" s="50" t="e">
        <f>#REF!</f>
        <v>#REF!</v>
      </c>
      <c r="GWA104" s="50" t="e">
        <f>#REF!</f>
        <v>#REF!</v>
      </c>
      <c r="GWB104" s="50" t="e">
        <f>#REF!</f>
        <v>#REF!</v>
      </c>
      <c r="GWC104" s="50" t="e">
        <f>#REF!</f>
        <v>#REF!</v>
      </c>
      <c r="GWD104" s="50" t="e">
        <f>#REF!</f>
        <v>#REF!</v>
      </c>
      <c r="GWE104" s="50" t="e">
        <f>#REF!</f>
        <v>#REF!</v>
      </c>
      <c r="GWF104" s="50" t="e">
        <f>#REF!</f>
        <v>#REF!</v>
      </c>
      <c r="GWG104" s="50" t="e">
        <f>#REF!</f>
        <v>#REF!</v>
      </c>
      <c r="GWH104" s="50" t="e">
        <f>#REF!</f>
        <v>#REF!</v>
      </c>
      <c r="GWI104" s="50" t="e">
        <f>#REF!</f>
        <v>#REF!</v>
      </c>
      <c r="GWJ104" s="50" t="e">
        <f>#REF!</f>
        <v>#REF!</v>
      </c>
      <c r="GWK104" s="50" t="e">
        <f>#REF!</f>
        <v>#REF!</v>
      </c>
      <c r="GWL104" s="50" t="e">
        <f>#REF!</f>
        <v>#REF!</v>
      </c>
      <c r="GWM104" s="50" t="e">
        <f>#REF!</f>
        <v>#REF!</v>
      </c>
      <c r="GWN104" s="50" t="e">
        <f>#REF!</f>
        <v>#REF!</v>
      </c>
      <c r="GWO104" s="50" t="e">
        <f>#REF!</f>
        <v>#REF!</v>
      </c>
      <c r="GWP104" s="50" t="e">
        <f>#REF!</f>
        <v>#REF!</v>
      </c>
      <c r="GWQ104" s="50" t="e">
        <f>#REF!</f>
        <v>#REF!</v>
      </c>
      <c r="GWR104" s="50" t="e">
        <f>#REF!</f>
        <v>#REF!</v>
      </c>
      <c r="GWS104" s="50" t="e">
        <f>#REF!</f>
        <v>#REF!</v>
      </c>
      <c r="GWT104" s="50" t="e">
        <f>#REF!</f>
        <v>#REF!</v>
      </c>
      <c r="GWU104" s="50" t="e">
        <f>#REF!</f>
        <v>#REF!</v>
      </c>
      <c r="GWV104" s="50" t="e">
        <f>#REF!</f>
        <v>#REF!</v>
      </c>
      <c r="GWW104" s="50" t="e">
        <f>#REF!</f>
        <v>#REF!</v>
      </c>
      <c r="GWX104" s="50" t="e">
        <f>#REF!</f>
        <v>#REF!</v>
      </c>
      <c r="GWY104" s="50" t="e">
        <f>#REF!</f>
        <v>#REF!</v>
      </c>
      <c r="GWZ104" s="50" t="e">
        <f>#REF!</f>
        <v>#REF!</v>
      </c>
      <c r="GXA104" s="50" t="e">
        <f>#REF!</f>
        <v>#REF!</v>
      </c>
      <c r="GXB104" s="50" t="e">
        <f>#REF!</f>
        <v>#REF!</v>
      </c>
      <c r="GXC104" s="50" t="e">
        <f>#REF!</f>
        <v>#REF!</v>
      </c>
      <c r="GXD104" s="50" t="e">
        <f>#REF!</f>
        <v>#REF!</v>
      </c>
      <c r="GXE104" s="50" t="e">
        <f>#REF!</f>
        <v>#REF!</v>
      </c>
      <c r="GXF104" s="50" t="e">
        <f>#REF!</f>
        <v>#REF!</v>
      </c>
      <c r="GXG104" s="50" t="e">
        <f>#REF!</f>
        <v>#REF!</v>
      </c>
      <c r="GXH104" s="50" t="e">
        <f>#REF!</f>
        <v>#REF!</v>
      </c>
      <c r="GXI104" s="50" t="e">
        <f>#REF!</f>
        <v>#REF!</v>
      </c>
      <c r="GXJ104" s="50" t="e">
        <f>#REF!</f>
        <v>#REF!</v>
      </c>
      <c r="GXK104" s="50" t="e">
        <f>#REF!</f>
        <v>#REF!</v>
      </c>
      <c r="GXL104" s="50" t="e">
        <f>#REF!</f>
        <v>#REF!</v>
      </c>
      <c r="GXM104" s="50" t="e">
        <f>#REF!</f>
        <v>#REF!</v>
      </c>
      <c r="GXN104" s="50" t="e">
        <f>#REF!</f>
        <v>#REF!</v>
      </c>
      <c r="GXO104" s="50" t="e">
        <f>#REF!</f>
        <v>#REF!</v>
      </c>
      <c r="GXP104" s="50" t="e">
        <f>#REF!</f>
        <v>#REF!</v>
      </c>
      <c r="GXQ104" s="50" t="e">
        <f>#REF!</f>
        <v>#REF!</v>
      </c>
      <c r="GXR104" s="50" t="e">
        <f>#REF!</f>
        <v>#REF!</v>
      </c>
      <c r="GXS104" s="50" t="e">
        <f>#REF!</f>
        <v>#REF!</v>
      </c>
      <c r="GXT104" s="50" t="e">
        <f>#REF!</f>
        <v>#REF!</v>
      </c>
      <c r="GXU104" s="50" t="e">
        <f>#REF!</f>
        <v>#REF!</v>
      </c>
      <c r="GXV104" s="50" t="e">
        <f>#REF!</f>
        <v>#REF!</v>
      </c>
      <c r="GXW104" s="50" t="e">
        <f>#REF!</f>
        <v>#REF!</v>
      </c>
      <c r="GXX104" s="50" t="e">
        <f>#REF!</f>
        <v>#REF!</v>
      </c>
      <c r="GXY104" s="50" t="e">
        <f>#REF!</f>
        <v>#REF!</v>
      </c>
      <c r="GXZ104" s="50" t="e">
        <f>#REF!</f>
        <v>#REF!</v>
      </c>
      <c r="GYA104" s="50" t="e">
        <f>#REF!</f>
        <v>#REF!</v>
      </c>
      <c r="GYB104" s="50" t="e">
        <f>#REF!</f>
        <v>#REF!</v>
      </c>
      <c r="GYC104" s="50" t="e">
        <f>#REF!</f>
        <v>#REF!</v>
      </c>
      <c r="GYD104" s="50" t="e">
        <f>#REF!</f>
        <v>#REF!</v>
      </c>
      <c r="GYE104" s="50" t="e">
        <f>#REF!</f>
        <v>#REF!</v>
      </c>
      <c r="GYF104" s="50" t="e">
        <f>#REF!</f>
        <v>#REF!</v>
      </c>
      <c r="GYG104" s="50" t="e">
        <f>#REF!</f>
        <v>#REF!</v>
      </c>
      <c r="GYH104" s="50" t="e">
        <f>#REF!</f>
        <v>#REF!</v>
      </c>
      <c r="GYI104" s="50" t="e">
        <f>#REF!</f>
        <v>#REF!</v>
      </c>
      <c r="GYJ104" s="50" t="e">
        <f>#REF!</f>
        <v>#REF!</v>
      </c>
      <c r="GYK104" s="50" t="e">
        <f>#REF!</f>
        <v>#REF!</v>
      </c>
      <c r="GYL104" s="50" t="e">
        <f>#REF!</f>
        <v>#REF!</v>
      </c>
      <c r="GYM104" s="50" t="e">
        <f>#REF!</f>
        <v>#REF!</v>
      </c>
      <c r="GYN104" s="50" t="e">
        <f>#REF!</f>
        <v>#REF!</v>
      </c>
      <c r="GYO104" s="50" t="e">
        <f>#REF!</f>
        <v>#REF!</v>
      </c>
      <c r="GYP104" s="50" t="e">
        <f>#REF!</f>
        <v>#REF!</v>
      </c>
      <c r="GYQ104" s="50" t="e">
        <f>#REF!</f>
        <v>#REF!</v>
      </c>
      <c r="GYR104" s="50" t="e">
        <f>#REF!</f>
        <v>#REF!</v>
      </c>
      <c r="GYS104" s="50" t="e">
        <f>#REF!</f>
        <v>#REF!</v>
      </c>
      <c r="GYT104" s="50" t="e">
        <f>#REF!</f>
        <v>#REF!</v>
      </c>
      <c r="GYU104" s="50" t="e">
        <f>#REF!</f>
        <v>#REF!</v>
      </c>
      <c r="GYV104" s="50" t="e">
        <f>#REF!</f>
        <v>#REF!</v>
      </c>
      <c r="GYW104" s="50" t="e">
        <f>#REF!</f>
        <v>#REF!</v>
      </c>
      <c r="GYX104" s="50" t="e">
        <f>#REF!</f>
        <v>#REF!</v>
      </c>
      <c r="GYY104" s="50" t="e">
        <f>#REF!</f>
        <v>#REF!</v>
      </c>
      <c r="GYZ104" s="50" t="e">
        <f>#REF!</f>
        <v>#REF!</v>
      </c>
      <c r="GZA104" s="50" t="e">
        <f>#REF!</f>
        <v>#REF!</v>
      </c>
      <c r="GZB104" s="50" t="e">
        <f>#REF!</f>
        <v>#REF!</v>
      </c>
      <c r="GZC104" s="50" t="e">
        <f>#REF!</f>
        <v>#REF!</v>
      </c>
      <c r="GZD104" s="50" t="e">
        <f>#REF!</f>
        <v>#REF!</v>
      </c>
      <c r="GZE104" s="50" t="e">
        <f>#REF!</f>
        <v>#REF!</v>
      </c>
      <c r="GZF104" s="50" t="e">
        <f>#REF!</f>
        <v>#REF!</v>
      </c>
      <c r="GZG104" s="50" t="e">
        <f>#REF!</f>
        <v>#REF!</v>
      </c>
      <c r="GZH104" s="50" t="e">
        <f>#REF!</f>
        <v>#REF!</v>
      </c>
      <c r="GZI104" s="50" t="e">
        <f>#REF!</f>
        <v>#REF!</v>
      </c>
      <c r="GZJ104" s="50" t="e">
        <f>#REF!</f>
        <v>#REF!</v>
      </c>
      <c r="GZK104" s="50" t="e">
        <f>#REF!</f>
        <v>#REF!</v>
      </c>
      <c r="GZL104" s="50" t="e">
        <f>#REF!</f>
        <v>#REF!</v>
      </c>
      <c r="GZM104" s="50" t="e">
        <f>#REF!</f>
        <v>#REF!</v>
      </c>
      <c r="GZN104" s="50" t="e">
        <f>#REF!</f>
        <v>#REF!</v>
      </c>
      <c r="GZO104" s="50" t="e">
        <f>#REF!</f>
        <v>#REF!</v>
      </c>
      <c r="GZP104" s="50" t="e">
        <f>#REF!</f>
        <v>#REF!</v>
      </c>
      <c r="GZQ104" s="50" t="e">
        <f>#REF!</f>
        <v>#REF!</v>
      </c>
      <c r="GZR104" s="50" t="e">
        <f>#REF!</f>
        <v>#REF!</v>
      </c>
      <c r="GZS104" s="50" t="e">
        <f>#REF!</f>
        <v>#REF!</v>
      </c>
      <c r="GZT104" s="50" t="e">
        <f>#REF!</f>
        <v>#REF!</v>
      </c>
      <c r="GZU104" s="50" t="e">
        <f>#REF!</f>
        <v>#REF!</v>
      </c>
      <c r="GZV104" s="50" t="e">
        <f>#REF!</f>
        <v>#REF!</v>
      </c>
      <c r="GZW104" s="50" t="e">
        <f>#REF!</f>
        <v>#REF!</v>
      </c>
      <c r="GZX104" s="50" t="e">
        <f>#REF!</f>
        <v>#REF!</v>
      </c>
      <c r="GZY104" s="50" t="e">
        <f>#REF!</f>
        <v>#REF!</v>
      </c>
      <c r="GZZ104" s="50" t="e">
        <f>#REF!</f>
        <v>#REF!</v>
      </c>
      <c r="HAA104" s="50" t="e">
        <f>#REF!</f>
        <v>#REF!</v>
      </c>
      <c r="HAB104" s="50" t="e">
        <f>#REF!</f>
        <v>#REF!</v>
      </c>
      <c r="HAC104" s="50" t="e">
        <f>#REF!</f>
        <v>#REF!</v>
      </c>
      <c r="HAD104" s="50" t="e">
        <f>#REF!</f>
        <v>#REF!</v>
      </c>
      <c r="HAE104" s="50" t="e">
        <f>#REF!</f>
        <v>#REF!</v>
      </c>
      <c r="HAF104" s="50" t="e">
        <f>#REF!</f>
        <v>#REF!</v>
      </c>
      <c r="HAG104" s="50" t="e">
        <f>#REF!</f>
        <v>#REF!</v>
      </c>
      <c r="HAH104" s="50" t="e">
        <f>#REF!</f>
        <v>#REF!</v>
      </c>
      <c r="HAI104" s="50" t="e">
        <f>#REF!</f>
        <v>#REF!</v>
      </c>
      <c r="HAJ104" s="50" t="e">
        <f>#REF!</f>
        <v>#REF!</v>
      </c>
      <c r="HAK104" s="50" t="e">
        <f>#REF!</f>
        <v>#REF!</v>
      </c>
      <c r="HAL104" s="50" t="e">
        <f>#REF!</f>
        <v>#REF!</v>
      </c>
      <c r="HAM104" s="50" t="e">
        <f>#REF!</f>
        <v>#REF!</v>
      </c>
      <c r="HAN104" s="50" t="e">
        <f>#REF!</f>
        <v>#REF!</v>
      </c>
      <c r="HAO104" s="50" t="e">
        <f>#REF!</f>
        <v>#REF!</v>
      </c>
      <c r="HAP104" s="50" t="e">
        <f>#REF!</f>
        <v>#REF!</v>
      </c>
      <c r="HAQ104" s="50" t="e">
        <f>#REF!</f>
        <v>#REF!</v>
      </c>
      <c r="HAR104" s="50" t="e">
        <f>#REF!</f>
        <v>#REF!</v>
      </c>
      <c r="HAS104" s="50" t="e">
        <f>#REF!</f>
        <v>#REF!</v>
      </c>
      <c r="HAT104" s="50" t="e">
        <f>#REF!</f>
        <v>#REF!</v>
      </c>
      <c r="HAU104" s="50" t="e">
        <f>#REF!</f>
        <v>#REF!</v>
      </c>
      <c r="HAV104" s="50" t="e">
        <f>#REF!</f>
        <v>#REF!</v>
      </c>
      <c r="HAW104" s="50" t="e">
        <f>#REF!</f>
        <v>#REF!</v>
      </c>
      <c r="HAX104" s="50" t="e">
        <f>#REF!</f>
        <v>#REF!</v>
      </c>
      <c r="HAY104" s="50" t="e">
        <f>#REF!</f>
        <v>#REF!</v>
      </c>
      <c r="HAZ104" s="50" t="e">
        <f>#REF!</f>
        <v>#REF!</v>
      </c>
      <c r="HBA104" s="50" t="e">
        <f>#REF!</f>
        <v>#REF!</v>
      </c>
      <c r="HBB104" s="50" t="e">
        <f>#REF!</f>
        <v>#REF!</v>
      </c>
      <c r="HBC104" s="50" t="e">
        <f>#REF!</f>
        <v>#REF!</v>
      </c>
      <c r="HBD104" s="50" t="e">
        <f>#REF!</f>
        <v>#REF!</v>
      </c>
      <c r="HBE104" s="50" t="e">
        <f>#REF!</f>
        <v>#REF!</v>
      </c>
      <c r="HBF104" s="50" t="e">
        <f>#REF!</f>
        <v>#REF!</v>
      </c>
      <c r="HBG104" s="50" t="e">
        <f>#REF!</f>
        <v>#REF!</v>
      </c>
      <c r="HBH104" s="50" t="e">
        <f>#REF!</f>
        <v>#REF!</v>
      </c>
      <c r="HBI104" s="50" t="e">
        <f>#REF!</f>
        <v>#REF!</v>
      </c>
      <c r="HBJ104" s="50" t="e">
        <f>#REF!</f>
        <v>#REF!</v>
      </c>
      <c r="HBK104" s="50" t="e">
        <f>#REF!</f>
        <v>#REF!</v>
      </c>
      <c r="HBL104" s="50" t="e">
        <f>#REF!</f>
        <v>#REF!</v>
      </c>
      <c r="HBM104" s="50" t="e">
        <f>#REF!</f>
        <v>#REF!</v>
      </c>
      <c r="HBN104" s="50" t="e">
        <f>#REF!</f>
        <v>#REF!</v>
      </c>
      <c r="HBO104" s="50" t="e">
        <f>#REF!</f>
        <v>#REF!</v>
      </c>
      <c r="HBP104" s="50" t="e">
        <f>#REF!</f>
        <v>#REF!</v>
      </c>
      <c r="HBQ104" s="50" t="e">
        <f>#REF!</f>
        <v>#REF!</v>
      </c>
      <c r="HBR104" s="50" t="e">
        <f>#REF!</f>
        <v>#REF!</v>
      </c>
      <c r="HBS104" s="50" t="e">
        <f>#REF!</f>
        <v>#REF!</v>
      </c>
      <c r="HBT104" s="50" t="e">
        <f>#REF!</f>
        <v>#REF!</v>
      </c>
      <c r="HBU104" s="50" t="e">
        <f>#REF!</f>
        <v>#REF!</v>
      </c>
      <c r="HBV104" s="50" t="e">
        <f>#REF!</f>
        <v>#REF!</v>
      </c>
      <c r="HBW104" s="50" t="e">
        <f>#REF!</f>
        <v>#REF!</v>
      </c>
      <c r="HBX104" s="50" t="e">
        <f>#REF!</f>
        <v>#REF!</v>
      </c>
      <c r="HBY104" s="50" t="e">
        <f>#REF!</f>
        <v>#REF!</v>
      </c>
      <c r="HBZ104" s="50" t="e">
        <f>#REF!</f>
        <v>#REF!</v>
      </c>
      <c r="HCA104" s="50" t="e">
        <f>#REF!</f>
        <v>#REF!</v>
      </c>
      <c r="HCB104" s="50" t="e">
        <f>#REF!</f>
        <v>#REF!</v>
      </c>
      <c r="HCC104" s="50" t="e">
        <f>#REF!</f>
        <v>#REF!</v>
      </c>
      <c r="HCD104" s="50" t="e">
        <f>#REF!</f>
        <v>#REF!</v>
      </c>
      <c r="HCE104" s="50" t="e">
        <f>#REF!</f>
        <v>#REF!</v>
      </c>
      <c r="HCF104" s="50" t="e">
        <f>#REF!</f>
        <v>#REF!</v>
      </c>
      <c r="HCG104" s="50" t="e">
        <f>#REF!</f>
        <v>#REF!</v>
      </c>
      <c r="HCH104" s="50" t="e">
        <f>#REF!</f>
        <v>#REF!</v>
      </c>
      <c r="HCI104" s="50" t="e">
        <f>#REF!</f>
        <v>#REF!</v>
      </c>
      <c r="HCJ104" s="50" t="e">
        <f>#REF!</f>
        <v>#REF!</v>
      </c>
      <c r="HCK104" s="50" t="e">
        <f>#REF!</f>
        <v>#REF!</v>
      </c>
      <c r="HCL104" s="50" t="e">
        <f>#REF!</f>
        <v>#REF!</v>
      </c>
      <c r="HCM104" s="50" t="e">
        <f>#REF!</f>
        <v>#REF!</v>
      </c>
      <c r="HCN104" s="50" t="e">
        <f>#REF!</f>
        <v>#REF!</v>
      </c>
      <c r="HCO104" s="50" t="e">
        <f>#REF!</f>
        <v>#REF!</v>
      </c>
      <c r="HCP104" s="50" t="e">
        <f>#REF!</f>
        <v>#REF!</v>
      </c>
      <c r="HCQ104" s="50" t="e">
        <f>#REF!</f>
        <v>#REF!</v>
      </c>
      <c r="HCR104" s="50" t="e">
        <f>#REF!</f>
        <v>#REF!</v>
      </c>
      <c r="HCS104" s="50" t="e">
        <f>#REF!</f>
        <v>#REF!</v>
      </c>
      <c r="HCT104" s="50" t="e">
        <f>#REF!</f>
        <v>#REF!</v>
      </c>
      <c r="HCU104" s="50" t="e">
        <f>#REF!</f>
        <v>#REF!</v>
      </c>
      <c r="HCV104" s="50" t="e">
        <f>#REF!</f>
        <v>#REF!</v>
      </c>
      <c r="HCW104" s="50" t="e">
        <f>#REF!</f>
        <v>#REF!</v>
      </c>
      <c r="HCX104" s="50" t="e">
        <f>#REF!</f>
        <v>#REF!</v>
      </c>
      <c r="HCY104" s="50" t="e">
        <f>#REF!</f>
        <v>#REF!</v>
      </c>
      <c r="HCZ104" s="50" t="e">
        <f>#REF!</f>
        <v>#REF!</v>
      </c>
      <c r="HDA104" s="50" t="e">
        <f>#REF!</f>
        <v>#REF!</v>
      </c>
      <c r="HDB104" s="50" t="e">
        <f>#REF!</f>
        <v>#REF!</v>
      </c>
      <c r="HDC104" s="50" t="e">
        <f>#REF!</f>
        <v>#REF!</v>
      </c>
      <c r="HDD104" s="50" t="e">
        <f>#REF!</f>
        <v>#REF!</v>
      </c>
      <c r="HDE104" s="50" t="e">
        <f>#REF!</f>
        <v>#REF!</v>
      </c>
      <c r="HDF104" s="50" t="e">
        <f>#REF!</f>
        <v>#REF!</v>
      </c>
      <c r="HDG104" s="50" t="e">
        <f>#REF!</f>
        <v>#REF!</v>
      </c>
      <c r="HDH104" s="50" t="e">
        <f>#REF!</f>
        <v>#REF!</v>
      </c>
      <c r="HDI104" s="50" t="e">
        <f>#REF!</f>
        <v>#REF!</v>
      </c>
      <c r="HDJ104" s="50" t="e">
        <f>#REF!</f>
        <v>#REF!</v>
      </c>
      <c r="HDK104" s="50" t="e">
        <f>#REF!</f>
        <v>#REF!</v>
      </c>
      <c r="HDL104" s="50" t="e">
        <f>#REF!</f>
        <v>#REF!</v>
      </c>
      <c r="HDM104" s="50" t="e">
        <f>#REF!</f>
        <v>#REF!</v>
      </c>
      <c r="HDN104" s="50" t="e">
        <f>#REF!</f>
        <v>#REF!</v>
      </c>
      <c r="HDO104" s="50" t="e">
        <f>#REF!</f>
        <v>#REF!</v>
      </c>
      <c r="HDP104" s="50" t="e">
        <f>#REF!</f>
        <v>#REF!</v>
      </c>
      <c r="HDQ104" s="50" t="e">
        <f>#REF!</f>
        <v>#REF!</v>
      </c>
      <c r="HDR104" s="50" t="e">
        <f>#REF!</f>
        <v>#REF!</v>
      </c>
      <c r="HDS104" s="50" t="e">
        <f>#REF!</f>
        <v>#REF!</v>
      </c>
      <c r="HDT104" s="50" t="e">
        <f>#REF!</f>
        <v>#REF!</v>
      </c>
      <c r="HDU104" s="50" t="e">
        <f>#REF!</f>
        <v>#REF!</v>
      </c>
      <c r="HDV104" s="50" t="e">
        <f>#REF!</f>
        <v>#REF!</v>
      </c>
      <c r="HDW104" s="50" t="e">
        <f>#REF!</f>
        <v>#REF!</v>
      </c>
      <c r="HDX104" s="50" t="e">
        <f>#REF!</f>
        <v>#REF!</v>
      </c>
      <c r="HDY104" s="50" t="e">
        <f>#REF!</f>
        <v>#REF!</v>
      </c>
      <c r="HDZ104" s="50" t="e">
        <f>#REF!</f>
        <v>#REF!</v>
      </c>
      <c r="HEA104" s="50" t="e">
        <f>#REF!</f>
        <v>#REF!</v>
      </c>
      <c r="HEB104" s="50" t="e">
        <f>#REF!</f>
        <v>#REF!</v>
      </c>
      <c r="HEC104" s="50" t="e">
        <f>#REF!</f>
        <v>#REF!</v>
      </c>
      <c r="HED104" s="50" t="e">
        <f>#REF!</f>
        <v>#REF!</v>
      </c>
      <c r="HEE104" s="50" t="e">
        <f>#REF!</f>
        <v>#REF!</v>
      </c>
      <c r="HEF104" s="50" t="e">
        <f>#REF!</f>
        <v>#REF!</v>
      </c>
      <c r="HEG104" s="50" t="e">
        <f>#REF!</f>
        <v>#REF!</v>
      </c>
      <c r="HEH104" s="50" t="e">
        <f>#REF!</f>
        <v>#REF!</v>
      </c>
      <c r="HEI104" s="50" t="e">
        <f>#REF!</f>
        <v>#REF!</v>
      </c>
      <c r="HEJ104" s="50" t="e">
        <f>#REF!</f>
        <v>#REF!</v>
      </c>
      <c r="HEK104" s="50" t="e">
        <f>#REF!</f>
        <v>#REF!</v>
      </c>
      <c r="HEL104" s="50" t="e">
        <f>#REF!</f>
        <v>#REF!</v>
      </c>
      <c r="HEM104" s="50" t="e">
        <f>#REF!</f>
        <v>#REF!</v>
      </c>
      <c r="HEN104" s="50" t="e">
        <f>#REF!</f>
        <v>#REF!</v>
      </c>
      <c r="HEO104" s="50" t="e">
        <f>#REF!</f>
        <v>#REF!</v>
      </c>
      <c r="HEP104" s="50" t="e">
        <f>#REF!</f>
        <v>#REF!</v>
      </c>
      <c r="HEQ104" s="50" t="e">
        <f>#REF!</f>
        <v>#REF!</v>
      </c>
      <c r="HER104" s="50" t="e">
        <f>#REF!</f>
        <v>#REF!</v>
      </c>
      <c r="HES104" s="50" t="e">
        <f>#REF!</f>
        <v>#REF!</v>
      </c>
      <c r="HET104" s="50" t="e">
        <f>#REF!</f>
        <v>#REF!</v>
      </c>
      <c r="HEU104" s="50" t="e">
        <f>#REF!</f>
        <v>#REF!</v>
      </c>
      <c r="HEV104" s="50" t="e">
        <f>#REF!</f>
        <v>#REF!</v>
      </c>
      <c r="HEW104" s="50" t="e">
        <f>#REF!</f>
        <v>#REF!</v>
      </c>
      <c r="HEX104" s="50" t="e">
        <f>#REF!</f>
        <v>#REF!</v>
      </c>
      <c r="HEY104" s="50" t="e">
        <f>#REF!</f>
        <v>#REF!</v>
      </c>
      <c r="HEZ104" s="50" t="e">
        <f>#REF!</f>
        <v>#REF!</v>
      </c>
      <c r="HFA104" s="50" t="e">
        <f>#REF!</f>
        <v>#REF!</v>
      </c>
      <c r="HFB104" s="50" t="e">
        <f>#REF!</f>
        <v>#REF!</v>
      </c>
      <c r="HFC104" s="50" t="e">
        <f>#REF!</f>
        <v>#REF!</v>
      </c>
      <c r="HFD104" s="50" t="e">
        <f>#REF!</f>
        <v>#REF!</v>
      </c>
      <c r="HFE104" s="50" t="e">
        <f>#REF!</f>
        <v>#REF!</v>
      </c>
      <c r="HFF104" s="50" t="e">
        <f>#REF!</f>
        <v>#REF!</v>
      </c>
      <c r="HFG104" s="50" t="e">
        <f>#REF!</f>
        <v>#REF!</v>
      </c>
      <c r="HFH104" s="50" t="e">
        <f>#REF!</f>
        <v>#REF!</v>
      </c>
      <c r="HFI104" s="50" t="e">
        <f>#REF!</f>
        <v>#REF!</v>
      </c>
      <c r="HFJ104" s="50" t="e">
        <f>#REF!</f>
        <v>#REF!</v>
      </c>
      <c r="HFK104" s="50" t="e">
        <f>#REF!</f>
        <v>#REF!</v>
      </c>
      <c r="HFL104" s="50" t="e">
        <f>#REF!</f>
        <v>#REF!</v>
      </c>
      <c r="HFM104" s="50" t="e">
        <f>#REF!</f>
        <v>#REF!</v>
      </c>
      <c r="HFN104" s="50" t="e">
        <f>#REF!</f>
        <v>#REF!</v>
      </c>
      <c r="HFO104" s="50" t="e">
        <f>#REF!</f>
        <v>#REF!</v>
      </c>
      <c r="HFP104" s="50" t="e">
        <f>#REF!</f>
        <v>#REF!</v>
      </c>
      <c r="HFQ104" s="50" t="e">
        <f>#REF!</f>
        <v>#REF!</v>
      </c>
      <c r="HFR104" s="50" t="e">
        <f>#REF!</f>
        <v>#REF!</v>
      </c>
      <c r="HFS104" s="50" t="e">
        <f>#REF!</f>
        <v>#REF!</v>
      </c>
      <c r="HFT104" s="50" t="e">
        <f>#REF!</f>
        <v>#REF!</v>
      </c>
      <c r="HFU104" s="50" t="e">
        <f>#REF!</f>
        <v>#REF!</v>
      </c>
      <c r="HFV104" s="50" t="e">
        <f>#REF!</f>
        <v>#REF!</v>
      </c>
      <c r="HFW104" s="50" t="e">
        <f>#REF!</f>
        <v>#REF!</v>
      </c>
      <c r="HFX104" s="50" t="e">
        <f>#REF!</f>
        <v>#REF!</v>
      </c>
      <c r="HFY104" s="50" t="e">
        <f>#REF!</f>
        <v>#REF!</v>
      </c>
      <c r="HFZ104" s="50" t="e">
        <f>#REF!</f>
        <v>#REF!</v>
      </c>
      <c r="HGA104" s="50" t="e">
        <f>#REF!</f>
        <v>#REF!</v>
      </c>
      <c r="HGB104" s="50" t="e">
        <f>#REF!</f>
        <v>#REF!</v>
      </c>
      <c r="HGC104" s="50" t="e">
        <f>#REF!</f>
        <v>#REF!</v>
      </c>
      <c r="HGD104" s="50" t="e">
        <f>#REF!</f>
        <v>#REF!</v>
      </c>
      <c r="HGE104" s="50" t="e">
        <f>#REF!</f>
        <v>#REF!</v>
      </c>
      <c r="HGF104" s="50" t="e">
        <f>#REF!</f>
        <v>#REF!</v>
      </c>
      <c r="HGG104" s="50" t="e">
        <f>#REF!</f>
        <v>#REF!</v>
      </c>
      <c r="HGH104" s="50" t="e">
        <f>#REF!</f>
        <v>#REF!</v>
      </c>
      <c r="HGI104" s="50" t="e">
        <f>#REF!</f>
        <v>#REF!</v>
      </c>
      <c r="HGJ104" s="50" t="e">
        <f>#REF!</f>
        <v>#REF!</v>
      </c>
      <c r="HGK104" s="50" t="e">
        <f>#REF!</f>
        <v>#REF!</v>
      </c>
      <c r="HGL104" s="50" t="e">
        <f>#REF!</f>
        <v>#REF!</v>
      </c>
      <c r="HGM104" s="50" t="e">
        <f>#REF!</f>
        <v>#REF!</v>
      </c>
      <c r="HGN104" s="50" t="e">
        <f>#REF!</f>
        <v>#REF!</v>
      </c>
      <c r="HGO104" s="50" t="e">
        <f>#REF!</f>
        <v>#REF!</v>
      </c>
      <c r="HGP104" s="50" t="e">
        <f>#REF!</f>
        <v>#REF!</v>
      </c>
      <c r="HGQ104" s="50" t="e">
        <f>#REF!</f>
        <v>#REF!</v>
      </c>
      <c r="HGR104" s="50" t="e">
        <f>#REF!</f>
        <v>#REF!</v>
      </c>
      <c r="HGS104" s="50" t="e">
        <f>#REF!</f>
        <v>#REF!</v>
      </c>
      <c r="HGT104" s="50" t="e">
        <f>#REF!</f>
        <v>#REF!</v>
      </c>
      <c r="HGU104" s="50" t="e">
        <f>#REF!</f>
        <v>#REF!</v>
      </c>
      <c r="HGV104" s="50" t="e">
        <f>#REF!</f>
        <v>#REF!</v>
      </c>
      <c r="HGW104" s="50" t="e">
        <f>#REF!</f>
        <v>#REF!</v>
      </c>
      <c r="HGX104" s="50" t="e">
        <f>#REF!</f>
        <v>#REF!</v>
      </c>
      <c r="HGY104" s="50" t="e">
        <f>#REF!</f>
        <v>#REF!</v>
      </c>
      <c r="HGZ104" s="50" t="e">
        <f>#REF!</f>
        <v>#REF!</v>
      </c>
      <c r="HHA104" s="50" t="e">
        <f>#REF!</f>
        <v>#REF!</v>
      </c>
      <c r="HHB104" s="50" t="e">
        <f>#REF!</f>
        <v>#REF!</v>
      </c>
      <c r="HHC104" s="50" t="e">
        <f>#REF!</f>
        <v>#REF!</v>
      </c>
      <c r="HHD104" s="50" t="e">
        <f>#REF!</f>
        <v>#REF!</v>
      </c>
      <c r="HHE104" s="50" t="e">
        <f>#REF!</f>
        <v>#REF!</v>
      </c>
      <c r="HHF104" s="50" t="e">
        <f>#REF!</f>
        <v>#REF!</v>
      </c>
      <c r="HHG104" s="50" t="e">
        <f>#REF!</f>
        <v>#REF!</v>
      </c>
      <c r="HHH104" s="50" t="e">
        <f>#REF!</f>
        <v>#REF!</v>
      </c>
      <c r="HHI104" s="50" t="e">
        <f>#REF!</f>
        <v>#REF!</v>
      </c>
      <c r="HHJ104" s="50" t="e">
        <f>#REF!</f>
        <v>#REF!</v>
      </c>
      <c r="HHK104" s="50" t="e">
        <f>#REF!</f>
        <v>#REF!</v>
      </c>
      <c r="HHL104" s="50" t="e">
        <f>#REF!</f>
        <v>#REF!</v>
      </c>
      <c r="HHM104" s="50" t="e">
        <f>#REF!</f>
        <v>#REF!</v>
      </c>
      <c r="HHN104" s="50" t="e">
        <f>#REF!</f>
        <v>#REF!</v>
      </c>
      <c r="HHO104" s="50" t="e">
        <f>#REF!</f>
        <v>#REF!</v>
      </c>
      <c r="HHP104" s="50" t="e">
        <f>#REF!</f>
        <v>#REF!</v>
      </c>
      <c r="HHQ104" s="50" t="e">
        <f>#REF!</f>
        <v>#REF!</v>
      </c>
      <c r="HHR104" s="50" t="e">
        <f>#REF!</f>
        <v>#REF!</v>
      </c>
      <c r="HHS104" s="50" t="e">
        <f>#REF!</f>
        <v>#REF!</v>
      </c>
      <c r="HHT104" s="50" t="e">
        <f>#REF!</f>
        <v>#REF!</v>
      </c>
      <c r="HHU104" s="50" t="e">
        <f>#REF!</f>
        <v>#REF!</v>
      </c>
      <c r="HHV104" s="50" t="e">
        <f>#REF!</f>
        <v>#REF!</v>
      </c>
      <c r="HHW104" s="50" t="e">
        <f>#REF!</f>
        <v>#REF!</v>
      </c>
      <c r="HHX104" s="50" t="e">
        <f>#REF!</f>
        <v>#REF!</v>
      </c>
      <c r="HHY104" s="50" t="e">
        <f>#REF!</f>
        <v>#REF!</v>
      </c>
      <c r="HHZ104" s="50" t="e">
        <f>#REF!</f>
        <v>#REF!</v>
      </c>
      <c r="HIA104" s="50" t="e">
        <f>#REF!</f>
        <v>#REF!</v>
      </c>
      <c r="HIB104" s="50" t="e">
        <f>#REF!</f>
        <v>#REF!</v>
      </c>
      <c r="HIC104" s="50" t="e">
        <f>#REF!</f>
        <v>#REF!</v>
      </c>
      <c r="HID104" s="50" t="e">
        <f>#REF!</f>
        <v>#REF!</v>
      </c>
      <c r="HIE104" s="50" t="e">
        <f>#REF!</f>
        <v>#REF!</v>
      </c>
      <c r="HIF104" s="50" t="e">
        <f>#REF!</f>
        <v>#REF!</v>
      </c>
      <c r="HIG104" s="50" t="e">
        <f>#REF!</f>
        <v>#REF!</v>
      </c>
      <c r="HIH104" s="50" t="e">
        <f>#REF!</f>
        <v>#REF!</v>
      </c>
      <c r="HII104" s="50" t="e">
        <f>#REF!</f>
        <v>#REF!</v>
      </c>
      <c r="HIJ104" s="50" t="e">
        <f>#REF!</f>
        <v>#REF!</v>
      </c>
      <c r="HIK104" s="50" t="e">
        <f>#REF!</f>
        <v>#REF!</v>
      </c>
      <c r="HIL104" s="50" t="e">
        <f>#REF!</f>
        <v>#REF!</v>
      </c>
      <c r="HIM104" s="50" t="e">
        <f>#REF!</f>
        <v>#REF!</v>
      </c>
      <c r="HIN104" s="50" t="e">
        <f>#REF!</f>
        <v>#REF!</v>
      </c>
      <c r="HIO104" s="50" t="e">
        <f>#REF!</f>
        <v>#REF!</v>
      </c>
      <c r="HIP104" s="50" t="e">
        <f>#REF!</f>
        <v>#REF!</v>
      </c>
      <c r="HIQ104" s="50" t="e">
        <f>#REF!</f>
        <v>#REF!</v>
      </c>
      <c r="HIR104" s="50" t="e">
        <f>#REF!</f>
        <v>#REF!</v>
      </c>
      <c r="HIS104" s="50" t="e">
        <f>#REF!</f>
        <v>#REF!</v>
      </c>
      <c r="HIT104" s="50" t="e">
        <f>#REF!</f>
        <v>#REF!</v>
      </c>
      <c r="HIU104" s="50" t="e">
        <f>#REF!</f>
        <v>#REF!</v>
      </c>
      <c r="HIV104" s="50" t="e">
        <f>#REF!</f>
        <v>#REF!</v>
      </c>
      <c r="HIW104" s="50" t="e">
        <f>#REF!</f>
        <v>#REF!</v>
      </c>
      <c r="HIX104" s="50" t="e">
        <f>#REF!</f>
        <v>#REF!</v>
      </c>
      <c r="HIY104" s="50" t="e">
        <f>#REF!</f>
        <v>#REF!</v>
      </c>
      <c r="HIZ104" s="50" t="e">
        <f>#REF!</f>
        <v>#REF!</v>
      </c>
      <c r="HJA104" s="50" t="e">
        <f>#REF!</f>
        <v>#REF!</v>
      </c>
      <c r="HJB104" s="50" t="e">
        <f>#REF!</f>
        <v>#REF!</v>
      </c>
      <c r="HJC104" s="50" t="e">
        <f>#REF!</f>
        <v>#REF!</v>
      </c>
      <c r="HJD104" s="50" t="e">
        <f>#REF!</f>
        <v>#REF!</v>
      </c>
      <c r="HJE104" s="50" t="e">
        <f>#REF!</f>
        <v>#REF!</v>
      </c>
      <c r="HJF104" s="50" t="e">
        <f>#REF!</f>
        <v>#REF!</v>
      </c>
      <c r="HJG104" s="50" t="e">
        <f>#REF!</f>
        <v>#REF!</v>
      </c>
      <c r="HJH104" s="50" t="e">
        <f>#REF!</f>
        <v>#REF!</v>
      </c>
      <c r="HJI104" s="50" t="e">
        <f>#REF!</f>
        <v>#REF!</v>
      </c>
      <c r="HJJ104" s="50" t="e">
        <f>#REF!</f>
        <v>#REF!</v>
      </c>
      <c r="HJK104" s="50" t="e">
        <f>#REF!</f>
        <v>#REF!</v>
      </c>
      <c r="HJL104" s="50" t="e">
        <f>#REF!</f>
        <v>#REF!</v>
      </c>
      <c r="HJM104" s="50" t="e">
        <f>#REF!</f>
        <v>#REF!</v>
      </c>
      <c r="HJN104" s="50" t="e">
        <f>#REF!</f>
        <v>#REF!</v>
      </c>
      <c r="HJO104" s="50" t="e">
        <f>#REF!</f>
        <v>#REF!</v>
      </c>
      <c r="HJP104" s="50" t="e">
        <f>#REF!</f>
        <v>#REF!</v>
      </c>
      <c r="HJQ104" s="50" t="e">
        <f>#REF!</f>
        <v>#REF!</v>
      </c>
      <c r="HJR104" s="50" t="e">
        <f>#REF!</f>
        <v>#REF!</v>
      </c>
      <c r="HJS104" s="50" t="e">
        <f>#REF!</f>
        <v>#REF!</v>
      </c>
      <c r="HJT104" s="50" t="e">
        <f>#REF!</f>
        <v>#REF!</v>
      </c>
      <c r="HJU104" s="50" t="e">
        <f>#REF!</f>
        <v>#REF!</v>
      </c>
      <c r="HJV104" s="50" t="e">
        <f>#REF!</f>
        <v>#REF!</v>
      </c>
      <c r="HJW104" s="50" t="e">
        <f>#REF!</f>
        <v>#REF!</v>
      </c>
      <c r="HJX104" s="50" t="e">
        <f>#REF!</f>
        <v>#REF!</v>
      </c>
      <c r="HJY104" s="50" t="e">
        <f>#REF!</f>
        <v>#REF!</v>
      </c>
      <c r="HJZ104" s="50" t="e">
        <f>#REF!</f>
        <v>#REF!</v>
      </c>
      <c r="HKA104" s="50" t="e">
        <f>#REF!</f>
        <v>#REF!</v>
      </c>
      <c r="HKB104" s="50" t="e">
        <f>#REF!</f>
        <v>#REF!</v>
      </c>
      <c r="HKC104" s="50" t="e">
        <f>#REF!</f>
        <v>#REF!</v>
      </c>
      <c r="HKD104" s="50" t="e">
        <f>#REF!</f>
        <v>#REF!</v>
      </c>
      <c r="HKE104" s="50" t="e">
        <f>#REF!</f>
        <v>#REF!</v>
      </c>
      <c r="HKF104" s="50" t="e">
        <f>#REF!</f>
        <v>#REF!</v>
      </c>
      <c r="HKG104" s="50" t="e">
        <f>#REF!</f>
        <v>#REF!</v>
      </c>
      <c r="HKH104" s="50" t="e">
        <f>#REF!</f>
        <v>#REF!</v>
      </c>
      <c r="HKI104" s="50" t="e">
        <f>#REF!</f>
        <v>#REF!</v>
      </c>
      <c r="HKJ104" s="50" t="e">
        <f>#REF!</f>
        <v>#REF!</v>
      </c>
      <c r="HKK104" s="50" t="e">
        <f>#REF!</f>
        <v>#REF!</v>
      </c>
      <c r="HKL104" s="50" t="e">
        <f>#REF!</f>
        <v>#REF!</v>
      </c>
      <c r="HKM104" s="50" t="e">
        <f>#REF!</f>
        <v>#REF!</v>
      </c>
      <c r="HKN104" s="50" t="e">
        <f>#REF!</f>
        <v>#REF!</v>
      </c>
      <c r="HKO104" s="50" t="e">
        <f>#REF!</f>
        <v>#REF!</v>
      </c>
      <c r="HKP104" s="50" t="e">
        <f>#REF!</f>
        <v>#REF!</v>
      </c>
      <c r="HKQ104" s="50" t="e">
        <f>#REF!</f>
        <v>#REF!</v>
      </c>
      <c r="HKR104" s="50" t="e">
        <f>#REF!</f>
        <v>#REF!</v>
      </c>
      <c r="HKS104" s="50" t="e">
        <f>#REF!</f>
        <v>#REF!</v>
      </c>
      <c r="HKT104" s="50" t="e">
        <f>#REF!</f>
        <v>#REF!</v>
      </c>
      <c r="HKU104" s="50" t="e">
        <f>#REF!</f>
        <v>#REF!</v>
      </c>
      <c r="HKV104" s="50" t="e">
        <f>#REF!</f>
        <v>#REF!</v>
      </c>
      <c r="HKW104" s="50" t="e">
        <f>#REF!</f>
        <v>#REF!</v>
      </c>
      <c r="HKX104" s="50" t="e">
        <f>#REF!</f>
        <v>#REF!</v>
      </c>
      <c r="HKY104" s="50" t="e">
        <f>#REF!</f>
        <v>#REF!</v>
      </c>
      <c r="HKZ104" s="50" t="e">
        <f>#REF!</f>
        <v>#REF!</v>
      </c>
      <c r="HLA104" s="50" t="e">
        <f>#REF!</f>
        <v>#REF!</v>
      </c>
      <c r="HLB104" s="50" t="e">
        <f>#REF!</f>
        <v>#REF!</v>
      </c>
      <c r="HLC104" s="50" t="e">
        <f>#REF!</f>
        <v>#REF!</v>
      </c>
      <c r="HLD104" s="50" t="e">
        <f>#REF!</f>
        <v>#REF!</v>
      </c>
      <c r="HLE104" s="50" t="e">
        <f>#REF!</f>
        <v>#REF!</v>
      </c>
      <c r="HLF104" s="50" t="e">
        <f>#REF!</f>
        <v>#REF!</v>
      </c>
      <c r="HLG104" s="50" t="e">
        <f>#REF!</f>
        <v>#REF!</v>
      </c>
      <c r="HLH104" s="50" t="e">
        <f>#REF!</f>
        <v>#REF!</v>
      </c>
      <c r="HLI104" s="50" t="e">
        <f>#REF!</f>
        <v>#REF!</v>
      </c>
      <c r="HLJ104" s="50" t="e">
        <f>#REF!</f>
        <v>#REF!</v>
      </c>
      <c r="HLK104" s="50" t="e">
        <f>#REF!</f>
        <v>#REF!</v>
      </c>
      <c r="HLL104" s="50" t="e">
        <f>#REF!</f>
        <v>#REF!</v>
      </c>
      <c r="HLM104" s="50" t="e">
        <f>#REF!</f>
        <v>#REF!</v>
      </c>
      <c r="HLN104" s="50" t="e">
        <f>#REF!</f>
        <v>#REF!</v>
      </c>
      <c r="HLO104" s="50" t="e">
        <f>#REF!</f>
        <v>#REF!</v>
      </c>
      <c r="HLP104" s="50" t="e">
        <f>#REF!</f>
        <v>#REF!</v>
      </c>
      <c r="HLQ104" s="50" t="e">
        <f>#REF!</f>
        <v>#REF!</v>
      </c>
      <c r="HLR104" s="50" t="e">
        <f>#REF!</f>
        <v>#REF!</v>
      </c>
      <c r="HLS104" s="50" t="e">
        <f>#REF!</f>
        <v>#REF!</v>
      </c>
      <c r="HLT104" s="50" t="e">
        <f>#REF!</f>
        <v>#REF!</v>
      </c>
      <c r="HLU104" s="50" t="e">
        <f>#REF!</f>
        <v>#REF!</v>
      </c>
      <c r="HLV104" s="50" t="e">
        <f>#REF!</f>
        <v>#REF!</v>
      </c>
      <c r="HLW104" s="50" t="e">
        <f>#REF!</f>
        <v>#REF!</v>
      </c>
      <c r="HLX104" s="50" t="e">
        <f>#REF!</f>
        <v>#REF!</v>
      </c>
      <c r="HLY104" s="50" t="e">
        <f>#REF!</f>
        <v>#REF!</v>
      </c>
      <c r="HLZ104" s="50" t="e">
        <f>#REF!</f>
        <v>#REF!</v>
      </c>
      <c r="HMA104" s="50" t="e">
        <f>#REF!</f>
        <v>#REF!</v>
      </c>
      <c r="HMB104" s="50" t="e">
        <f>#REF!</f>
        <v>#REF!</v>
      </c>
      <c r="HMC104" s="50" t="e">
        <f>#REF!</f>
        <v>#REF!</v>
      </c>
      <c r="HMD104" s="50" t="e">
        <f>#REF!</f>
        <v>#REF!</v>
      </c>
      <c r="HME104" s="50" t="e">
        <f>#REF!</f>
        <v>#REF!</v>
      </c>
      <c r="HMF104" s="50" t="e">
        <f>#REF!</f>
        <v>#REF!</v>
      </c>
      <c r="HMG104" s="50" t="e">
        <f>#REF!</f>
        <v>#REF!</v>
      </c>
      <c r="HMH104" s="50" t="e">
        <f>#REF!</f>
        <v>#REF!</v>
      </c>
      <c r="HMI104" s="50" t="e">
        <f>#REF!</f>
        <v>#REF!</v>
      </c>
      <c r="HMJ104" s="50" t="e">
        <f>#REF!</f>
        <v>#REF!</v>
      </c>
      <c r="HMK104" s="50" t="e">
        <f>#REF!</f>
        <v>#REF!</v>
      </c>
      <c r="HML104" s="50" t="e">
        <f>#REF!</f>
        <v>#REF!</v>
      </c>
      <c r="HMM104" s="50" t="e">
        <f>#REF!</f>
        <v>#REF!</v>
      </c>
      <c r="HMN104" s="50" t="e">
        <f>#REF!</f>
        <v>#REF!</v>
      </c>
      <c r="HMO104" s="50" t="e">
        <f>#REF!</f>
        <v>#REF!</v>
      </c>
      <c r="HMP104" s="50" t="e">
        <f>#REF!</f>
        <v>#REF!</v>
      </c>
      <c r="HMQ104" s="50" t="e">
        <f>#REF!</f>
        <v>#REF!</v>
      </c>
      <c r="HMR104" s="50" t="e">
        <f>#REF!</f>
        <v>#REF!</v>
      </c>
      <c r="HMS104" s="50" t="e">
        <f>#REF!</f>
        <v>#REF!</v>
      </c>
      <c r="HMT104" s="50" t="e">
        <f>#REF!</f>
        <v>#REF!</v>
      </c>
      <c r="HMU104" s="50" t="e">
        <f>#REF!</f>
        <v>#REF!</v>
      </c>
      <c r="HMV104" s="50" t="e">
        <f>#REF!</f>
        <v>#REF!</v>
      </c>
      <c r="HMW104" s="50" t="e">
        <f>#REF!</f>
        <v>#REF!</v>
      </c>
      <c r="HMX104" s="50" t="e">
        <f>#REF!</f>
        <v>#REF!</v>
      </c>
      <c r="HMY104" s="50" t="e">
        <f>#REF!</f>
        <v>#REF!</v>
      </c>
      <c r="HMZ104" s="50" t="e">
        <f>#REF!</f>
        <v>#REF!</v>
      </c>
      <c r="HNA104" s="50" t="e">
        <f>#REF!</f>
        <v>#REF!</v>
      </c>
      <c r="HNB104" s="50" t="e">
        <f>#REF!</f>
        <v>#REF!</v>
      </c>
      <c r="HNC104" s="50" t="e">
        <f>#REF!</f>
        <v>#REF!</v>
      </c>
      <c r="HND104" s="50" t="e">
        <f>#REF!</f>
        <v>#REF!</v>
      </c>
      <c r="HNE104" s="50" t="e">
        <f>#REF!</f>
        <v>#REF!</v>
      </c>
      <c r="HNF104" s="50" t="e">
        <f>#REF!</f>
        <v>#REF!</v>
      </c>
      <c r="HNG104" s="50" t="e">
        <f>#REF!</f>
        <v>#REF!</v>
      </c>
      <c r="HNH104" s="50" t="e">
        <f>#REF!</f>
        <v>#REF!</v>
      </c>
      <c r="HNI104" s="50" t="e">
        <f>#REF!</f>
        <v>#REF!</v>
      </c>
      <c r="HNJ104" s="50" t="e">
        <f>#REF!</f>
        <v>#REF!</v>
      </c>
      <c r="HNK104" s="50" t="e">
        <f>#REF!</f>
        <v>#REF!</v>
      </c>
      <c r="HNL104" s="50" t="e">
        <f>#REF!</f>
        <v>#REF!</v>
      </c>
      <c r="HNM104" s="50" t="e">
        <f>#REF!</f>
        <v>#REF!</v>
      </c>
      <c r="HNN104" s="50" t="e">
        <f>#REF!</f>
        <v>#REF!</v>
      </c>
      <c r="HNO104" s="50" t="e">
        <f>#REF!</f>
        <v>#REF!</v>
      </c>
      <c r="HNP104" s="50" t="e">
        <f>#REF!</f>
        <v>#REF!</v>
      </c>
      <c r="HNQ104" s="50" t="e">
        <f>#REF!</f>
        <v>#REF!</v>
      </c>
      <c r="HNR104" s="50" t="e">
        <f>#REF!</f>
        <v>#REF!</v>
      </c>
      <c r="HNS104" s="50" t="e">
        <f>#REF!</f>
        <v>#REF!</v>
      </c>
      <c r="HNT104" s="50" t="e">
        <f>#REF!</f>
        <v>#REF!</v>
      </c>
      <c r="HNU104" s="50" t="e">
        <f>#REF!</f>
        <v>#REF!</v>
      </c>
      <c r="HNV104" s="50" t="e">
        <f>#REF!</f>
        <v>#REF!</v>
      </c>
      <c r="HNW104" s="50" t="e">
        <f>#REF!</f>
        <v>#REF!</v>
      </c>
      <c r="HNX104" s="50" t="e">
        <f>#REF!</f>
        <v>#REF!</v>
      </c>
      <c r="HNY104" s="50" t="e">
        <f>#REF!</f>
        <v>#REF!</v>
      </c>
      <c r="HNZ104" s="50" t="e">
        <f>#REF!</f>
        <v>#REF!</v>
      </c>
      <c r="HOA104" s="50" t="e">
        <f>#REF!</f>
        <v>#REF!</v>
      </c>
      <c r="HOB104" s="50" t="e">
        <f>#REF!</f>
        <v>#REF!</v>
      </c>
      <c r="HOC104" s="50" t="e">
        <f>#REF!</f>
        <v>#REF!</v>
      </c>
      <c r="HOD104" s="50" t="e">
        <f>#REF!</f>
        <v>#REF!</v>
      </c>
      <c r="HOE104" s="50" t="e">
        <f>#REF!</f>
        <v>#REF!</v>
      </c>
      <c r="HOF104" s="50" t="e">
        <f>#REF!</f>
        <v>#REF!</v>
      </c>
      <c r="HOG104" s="50" t="e">
        <f>#REF!</f>
        <v>#REF!</v>
      </c>
      <c r="HOH104" s="50" t="e">
        <f>#REF!</f>
        <v>#REF!</v>
      </c>
      <c r="HOI104" s="50" t="e">
        <f>#REF!</f>
        <v>#REF!</v>
      </c>
      <c r="HOJ104" s="50" t="e">
        <f>#REF!</f>
        <v>#REF!</v>
      </c>
      <c r="HOK104" s="50" t="e">
        <f>#REF!</f>
        <v>#REF!</v>
      </c>
      <c r="HOL104" s="50" t="e">
        <f>#REF!</f>
        <v>#REF!</v>
      </c>
      <c r="HOM104" s="50" t="e">
        <f>#REF!</f>
        <v>#REF!</v>
      </c>
      <c r="HON104" s="50" t="e">
        <f>#REF!</f>
        <v>#REF!</v>
      </c>
      <c r="HOO104" s="50" t="e">
        <f>#REF!</f>
        <v>#REF!</v>
      </c>
      <c r="HOP104" s="50" t="e">
        <f>#REF!</f>
        <v>#REF!</v>
      </c>
      <c r="HOQ104" s="50" t="e">
        <f>#REF!</f>
        <v>#REF!</v>
      </c>
      <c r="HOR104" s="50" t="e">
        <f>#REF!</f>
        <v>#REF!</v>
      </c>
      <c r="HOS104" s="50" t="e">
        <f>#REF!</f>
        <v>#REF!</v>
      </c>
      <c r="HOT104" s="50" t="e">
        <f>#REF!</f>
        <v>#REF!</v>
      </c>
      <c r="HOU104" s="50" t="e">
        <f>#REF!</f>
        <v>#REF!</v>
      </c>
      <c r="HOV104" s="50" t="e">
        <f>#REF!</f>
        <v>#REF!</v>
      </c>
      <c r="HOW104" s="50" t="e">
        <f>#REF!</f>
        <v>#REF!</v>
      </c>
      <c r="HOX104" s="50" t="e">
        <f>#REF!</f>
        <v>#REF!</v>
      </c>
      <c r="HOY104" s="50" t="e">
        <f>#REF!</f>
        <v>#REF!</v>
      </c>
      <c r="HOZ104" s="50" t="e">
        <f>#REF!</f>
        <v>#REF!</v>
      </c>
      <c r="HPA104" s="50" t="e">
        <f>#REF!</f>
        <v>#REF!</v>
      </c>
      <c r="HPB104" s="50" t="e">
        <f>#REF!</f>
        <v>#REF!</v>
      </c>
      <c r="HPC104" s="50" t="e">
        <f>#REF!</f>
        <v>#REF!</v>
      </c>
      <c r="HPD104" s="50" t="e">
        <f>#REF!</f>
        <v>#REF!</v>
      </c>
      <c r="HPE104" s="50" t="e">
        <f>#REF!</f>
        <v>#REF!</v>
      </c>
      <c r="HPF104" s="50" t="e">
        <f>#REF!</f>
        <v>#REF!</v>
      </c>
      <c r="HPG104" s="50" t="e">
        <f>#REF!</f>
        <v>#REF!</v>
      </c>
      <c r="HPH104" s="50" t="e">
        <f>#REF!</f>
        <v>#REF!</v>
      </c>
      <c r="HPI104" s="50" t="e">
        <f>#REF!</f>
        <v>#REF!</v>
      </c>
      <c r="HPJ104" s="50" t="e">
        <f>#REF!</f>
        <v>#REF!</v>
      </c>
      <c r="HPK104" s="50" t="e">
        <f>#REF!</f>
        <v>#REF!</v>
      </c>
      <c r="HPL104" s="50" t="e">
        <f>#REF!</f>
        <v>#REF!</v>
      </c>
      <c r="HPM104" s="50" t="e">
        <f>#REF!</f>
        <v>#REF!</v>
      </c>
      <c r="HPN104" s="50" t="e">
        <f>#REF!</f>
        <v>#REF!</v>
      </c>
      <c r="HPO104" s="50" t="e">
        <f>#REF!</f>
        <v>#REF!</v>
      </c>
      <c r="HPP104" s="50" t="e">
        <f>#REF!</f>
        <v>#REF!</v>
      </c>
      <c r="HPQ104" s="50" t="e">
        <f>#REF!</f>
        <v>#REF!</v>
      </c>
      <c r="HPR104" s="50" t="e">
        <f>#REF!</f>
        <v>#REF!</v>
      </c>
      <c r="HPS104" s="50" t="e">
        <f>#REF!</f>
        <v>#REF!</v>
      </c>
      <c r="HPT104" s="50" t="e">
        <f>#REF!</f>
        <v>#REF!</v>
      </c>
      <c r="HPU104" s="50" t="e">
        <f>#REF!</f>
        <v>#REF!</v>
      </c>
      <c r="HPV104" s="50" t="e">
        <f>#REF!</f>
        <v>#REF!</v>
      </c>
      <c r="HPW104" s="50" t="e">
        <f>#REF!</f>
        <v>#REF!</v>
      </c>
      <c r="HPX104" s="50" t="e">
        <f>#REF!</f>
        <v>#REF!</v>
      </c>
      <c r="HPY104" s="50" t="e">
        <f>#REF!</f>
        <v>#REF!</v>
      </c>
      <c r="HPZ104" s="50" t="e">
        <f>#REF!</f>
        <v>#REF!</v>
      </c>
      <c r="HQA104" s="50" t="e">
        <f>#REF!</f>
        <v>#REF!</v>
      </c>
      <c r="HQB104" s="50" t="e">
        <f>#REF!</f>
        <v>#REF!</v>
      </c>
      <c r="HQC104" s="50" t="e">
        <f>#REF!</f>
        <v>#REF!</v>
      </c>
      <c r="HQD104" s="50" t="e">
        <f>#REF!</f>
        <v>#REF!</v>
      </c>
      <c r="HQE104" s="50" t="e">
        <f>#REF!</f>
        <v>#REF!</v>
      </c>
      <c r="HQF104" s="50" t="e">
        <f>#REF!</f>
        <v>#REF!</v>
      </c>
      <c r="HQG104" s="50" t="e">
        <f>#REF!</f>
        <v>#REF!</v>
      </c>
      <c r="HQH104" s="50" t="e">
        <f>#REF!</f>
        <v>#REF!</v>
      </c>
      <c r="HQI104" s="50" t="e">
        <f>#REF!</f>
        <v>#REF!</v>
      </c>
      <c r="HQJ104" s="50" t="e">
        <f>#REF!</f>
        <v>#REF!</v>
      </c>
      <c r="HQK104" s="50" t="e">
        <f>#REF!</f>
        <v>#REF!</v>
      </c>
      <c r="HQL104" s="50" t="e">
        <f>#REF!</f>
        <v>#REF!</v>
      </c>
      <c r="HQM104" s="50" t="e">
        <f>#REF!</f>
        <v>#REF!</v>
      </c>
      <c r="HQN104" s="50" t="e">
        <f>#REF!</f>
        <v>#REF!</v>
      </c>
      <c r="HQO104" s="50" t="e">
        <f>#REF!</f>
        <v>#REF!</v>
      </c>
      <c r="HQP104" s="50" t="e">
        <f>#REF!</f>
        <v>#REF!</v>
      </c>
      <c r="HQQ104" s="50" t="e">
        <f>#REF!</f>
        <v>#REF!</v>
      </c>
      <c r="HQR104" s="50" t="e">
        <f>#REF!</f>
        <v>#REF!</v>
      </c>
      <c r="HQS104" s="50" t="e">
        <f>#REF!</f>
        <v>#REF!</v>
      </c>
      <c r="HQT104" s="50" t="e">
        <f>#REF!</f>
        <v>#REF!</v>
      </c>
      <c r="HQU104" s="50" t="e">
        <f>#REF!</f>
        <v>#REF!</v>
      </c>
      <c r="HQV104" s="50" t="e">
        <f>#REF!</f>
        <v>#REF!</v>
      </c>
      <c r="HQW104" s="50" t="e">
        <f>#REF!</f>
        <v>#REF!</v>
      </c>
      <c r="HQX104" s="50" t="e">
        <f>#REF!</f>
        <v>#REF!</v>
      </c>
      <c r="HQY104" s="50" t="e">
        <f>#REF!</f>
        <v>#REF!</v>
      </c>
      <c r="HQZ104" s="50" t="e">
        <f>#REF!</f>
        <v>#REF!</v>
      </c>
      <c r="HRA104" s="50" t="e">
        <f>#REF!</f>
        <v>#REF!</v>
      </c>
      <c r="HRB104" s="50" t="e">
        <f>#REF!</f>
        <v>#REF!</v>
      </c>
      <c r="HRC104" s="50" t="e">
        <f>#REF!</f>
        <v>#REF!</v>
      </c>
      <c r="HRD104" s="50" t="e">
        <f>#REF!</f>
        <v>#REF!</v>
      </c>
      <c r="HRE104" s="50" t="e">
        <f>#REF!</f>
        <v>#REF!</v>
      </c>
      <c r="HRF104" s="50" t="e">
        <f>#REF!</f>
        <v>#REF!</v>
      </c>
      <c r="HRG104" s="50" t="e">
        <f>#REF!</f>
        <v>#REF!</v>
      </c>
      <c r="HRH104" s="50" t="e">
        <f>#REF!</f>
        <v>#REF!</v>
      </c>
      <c r="HRI104" s="50" t="e">
        <f>#REF!</f>
        <v>#REF!</v>
      </c>
      <c r="HRJ104" s="50" t="e">
        <f>#REF!</f>
        <v>#REF!</v>
      </c>
      <c r="HRK104" s="50" t="e">
        <f>#REF!</f>
        <v>#REF!</v>
      </c>
      <c r="HRL104" s="50" t="e">
        <f>#REF!</f>
        <v>#REF!</v>
      </c>
      <c r="HRM104" s="50" t="e">
        <f>#REF!</f>
        <v>#REF!</v>
      </c>
      <c r="HRN104" s="50" t="e">
        <f>#REF!</f>
        <v>#REF!</v>
      </c>
      <c r="HRO104" s="50" t="e">
        <f>#REF!</f>
        <v>#REF!</v>
      </c>
      <c r="HRP104" s="50" t="e">
        <f>#REF!</f>
        <v>#REF!</v>
      </c>
      <c r="HRQ104" s="50" t="e">
        <f>#REF!</f>
        <v>#REF!</v>
      </c>
      <c r="HRR104" s="50" t="e">
        <f>#REF!</f>
        <v>#REF!</v>
      </c>
      <c r="HRS104" s="50" t="e">
        <f>#REF!</f>
        <v>#REF!</v>
      </c>
      <c r="HRT104" s="50" t="e">
        <f>#REF!</f>
        <v>#REF!</v>
      </c>
      <c r="HRU104" s="50" t="e">
        <f>#REF!</f>
        <v>#REF!</v>
      </c>
      <c r="HRV104" s="50" t="e">
        <f>#REF!</f>
        <v>#REF!</v>
      </c>
      <c r="HRW104" s="50" t="e">
        <f>#REF!</f>
        <v>#REF!</v>
      </c>
      <c r="HRX104" s="50" t="e">
        <f>#REF!</f>
        <v>#REF!</v>
      </c>
      <c r="HRY104" s="50" t="e">
        <f>#REF!</f>
        <v>#REF!</v>
      </c>
      <c r="HRZ104" s="50" t="e">
        <f>#REF!</f>
        <v>#REF!</v>
      </c>
      <c r="HSA104" s="50" t="e">
        <f>#REF!</f>
        <v>#REF!</v>
      </c>
      <c r="HSB104" s="50" t="e">
        <f>#REF!</f>
        <v>#REF!</v>
      </c>
      <c r="HSC104" s="50" t="e">
        <f>#REF!</f>
        <v>#REF!</v>
      </c>
      <c r="HSD104" s="50" t="e">
        <f>#REF!</f>
        <v>#REF!</v>
      </c>
      <c r="HSE104" s="50" t="e">
        <f>#REF!</f>
        <v>#REF!</v>
      </c>
      <c r="HSF104" s="50" t="e">
        <f>#REF!</f>
        <v>#REF!</v>
      </c>
      <c r="HSG104" s="50" t="e">
        <f>#REF!</f>
        <v>#REF!</v>
      </c>
      <c r="HSH104" s="50" t="e">
        <f>#REF!</f>
        <v>#REF!</v>
      </c>
      <c r="HSI104" s="50" t="e">
        <f>#REF!</f>
        <v>#REF!</v>
      </c>
      <c r="HSJ104" s="50" t="e">
        <f>#REF!</f>
        <v>#REF!</v>
      </c>
      <c r="HSK104" s="50" t="e">
        <f>#REF!</f>
        <v>#REF!</v>
      </c>
      <c r="HSL104" s="50" t="e">
        <f>#REF!</f>
        <v>#REF!</v>
      </c>
      <c r="HSM104" s="50" t="e">
        <f>#REF!</f>
        <v>#REF!</v>
      </c>
      <c r="HSN104" s="50" t="e">
        <f>#REF!</f>
        <v>#REF!</v>
      </c>
      <c r="HSO104" s="50" t="e">
        <f>#REF!</f>
        <v>#REF!</v>
      </c>
      <c r="HSP104" s="50" t="e">
        <f>#REF!</f>
        <v>#REF!</v>
      </c>
      <c r="HSQ104" s="50" t="e">
        <f>#REF!</f>
        <v>#REF!</v>
      </c>
      <c r="HSR104" s="50" t="e">
        <f>#REF!</f>
        <v>#REF!</v>
      </c>
      <c r="HSS104" s="50" t="e">
        <f>#REF!</f>
        <v>#REF!</v>
      </c>
      <c r="HST104" s="50" t="e">
        <f>#REF!</f>
        <v>#REF!</v>
      </c>
      <c r="HSU104" s="50" t="e">
        <f>#REF!</f>
        <v>#REF!</v>
      </c>
      <c r="HSV104" s="50" t="e">
        <f>#REF!</f>
        <v>#REF!</v>
      </c>
      <c r="HSW104" s="50" t="e">
        <f>#REF!</f>
        <v>#REF!</v>
      </c>
      <c r="HSX104" s="50" t="e">
        <f>#REF!</f>
        <v>#REF!</v>
      </c>
      <c r="HSY104" s="50" t="e">
        <f>#REF!</f>
        <v>#REF!</v>
      </c>
      <c r="HSZ104" s="50" t="e">
        <f>#REF!</f>
        <v>#REF!</v>
      </c>
      <c r="HTA104" s="50" t="e">
        <f>#REF!</f>
        <v>#REF!</v>
      </c>
      <c r="HTB104" s="50" t="e">
        <f>#REF!</f>
        <v>#REF!</v>
      </c>
      <c r="HTC104" s="50" t="e">
        <f>#REF!</f>
        <v>#REF!</v>
      </c>
      <c r="HTD104" s="50" t="e">
        <f>#REF!</f>
        <v>#REF!</v>
      </c>
      <c r="HTE104" s="50" t="e">
        <f>#REF!</f>
        <v>#REF!</v>
      </c>
      <c r="HTF104" s="50" t="e">
        <f>#REF!</f>
        <v>#REF!</v>
      </c>
      <c r="HTG104" s="50" t="e">
        <f>#REF!</f>
        <v>#REF!</v>
      </c>
      <c r="HTH104" s="50" t="e">
        <f>#REF!</f>
        <v>#REF!</v>
      </c>
      <c r="HTI104" s="50" t="e">
        <f>#REF!</f>
        <v>#REF!</v>
      </c>
      <c r="HTJ104" s="50" t="e">
        <f>#REF!</f>
        <v>#REF!</v>
      </c>
      <c r="HTK104" s="50" t="e">
        <f>#REF!</f>
        <v>#REF!</v>
      </c>
      <c r="HTL104" s="50" t="e">
        <f>#REF!</f>
        <v>#REF!</v>
      </c>
      <c r="HTM104" s="50" t="e">
        <f>#REF!</f>
        <v>#REF!</v>
      </c>
      <c r="HTN104" s="50" t="e">
        <f>#REF!</f>
        <v>#REF!</v>
      </c>
      <c r="HTO104" s="50" t="e">
        <f>#REF!</f>
        <v>#REF!</v>
      </c>
      <c r="HTP104" s="50" t="e">
        <f>#REF!</f>
        <v>#REF!</v>
      </c>
      <c r="HTQ104" s="50" t="e">
        <f>#REF!</f>
        <v>#REF!</v>
      </c>
      <c r="HTR104" s="50" t="e">
        <f>#REF!</f>
        <v>#REF!</v>
      </c>
      <c r="HTS104" s="50" t="e">
        <f>#REF!</f>
        <v>#REF!</v>
      </c>
      <c r="HTT104" s="50" t="e">
        <f>#REF!</f>
        <v>#REF!</v>
      </c>
      <c r="HTU104" s="50" t="e">
        <f>#REF!</f>
        <v>#REF!</v>
      </c>
      <c r="HTV104" s="50" t="e">
        <f>#REF!</f>
        <v>#REF!</v>
      </c>
      <c r="HTW104" s="50" t="e">
        <f>#REF!</f>
        <v>#REF!</v>
      </c>
      <c r="HTX104" s="50" t="e">
        <f>#REF!</f>
        <v>#REF!</v>
      </c>
      <c r="HTY104" s="50" t="e">
        <f>#REF!</f>
        <v>#REF!</v>
      </c>
      <c r="HTZ104" s="50" t="e">
        <f>#REF!</f>
        <v>#REF!</v>
      </c>
      <c r="HUA104" s="50" t="e">
        <f>#REF!</f>
        <v>#REF!</v>
      </c>
      <c r="HUB104" s="50" t="e">
        <f>#REF!</f>
        <v>#REF!</v>
      </c>
      <c r="HUC104" s="50" t="e">
        <f>#REF!</f>
        <v>#REF!</v>
      </c>
      <c r="HUD104" s="50" t="e">
        <f>#REF!</f>
        <v>#REF!</v>
      </c>
      <c r="HUE104" s="50" t="e">
        <f>#REF!</f>
        <v>#REF!</v>
      </c>
      <c r="HUF104" s="50" t="e">
        <f>#REF!</f>
        <v>#REF!</v>
      </c>
      <c r="HUG104" s="50" t="e">
        <f>#REF!</f>
        <v>#REF!</v>
      </c>
      <c r="HUH104" s="50" t="e">
        <f>#REF!</f>
        <v>#REF!</v>
      </c>
      <c r="HUI104" s="50" t="e">
        <f>#REF!</f>
        <v>#REF!</v>
      </c>
      <c r="HUJ104" s="50" t="e">
        <f>#REF!</f>
        <v>#REF!</v>
      </c>
      <c r="HUK104" s="50" t="e">
        <f>#REF!</f>
        <v>#REF!</v>
      </c>
      <c r="HUL104" s="50" t="e">
        <f>#REF!</f>
        <v>#REF!</v>
      </c>
      <c r="HUM104" s="50" t="e">
        <f>#REF!</f>
        <v>#REF!</v>
      </c>
      <c r="HUN104" s="50" t="e">
        <f>#REF!</f>
        <v>#REF!</v>
      </c>
      <c r="HUO104" s="50" t="e">
        <f>#REF!</f>
        <v>#REF!</v>
      </c>
      <c r="HUP104" s="50" t="e">
        <f>#REF!</f>
        <v>#REF!</v>
      </c>
      <c r="HUQ104" s="50" t="e">
        <f>#REF!</f>
        <v>#REF!</v>
      </c>
      <c r="HUR104" s="50" t="e">
        <f>#REF!</f>
        <v>#REF!</v>
      </c>
      <c r="HUS104" s="50" t="e">
        <f>#REF!</f>
        <v>#REF!</v>
      </c>
      <c r="HUT104" s="50" t="e">
        <f>#REF!</f>
        <v>#REF!</v>
      </c>
      <c r="HUU104" s="50" t="e">
        <f>#REF!</f>
        <v>#REF!</v>
      </c>
      <c r="HUV104" s="50" t="e">
        <f>#REF!</f>
        <v>#REF!</v>
      </c>
      <c r="HUW104" s="50" t="e">
        <f>#REF!</f>
        <v>#REF!</v>
      </c>
      <c r="HUX104" s="50" t="e">
        <f>#REF!</f>
        <v>#REF!</v>
      </c>
      <c r="HUY104" s="50" t="e">
        <f>#REF!</f>
        <v>#REF!</v>
      </c>
      <c r="HUZ104" s="50" t="e">
        <f>#REF!</f>
        <v>#REF!</v>
      </c>
      <c r="HVA104" s="50" t="e">
        <f>#REF!</f>
        <v>#REF!</v>
      </c>
      <c r="HVB104" s="50" t="e">
        <f>#REF!</f>
        <v>#REF!</v>
      </c>
      <c r="HVC104" s="50" t="e">
        <f>#REF!</f>
        <v>#REF!</v>
      </c>
      <c r="HVD104" s="50" t="e">
        <f>#REF!</f>
        <v>#REF!</v>
      </c>
      <c r="HVE104" s="50" t="e">
        <f>#REF!</f>
        <v>#REF!</v>
      </c>
      <c r="HVF104" s="50" t="e">
        <f>#REF!</f>
        <v>#REF!</v>
      </c>
      <c r="HVG104" s="50" t="e">
        <f>#REF!</f>
        <v>#REF!</v>
      </c>
      <c r="HVH104" s="50" t="e">
        <f>#REF!</f>
        <v>#REF!</v>
      </c>
      <c r="HVI104" s="50" t="e">
        <f>#REF!</f>
        <v>#REF!</v>
      </c>
      <c r="HVJ104" s="50" t="e">
        <f>#REF!</f>
        <v>#REF!</v>
      </c>
      <c r="HVK104" s="50" t="e">
        <f>#REF!</f>
        <v>#REF!</v>
      </c>
      <c r="HVL104" s="50" t="e">
        <f>#REF!</f>
        <v>#REF!</v>
      </c>
      <c r="HVM104" s="50" t="e">
        <f>#REF!</f>
        <v>#REF!</v>
      </c>
      <c r="HVN104" s="50" t="e">
        <f>#REF!</f>
        <v>#REF!</v>
      </c>
      <c r="HVO104" s="50" t="e">
        <f>#REF!</f>
        <v>#REF!</v>
      </c>
      <c r="HVP104" s="50" t="e">
        <f>#REF!</f>
        <v>#REF!</v>
      </c>
      <c r="HVQ104" s="50" t="e">
        <f>#REF!</f>
        <v>#REF!</v>
      </c>
      <c r="HVR104" s="50" t="e">
        <f>#REF!</f>
        <v>#REF!</v>
      </c>
      <c r="HVS104" s="50" t="e">
        <f>#REF!</f>
        <v>#REF!</v>
      </c>
      <c r="HVT104" s="50" t="e">
        <f>#REF!</f>
        <v>#REF!</v>
      </c>
      <c r="HVU104" s="50" t="e">
        <f>#REF!</f>
        <v>#REF!</v>
      </c>
      <c r="HVV104" s="50" t="e">
        <f>#REF!</f>
        <v>#REF!</v>
      </c>
      <c r="HVW104" s="50" t="e">
        <f>#REF!</f>
        <v>#REF!</v>
      </c>
      <c r="HVX104" s="50" t="e">
        <f>#REF!</f>
        <v>#REF!</v>
      </c>
      <c r="HVY104" s="50" t="e">
        <f>#REF!</f>
        <v>#REF!</v>
      </c>
      <c r="HVZ104" s="50" t="e">
        <f>#REF!</f>
        <v>#REF!</v>
      </c>
      <c r="HWA104" s="50" t="e">
        <f>#REF!</f>
        <v>#REF!</v>
      </c>
      <c r="HWB104" s="50" t="e">
        <f>#REF!</f>
        <v>#REF!</v>
      </c>
      <c r="HWC104" s="50" t="e">
        <f>#REF!</f>
        <v>#REF!</v>
      </c>
      <c r="HWD104" s="50" t="e">
        <f>#REF!</f>
        <v>#REF!</v>
      </c>
      <c r="HWE104" s="50" t="e">
        <f>#REF!</f>
        <v>#REF!</v>
      </c>
      <c r="HWF104" s="50" t="e">
        <f>#REF!</f>
        <v>#REF!</v>
      </c>
      <c r="HWG104" s="50" t="e">
        <f>#REF!</f>
        <v>#REF!</v>
      </c>
      <c r="HWH104" s="50" t="e">
        <f>#REF!</f>
        <v>#REF!</v>
      </c>
      <c r="HWI104" s="50" t="e">
        <f>#REF!</f>
        <v>#REF!</v>
      </c>
      <c r="HWJ104" s="50" t="e">
        <f>#REF!</f>
        <v>#REF!</v>
      </c>
      <c r="HWK104" s="50" t="e">
        <f>#REF!</f>
        <v>#REF!</v>
      </c>
      <c r="HWL104" s="50" t="e">
        <f>#REF!</f>
        <v>#REF!</v>
      </c>
      <c r="HWM104" s="50" t="e">
        <f>#REF!</f>
        <v>#REF!</v>
      </c>
      <c r="HWN104" s="50" t="e">
        <f>#REF!</f>
        <v>#REF!</v>
      </c>
      <c r="HWO104" s="50" t="e">
        <f>#REF!</f>
        <v>#REF!</v>
      </c>
      <c r="HWP104" s="50" t="e">
        <f>#REF!</f>
        <v>#REF!</v>
      </c>
      <c r="HWQ104" s="50" t="e">
        <f>#REF!</f>
        <v>#REF!</v>
      </c>
      <c r="HWR104" s="50" t="e">
        <f>#REF!</f>
        <v>#REF!</v>
      </c>
      <c r="HWS104" s="50" t="e">
        <f>#REF!</f>
        <v>#REF!</v>
      </c>
      <c r="HWT104" s="50" t="e">
        <f>#REF!</f>
        <v>#REF!</v>
      </c>
      <c r="HWU104" s="50" t="e">
        <f>#REF!</f>
        <v>#REF!</v>
      </c>
      <c r="HWV104" s="50" t="e">
        <f>#REF!</f>
        <v>#REF!</v>
      </c>
      <c r="HWW104" s="50" t="e">
        <f>#REF!</f>
        <v>#REF!</v>
      </c>
      <c r="HWX104" s="50" t="e">
        <f>#REF!</f>
        <v>#REF!</v>
      </c>
      <c r="HWY104" s="50" t="e">
        <f>#REF!</f>
        <v>#REF!</v>
      </c>
      <c r="HWZ104" s="50" t="e">
        <f>#REF!</f>
        <v>#REF!</v>
      </c>
      <c r="HXA104" s="50" t="e">
        <f>#REF!</f>
        <v>#REF!</v>
      </c>
      <c r="HXB104" s="50" t="e">
        <f>#REF!</f>
        <v>#REF!</v>
      </c>
      <c r="HXC104" s="50" t="e">
        <f>#REF!</f>
        <v>#REF!</v>
      </c>
      <c r="HXD104" s="50" t="e">
        <f>#REF!</f>
        <v>#REF!</v>
      </c>
      <c r="HXE104" s="50" t="e">
        <f>#REF!</f>
        <v>#REF!</v>
      </c>
      <c r="HXF104" s="50" t="e">
        <f>#REF!</f>
        <v>#REF!</v>
      </c>
      <c r="HXG104" s="50" t="e">
        <f>#REF!</f>
        <v>#REF!</v>
      </c>
      <c r="HXH104" s="50" t="e">
        <f>#REF!</f>
        <v>#REF!</v>
      </c>
      <c r="HXI104" s="50" t="e">
        <f>#REF!</f>
        <v>#REF!</v>
      </c>
      <c r="HXJ104" s="50" t="e">
        <f>#REF!</f>
        <v>#REF!</v>
      </c>
      <c r="HXK104" s="50" t="e">
        <f>#REF!</f>
        <v>#REF!</v>
      </c>
      <c r="HXL104" s="50" t="e">
        <f>#REF!</f>
        <v>#REF!</v>
      </c>
      <c r="HXM104" s="50" t="e">
        <f>#REF!</f>
        <v>#REF!</v>
      </c>
      <c r="HXN104" s="50" t="e">
        <f>#REF!</f>
        <v>#REF!</v>
      </c>
      <c r="HXO104" s="50" t="e">
        <f>#REF!</f>
        <v>#REF!</v>
      </c>
      <c r="HXP104" s="50" t="e">
        <f>#REF!</f>
        <v>#REF!</v>
      </c>
      <c r="HXQ104" s="50" t="e">
        <f>#REF!</f>
        <v>#REF!</v>
      </c>
      <c r="HXR104" s="50" t="e">
        <f>#REF!</f>
        <v>#REF!</v>
      </c>
      <c r="HXS104" s="50" t="e">
        <f>#REF!</f>
        <v>#REF!</v>
      </c>
      <c r="HXT104" s="50" t="e">
        <f>#REF!</f>
        <v>#REF!</v>
      </c>
      <c r="HXU104" s="50" t="e">
        <f>#REF!</f>
        <v>#REF!</v>
      </c>
      <c r="HXV104" s="50" t="e">
        <f>#REF!</f>
        <v>#REF!</v>
      </c>
      <c r="HXW104" s="50" t="e">
        <f>#REF!</f>
        <v>#REF!</v>
      </c>
      <c r="HXX104" s="50" t="e">
        <f>#REF!</f>
        <v>#REF!</v>
      </c>
      <c r="HXY104" s="50" t="e">
        <f>#REF!</f>
        <v>#REF!</v>
      </c>
      <c r="HXZ104" s="50" t="e">
        <f>#REF!</f>
        <v>#REF!</v>
      </c>
      <c r="HYA104" s="50" t="e">
        <f>#REF!</f>
        <v>#REF!</v>
      </c>
      <c r="HYB104" s="50" t="e">
        <f>#REF!</f>
        <v>#REF!</v>
      </c>
      <c r="HYC104" s="50" t="e">
        <f>#REF!</f>
        <v>#REF!</v>
      </c>
      <c r="HYD104" s="50" t="e">
        <f>#REF!</f>
        <v>#REF!</v>
      </c>
      <c r="HYE104" s="50" t="e">
        <f>#REF!</f>
        <v>#REF!</v>
      </c>
      <c r="HYF104" s="50" t="e">
        <f>#REF!</f>
        <v>#REF!</v>
      </c>
      <c r="HYG104" s="50" t="e">
        <f>#REF!</f>
        <v>#REF!</v>
      </c>
      <c r="HYH104" s="50" t="e">
        <f>#REF!</f>
        <v>#REF!</v>
      </c>
      <c r="HYI104" s="50" t="e">
        <f>#REF!</f>
        <v>#REF!</v>
      </c>
      <c r="HYJ104" s="50" t="e">
        <f>#REF!</f>
        <v>#REF!</v>
      </c>
      <c r="HYK104" s="50" t="e">
        <f>#REF!</f>
        <v>#REF!</v>
      </c>
      <c r="HYL104" s="50" t="e">
        <f>#REF!</f>
        <v>#REF!</v>
      </c>
      <c r="HYM104" s="50" t="e">
        <f>#REF!</f>
        <v>#REF!</v>
      </c>
      <c r="HYN104" s="50" t="e">
        <f>#REF!</f>
        <v>#REF!</v>
      </c>
      <c r="HYO104" s="50" t="e">
        <f>#REF!</f>
        <v>#REF!</v>
      </c>
      <c r="HYP104" s="50" t="e">
        <f>#REF!</f>
        <v>#REF!</v>
      </c>
      <c r="HYQ104" s="50" t="e">
        <f>#REF!</f>
        <v>#REF!</v>
      </c>
      <c r="HYR104" s="50" t="e">
        <f>#REF!</f>
        <v>#REF!</v>
      </c>
      <c r="HYS104" s="50" t="e">
        <f>#REF!</f>
        <v>#REF!</v>
      </c>
      <c r="HYT104" s="50" t="e">
        <f>#REF!</f>
        <v>#REF!</v>
      </c>
      <c r="HYU104" s="50" t="e">
        <f>#REF!</f>
        <v>#REF!</v>
      </c>
      <c r="HYV104" s="50" t="e">
        <f>#REF!</f>
        <v>#REF!</v>
      </c>
      <c r="HYW104" s="50" t="e">
        <f>#REF!</f>
        <v>#REF!</v>
      </c>
      <c r="HYX104" s="50" t="e">
        <f>#REF!</f>
        <v>#REF!</v>
      </c>
      <c r="HYY104" s="50" t="e">
        <f>#REF!</f>
        <v>#REF!</v>
      </c>
      <c r="HYZ104" s="50" t="e">
        <f>#REF!</f>
        <v>#REF!</v>
      </c>
      <c r="HZA104" s="50" t="e">
        <f>#REF!</f>
        <v>#REF!</v>
      </c>
      <c r="HZB104" s="50" t="e">
        <f>#REF!</f>
        <v>#REF!</v>
      </c>
      <c r="HZC104" s="50" t="e">
        <f>#REF!</f>
        <v>#REF!</v>
      </c>
      <c r="HZD104" s="50" t="e">
        <f>#REF!</f>
        <v>#REF!</v>
      </c>
      <c r="HZE104" s="50" t="e">
        <f>#REF!</f>
        <v>#REF!</v>
      </c>
      <c r="HZF104" s="50" t="e">
        <f>#REF!</f>
        <v>#REF!</v>
      </c>
      <c r="HZG104" s="50" t="e">
        <f>#REF!</f>
        <v>#REF!</v>
      </c>
      <c r="HZH104" s="50" t="e">
        <f>#REF!</f>
        <v>#REF!</v>
      </c>
      <c r="HZI104" s="50" t="e">
        <f>#REF!</f>
        <v>#REF!</v>
      </c>
      <c r="HZJ104" s="50" t="e">
        <f>#REF!</f>
        <v>#REF!</v>
      </c>
      <c r="HZK104" s="50" t="e">
        <f>#REF!</f>
        <v>#REF!</v>
      </c>
      <c r="HZL104" s="50" t="e">
        <f>#REF!</f>
        <v>#REF!</v>
      </c>
      <c r="HZM104" s="50" t="e">
        <f>#REF!</f>
        <v>#REF!</v>
      </c>
      <c r="HZN104" s="50" t="e">
        <f>#REF!</f>
        <v>#REF!</v>
      </c>
      <c r="HZO104" s="50" t="e">
        <f>#REF!</f>
        <v>#REF!</v>
      </c>
      <c r="HZP104" s="50" t="e">
        <f>#REF!</f>
        <v>#REF!</v>
      </c>
      <c r="HZQ104" s="50" t="e">
        <f>#REF!</f>
        <v>#REF!</v>
      </c>
      <c r="HZR104" s="50" t="e">
        <f>#REF!</f>
        <v>#REF!</v>
      </c>
      <c r="HZS104" s="50" t="e">
        <f>#REF!</f>
        <v>#REF!</v>
      </c>
      <c r="HZT104" s="50" t="e">
        <f>#REF!</f>
        <v>#REF!</v>
      </c>
      <c r="HZU104" s="50" t="e">
        <f>#REF!</f>
        <v>#REF!</v>
      </c>
      <c r="HZV104" s="50" t="e">
        <f>#REF!</f>
        <v>#REF!</v>
      </c>
      <c r="HZW104" s="50" t="e">
        <f>#REF!</f>
        <v>#REF!</v>
      </c>
      <c r="HZX104" s="50" t="e">
        <f>#REF!</f>
        <v>#REF!</v>
      </c>
      <c r="HZY104" s="50" t="e">
        <f>#REF!</f>
        <v>#REF!</v>
      </c>
      <c r="HZZ104" s="50" t="e">
        <f>#REF!</f>
        <v>#REF!</v>
      </c>
      <c r="IAA104" s="50" t="e">
        <f>#REF!</f>
        <v>#REF!</v>
      </c>
      <c r="IAB104" s="50" t="e">
        <f>#REF!</f>
        <v>#REF!</v>
      </c>
      <c r="IAC104" s="50" t="e">
        <f>#REF!</f>
        <v>#REF!</v>
      </c>
      <c r="IAD104" s="50" t="e">
        <f>#REF!</f>
        <v>#REF!</v>
      </c>
      <c r="IAE104" s="50" t="e">
        <f>#REF!</f>
        <v>#REF!</v>
      </c>
      <c r="IAF104" s="50" t="e">
        <f>#REF!</f>
        <v>#REF!</v>
      </c>
      <c r="IAG104" s="50" t="e">
        <f>#REF!</f>
        <v>#REF!</v>
      </c>
      <c r="IAH104" s="50" t="e">
        <f>#REF!</f>
        <v>#REF!</v>
      </c>
      <c r="IAI104" s="50" t="e">
        <f>#REF!</f>
        <v>#REF!</v>
      </c>
      <c r="IAJ104" s="50" t="e">
        <f>#REF!</f>
        <v>#REF!</v>
      </c>
      <c r="IAK104" s="50" t="e">
        <f>#REF!</f>
        <v>#REF!</v>
      </c>
      <c r="IAL104" s="50" t="e">
        <f>#REF!</f>
        <v>#REF!</v>
      </c>
      <c r="IAM104" s="50" t="e">
        <f>#REF!</f>
        <v>#REF!</v>
      </c>
      <c r="IAN104" s="50" t="e">
        <f>#REF!</f>
        <v>#REF!</v>
      </c>
      <c r="IAO104" s="50" t="e">
        <f>#REF!</f>
        <v>#REF!</v>
      </c>
      <c r="IAP104" s="50" t="e">
        <f>#REF!</f>
        <v>#REF!</v>
      </c>
      <c r="IAQ104" s="50" t="e">
        <f>#REF!</f>
        <v>#REF!</v>
      </c>
      <c r="IAR104" s="50" t="e">
        <f>#REF!</f>
        <v>#REF!</v>
      </c>
      <c r="IAS104" s="50" t="e">
        <f>#REF!</f>
        <v>#REF!</v>
      </c>
      <c r="IAT104" s="50" t="e">
        <f>#REF!</f>
        <v>#REF!</v>
      </c>
      <c r="IAU104" s="50" t="e">
        <f>#REF!</f>
        <v>#REF!</v>
      </c>
      <c r="IAV104" s="50" t="e">
        <f>#REF!</f>
        <v>#REF!</v>
      </c>
      <c r="IAW104" s="50" t="e">
        <f>#REF!</f>
        <v>#REF!</v>
      </c>
      <c r="IAX104" s="50" t="e">
        <f>#REF!</f>
        <v>#REF!</v>
      </c>
      <c r="IAY104" s="50" t="e">
        <f>#REF!</f>
        <v>#REF!</v>
      </c>
      <c r="IAZ104" s="50" t="e">
        <f>#REF!</f>
        <v>#REF!</v>
      </c>
      <c r="IBA104" s="50" t="e">
        <f>#REF!</f>
        <v>#REF!</v>
      </c>
      <c r="IBB104" s="50" t="e">
        <f>#REF!</f>
        <v>#REF!</v>
      </c>
      <c r="IBC104" s="50" t="e">
        <f>#REF!</f>
        <v>#REF!</v>
      </c>
      <c r="IBD104" s="50" t="e">
        <f>#REF!</f>
        <v>#REF!</v>
      </c>
      <c r="IBE104" s="50" t="e">
        <f>#REF!</f>
        <v>#REF!</v>
      </c>
      <c r="IBF104" s="50" t="e">
        <f>#REF!</f>
        <v>#REF!</v>
      </c>
      <c r="IBG104" s="50" t="e">
        <f>#REF!</f>
        <v>#REF!</v>
      </c>
      <c r="IBH104" s="50" t="e">
        <f>#REF!</f>
        <v>#REF!</v>
      </c>
      <c r="IBI104" s="50" t="e">
        <f>#REF!</f>
        <v>#REF!</v>
      </c>
      <c r="IBJ104" s="50" t="e">
        <f>#REF!</f>
        <v>#REF!</v>
      </c>
      <c r="IBK104" s="50" t="e">
        <f>#REF!</f>
        <v>#REF!</v>
      </c>
      <c r="IBL104" s="50" t="e">
        <f>#REF!</f>
        <v>#REF!</v>
      </c>
      <c r="IBM104" s="50" t="e">
        <f>#REF!</f>
        <v>#REF!</v>
      </c>
      <c r="IBN104" s="50" t="e">
        <f>#REF!</f>
        <v>#REF!</v>
      </c>
      <c r="IBO104" s="50" t="e">
        <f>#REF!</f>
        <v>#REF!</v>
      </c>
      <c r="IBP104" s="50" t="e">
        <f>#REF!</f>
        <v>#REF!</v>
      </c>
      <c r="IBQ104" s="50" t="e">
        <f>#REF!</f>
        <v>#REF!</v>
      </c>
      <c r="IBR104" s="50" t="e">
        <f>#REF!</f>
        <v>#REF!</v>
      </c>
      <c r="IBS104" s="50" t="e">
        <f>#REF!</f>
        <v>#REF!</v>
      </c>
      <c r="IBT104" s="50" t="e">
        <f>#REF!</f>
        <v>#REF!</v>
      </c>
      <c r="IBU104" s="50" t="e">
        <f>#REF!</f>
        <v>#REF!</v>
      </c>
      <c r="IBV104" s="50" t="e">
        <f>#REF!</f>
        <v>#REF!</v>
      </c>
      <c r="IBW104" s="50" t="e">
        <f>#REF!</f>
        <v>#REF!</v>
      </c>
      <c r="IBX104" s="50" t="e">
        <f>#REF!</f>
        <v>#REF!</v>
      </c>
      <c r="IBY104" s="50" t="e">
        <f>#REF!</f>
        <v>#REF!</v>
      </c>
      <c r="IBZ104" s="50" t="e">
        <f>#REF!</f>
        <v>#REF!</v>
      </c>
      <c r="ICA104" s="50" t="e">
        <f>#REF!</f>
        <v>#REF!</v>
      </c>
      <c r="ICB104" s="50" t="e">
        <f>#REF!</f>
        <v>#REF!</v>
      </c>
      <c r="ICC104" s="50" t="e">
        <f>#REF!</f>
        <v>#REF!</v>
      </c>
      <c r="ICD104" s="50" t="e">
        <f>#REF!</f>
        <v>#REF!</v>
      </c>
      <c r="ICE104" s="50" t="e">
        <f>#REF!</f>
        <v>#REF!</v>
      </c>
      <c r="ICF104" s="50" t="e">
        <f>#REF!</f>
        <v>#REF!</v>
      </c>
      <c r="ICG104" s="50" t="e">
        <f>#REF!</f>
        <v>#REF!</v>
      </c>
      <c r="ICH104" s="50" t="e">
        <f>#REF!</f>
        <v>#REF!</v>
      </c>
      <c r="ICI104" s="50" t="e">
        <f>#REF!</f>
        <v>#REF!</v>
      </c>
      <c r="ICJ104" s="50" t="e">
        <f>#REF!</f>
        <v>#REF!</v>
      </c>
      <c r="ICK104" s="50" t="e">
        <f>#REF!</f>
        <v>#REF!</v>
      </c>
      <c r="ICL104" s="50" t="e">
        <f>#REF!</f>
        <v>#REF!</v>
      </c>
      <c r="ICM104" s="50" t="e">
        <f>#REF!</f>
        <v>#REF!</v>
      </c>
      <c r="ICN104" s="50" t="e">
        <f>#REF!</f>
        <v>#REF!</v>
      </c>
      <c r="ICO104" s="50" t="e">
        <f>#REF!</f>
        <v>#REF!</v>
      </c>
      <c r="ICP104" s="50" t="e">
        <f>#REF!</f>
        <v>#REF!</v>
      </c>
      <c r="ICQ104" s="50" t="e">
        <f>#REF!</f>
        <v>#REF!</v>
      </c>
      <c r="ICR104" s="50" t="e">
        <f>#REF!</f>
        <v>#REF!</v>
      </c>
      <c r="ICS104" s="50" t="e">
        <f>#REF!</f>
        <v>#REF!</v>
      </c>
      <c r="ICT104" s="50" t="e">
        <f>#REF!</f>
        <v>#REF!</v>
      </c>
      <c r="ICU104" s="50" t="e">
        <f>#REF!</f>
        <v>#REF!</v>
      </c>
      <c r="ICV104" s="50" t="e">
        <f>#REF!</f>
        <v>#REF!</v>
      </c>
      <c r="ICW104" s="50" t="e">
        <f>#REF!</f>
        <v>#REF!</v>
      </c>
      <c r="ICX104" s="50" t="e">
        <f>#REF!</f>
        <v>#REF!</v>
      </c>
      <c r="ICY104" s="50" t="e">
        <f>#REF!</f>
        <v>#REF!</v>
      </c>
      <c r="ICZ104" s="50" t="e">
        <f>#REF!</f>
        <v>#REF!</v>
      </c>
      <c r="IDA104" s="50" t="e">
        <f>#REF!</f>
        <v>#REF!</v>
      </c>
      <c r="IDB104" s="50" t="e">
        <f>#REF!</f>
        <v>#REF!</v>
      </c>
      <c r="IDC104" s="50" t="e">
        <f>#REF!</f>
        <v>#REF!</v>
      </c>
      <c r="IDD104" s="50" t="e">
        <f>#REF!</f>
        <v>#REF!</v>
      </c>
      <c r="IDE104" s="50" t="e">
        <f>#REF!</f>
        <v>#REF!</v>
      </c>
      <c r="IDF104" s="50" t="e">
        <f>#REF!</f>
        <v>#REF!</v>
      </c>
      <c r="IDG104" s="50" t="e">
        <f>#REF!</f>
        <v>#REF!</v>
      </c>
      <c r="IDH104" s="50" t="e">
        <f>#REF!</f>
        <v>#REF!</v>
      </c>
      <c r="IDI104" s="50" t="e">
        <f>#REF!</f>
        <v>#REF!</v>
      </c>
      <c r="IDJ104" s="50" t="e">
        <f>#REF!</f>
        <v>#REF!</v>
      </c>
      <c r="IDK104" s="50" t="e">
        <f>#REF!</f>
        <v>#REF!</v>
      </c>
      <c r="IDL104" s="50" t="e">
        <f>#REF!</f>
        <v>#REF!</v>
      </c>
      <c r="IDM104" s="50" t="e">
        <f>#REF!</f>
        <v>#REF!</v>
      </c>
      <c r="IDN104" s="50" t="e">
        <f>#REF!</f>
        <v>#REF!</v>
      </c>
      <c r="IDO104" s="50" t="e">
        <f>#REF!</f>
        <v>#REF!</v>
      </c>
      <c r="IDP104" s="50" t="e">
        <f>#REF!</f>
        <v>#REF!</v>
      </c>
      <c r="IDQ104" s="50" t="e">
        <f>#REF!</f>
        <v>#REF!</v>
      </c>
      <c r="IDR104" s="50" t="e">
        <f>#REF!</f>
        <v>#REF!</v>
      </c>
      <c r="IDS104" s="50" t="e">
        <f>#REF!</f>
        <v>#REF!</v>
      </c>
      <c r="IDT104" s="50" t="e">
        <f>#REF!</f>
        <v>#REF!</v>
      </c>
      <c r="IDU104" s="50" t="e">
        <f>#REF!</f>
        <v>#REF!</v>
      </c>
      <c r="IDV104" s="50" t="e">
        <f>#REF!</f>
        <v>#REF!</v>
      </c>
      <c r="IDW104" s="50" t="e">
        <f>#REF!</f>
        <v>#REF!</v>
      </c>
      <c r="IDX104" s="50" t="e">
        <f>#REF!</f>
        <v>#REF!</v>
      </c>
      <c r="IDY104" s="50" t="e">
        <f>#REF!</f>
        <v>#REF!</v>
      </c>
      <c r="IDZ104" s="50" t="e">
        <f>#REF!</f>
        <v>#REF!</v>
      </c>
      <c r="IEA104" s="50" t="e">
        <f>#REF!</f>
        <v>#REF!</v>
      </c>
      <c r="IEB104" s="50" t="e">
        <f>#REF!</f>
        <v>#REF!</v>
      </c>
      <c r="IEC104" s="50" t="e">
        <f>#REF!</f>
        <v>#REF!</v>
      </c>
      <c r="IED104" s="50" t="e">
        <f>#REF!</f>
        <v>#REF!</v>
      </c>
      <c r="IEE104" s="50" t="e">
        <f>#REF!</f>
        <v>#REF!</v>
      </c>
      <c r="IEF104" s="50" t="e">
        <f>#REF!</f>
        <v>#REF!</v>
      </c>
      <c r="IEG104" s="50" t="e">
        <f>#REF!</f>
        <v>#REF!</v>
      </c>
      <c r="IEH104" s="50" t="e">
        <f>#REF!</f>
        <v>#REF!</v>
      </c>
      <c r="IEI104" s="50" t="e">
        <f>#REF!</f>
        <v>#REF!</v>
      </c>
      <c r="IEJ104" s="50" t="e">
        <f>#REF!</f>
        <v>#REF!</v>
      </c>
      <c r="IEK104" s="50" t="e">
        <f>#REF!</f>
        <v>#REF!</v>
      </c>
      <c r="IEL104" s="50" t="e">
        <f>#REF!</f>
        <v>#REF!</v>
      </c>
      <c r="IEM104" s="50" t="e">
        <f>#REF!</f>
        <v>#REF!</v>
      </c>
      <c r="IEN104" s="50" t="e">
        <f>#REF!</f>
        <v>#REF!</v>
      </c>
      <c r="IEO104" s="50" t="e">
        <f>#REF!</f>
        <v>#REF!</v>
      </c>
      <c r="IEP104" s="50" t="e">
        <f>#REF!</f>
        <v>#REF!</v>
      </c>
      <c r="IEQ104" s="50" t="e">
        <f>#REF!</f>
        <v>#REF!</v>
      </c>
      <c r="IER104" s="50" t="e">
        <f>#REF!</f>
        <v>#REF!</v>
      </c>
      <c r="IES104" s="50" t="e">
        <f>#REF!</f>
        <v>#REF!</v>
      </c>
      <c r="IET104" s="50" t="e">
        <f>#REF!</f>
        <v>#REF!</v>
      </c>
      <c r="IEU104" s="50" t="e">
        <f>#REF!</f>
        <v>#REF!</v>
      </c>
      <c r="IEV104" s="50" t="e">
        <f>#REF!</f>
        <v>#REF!</v>
      </c>
      <c r="IEW104" s="50" t="e">
        <f>#REF!</f>
        <v>#REF!</v>
      </c>
      <c r="IEX104" s="50" t="e">
        <f>#REF!</f>
        <v>#REF!</v>
      </c>
      <c r="IEY104" s="50" t="e">
        <f>#REF!</f>
        <v>#REF!</v>
      </c>
      <c r="IEZ104" s="50" t="e">
        <f>#REF!</f>
        <v>#REF!</v>
      </c>
      <c r="IFA104" s="50" t="e">
        <f>#REF!</f>
        <v>#REF!</v>
      </c>
      <c r="IFB104" s="50" t="e">
        <f>#REF!</f>
        <v>#REF!</v>
      </c>
      <c r="IFC104" s="50" t="e">
        <f>#REF!</f>
        <v>#REF!</v>
      </c>
      <c r="IFD104" s="50" t="e">
        <f>#REF!</f>
        <v>#REF!</v>
      </c>
      <c r="IFE104" s="50" t="e">
        <f>#REF!</f>
        <v>#REF!</v>
      </c>
      <c r="IFF104" s="50" t="e">
        <f>#REF!</f>
        <v>#REF!</v>
      </c>
      <c r="IFG104" s="50" t="e">
        <f>#REF!</f>
        <v>#REF!</v>
      </c>
      <c r="IFH104" s="50" t="e">
        <f>#REF!</f>
        <v>#REF!</v>
      </c>
      <c r="IFI104" s="50" t="e">
        <f>#REF!</f>
        <v>#REF!</v>
      </c>
      <c r="IFJ104" s="50" t="e">
        <f>#REF!</f>
        <v>#REF!</v>
      </c>
      <c r="IFK104" s="50" t="e">
        <f>#REF!</f>
        <v>#REF!</v>
      </c>
      <c r="IFL104" s="50" t="e">
        <f>#REF!</f>
        <v>#REF!</v>
      </c>
      <c r="IFM104" s="50" t="e">
        <f>#REF!</f>
        <v>#REF!</v>
      </c>
      <c r="IFN104" s="50" t="e">
        <f>#REF!</f>
        <v>#REF!</v>
      </c>
      <c r="IFO104" s="50" t="e">
        <f>#REF!</f>
        <v>#REF!</v>
      </c>
      <c r="IFP104" s="50" t="e">
        <f>#REF!</f>
        <v>#REF!</v>
      </c>
      <c r="IFQ104" s="50" t="e">
        <f>#REF!</f>
        <v>#REF!</v>
      </c>
      <c r="IFR104" s="50" t="e">
        <f>#REF!</f>
        <v>#REF!</v>
      </c>
      <c r="IFS104" s="50" t="e">
        <f>#REF!</f>
        <v>#REF!</v>
      </c>
      <c r="IFT104" s="50" t="e">
        <f>#REF!</f>
        <v>#REF!</v>
      </c>
      <c r="IFU104" s="50" t="e">
        <f>#REF!</f>
        <v>#REF!</v>
      </c>
      <c r="IFV104" s="50" t="e">
        <f>#REF!</f>
        <v>#REF!</v>
      </c>
      <c r="IFW104" s="50" t="e">
        <f>#REF!</f>
        <v>#REF!</v>
      </c>
      <c r="IFX104" s="50" t="e">
        <f>#REF!</f>
        <v>#REF!</v>
      </c>
      <c r="IFY104" s="50" t="e">
        <f>#REF!</f>
        <v>#REF!</v>
      </c>
      <c r="IFZ104" s="50" t="e">
        <f>#REF!</f>
        <v>#REF!</v>
      </c>
      <c r="IGA104" s="50" t="e">
        <f>#REF!</f>
        <v>#REF!</v>
      </c>
      <c r="IGB104" s="50" t="e">
        <f>#REF!</f>
        <v>#REF!</v>
      </c>
      <c r="IGC104" s="50" t="e">
        <f>#REF!</f>
        <v>#REF!</v>
      </c>
      <c r="IGD104" s="50" t="e">
        <f>#REF!</f>
        <v>#REF!</v>
      </c>
      <c r="IGE104" s="50" t="e">
        <f>#REF!</f>
        <v>#REF!</v>
      </c>
      <c r="IGF104" s="50" t="e">
        <f>#REF!</f>
        <v>#REF!</v>
      </c>
      <c r="IGG104" s="50" t="e">
        <f>#REF!</f>
        <v>#REF!</v>
      </c>
      <c r="IGH104" s="50" t="e">
        <f>#REF!</f>
        <v>#REF!</v>
      </c>
      <c r="IGI104" s="50" t="e">
        <f>#REF!</f>
        <v>#REF!</v>
      </c>
      <c r="IGJ104" s="50" t="e">
        <f>#REF!</f>
        <v>#REF!</v>
      </c>
      <c r="IGK104" s="50" t="e">
        <f>#REF!</f>
        <v>#REF!</v>
      </c>
      <c r="IGL104" s="50" t="e">
        <f>#REF!</f>
        <v>#REF!</v>
      </c>
      <c r="IGM104" s="50" t="e">
        <f>#REF!</f>
        <v>#REF!</v>
      </c>
      <c r="IGN104" s="50" t="e">
        <f>#REF!</f>
        <v>#REF!</v>
      </c>
      <c r="IGO104" s="50" t="e">
        <f>#REF!</f>
        <v>#REF!</v>
      </c>
      <c r="IGP104" s="50" t="e">
        <f>#REF!</f>
        <v>#REF!</v>
      </c>
      <c r="IGQ104" s="50" t="e">
        <f>#REF!</f>
        <v>#REF!</v>
      </c>
      <c r="IGR104" s="50" t="e">
        <f>#REF!</f>
        <v>#REF!</v>
      </c>
      <c r="IGS104" s="50" t="e">
        <f>#REF!</f>
        <v>#REF!</v>
      </c>
      <c r="IGT104" s="50" t="e">
        <f>#REF!</f>
        <v>#REF!</v>
      </c>
      <c r="IGU104" s="50" t="e">
        <f>#REF!</f>
        <v>#REF!</v>
      </c>
      <c r="IGV104" s="50" t="e">
        <f>#REF!</f>
        <v>#REF!</v>
      </c>
      <c r="IGW104" s="50" t="e">
        <f>#REF!</f>
        <v>#REF!</v>
      </c>
      <c r="IGX104" s="50" t="e">
        <f>#REF!</f>
        <v>#REF!</v>
      </c>
      <c r="IGY104" s="50" t="e">
        <f>#REF!</f>
        <v>#REF!</v>
      </c>
      <c r="IGZ104" s="50" t="e">
        <f>#REF!</f>
        <v>#REF!</v>
      </c>
      <c r="IHA104" s="50" t="e">
        <f>#REF!</f>
        <v>#REF!</v>
      </c>
      <c r="IHB104" s="50" t="e">
        <f>#REF!</f>
        <v>#REF!</v>
      </c>
      <c r="IHC104" s="50" t="e">
        <f>#REF!</f>
        <v>#REF!</v>
      </c>
      <c r="IHD104" s="50" t="e">
        <f>#REF!</f>
        <v>#REF!</v>
      </c>
      <c r="IHE104" s="50" t="e">
        <f>#REF!</f>
        <v>#REF!</v>
      </c>
      <c r="IHF104" s="50" t="e">
        <f>#REF!</f>
        <v>#REF!</v>
      </c>
      <c r="IHG104" s="50" t="e">
        <f>#REF!</f>
        <v>#REF!</v>
      </c>
      <c r="IHH104" s="50" t="e">
        <f>#REF!</f>
        <v>#REF!</v>
      </c>
      <c r="IHI104" s="50" t="e">
        <f>#REF!</f>
        <v>#REF!</v>
      </c>
      <c r="IHJ104" s="50" t="e">
        <f>#REF!</f>
        <v>#REF!</v>
      </c>
      <c r="IHK104" s="50" t="e">
        <f>#REF!</f>
        <v>#REF!</v>
      </c>
      <c r="IHL104" s="50" t="e">
        <f>#REF!</f>
        <v>#REF!</v>
      </c>
      <c r="IHM104" s="50" t="e">
        <f>#REF!</f>
        <v>#REF!</v>
      </c>
      <c r="IHN104" s="50" t="e">
        <f>#REF!</f>
        <v>#REF!</v>
      </c>
      <c r="IHO104" s="50" t="e">
        <f>#REF!</f>
        <v>#REF!</v>
      </c>
      <c r="IHP104" s="50" t="e">
        <f>#REF!</f>
        <v>#REF!</v>
      </c>
      <c r="IHQ104" s="50" t="e">
        <f>#REF!</f>
        <v>#REF!</v>
      </c>
      <c r="IHR104" s="50" t="e">
        <f>#REF!</f>
        <v>#REF!</v>
      </c>
      <c r="IHS104" s="50" t="e">
        <f>#REF!</f>
        <v>#REF!</v>
      </c>
      <c r="IHT104" s="50" t="e">
        <f>#REF!</f>
        <v>#REF!</v>
      </c>
      <c r="IHU104" s="50" t="e">
        <f>#REF!</f>
        <v>#REF!</v>
      </c>
      <c r="IHV104" s="50" t="e">
        <f>#REF!</f>
        <v>#REF!</v>
      </c>
      <c r="IHW104" s="50" t="e">
        <f>#REF!</f>
        <v>#REF!</v>
      </c>
      <c r="IHX104" s="50" t="e">
        <f>#REF!</f>
        <v>#REF!</v>
      </c>
      <c r="IHY104" s="50" t="e">
        <f>#REF!</f>
        <v>#REF!</v>
      </c>
      <c r="IHZ104" s="50" t="e">
        <f>#REF!</f>
        <v>#REF!</v>
      </c>
      <c r="IIA104" s="50" t="e">
        <f>#REF!</f>
        <v>#REF!</v>
      </c>
      <c r="IIB104" s="50" t="e">
        <f>#REF!</f>
        <v>#REF!</v>
      </c>
      <c r="IIC104" s="50" t="e">
        <f>#REF!</f>
        <v>#REF!</v>
      </c>
      <c r="IID104" s="50" t="e">
        <f>#REF!</f>
        <v>#REF!</v>
      </c>
      <c r="IIE104" s="50" t="e">
        <f>#REF!</f>
        <v>#REF!</v>
      </c>
      <c r="IIF104" s="50" t="e">
        <f>#REF!</f>
        <v>#REF!</v>
      </c>
      <c r="IIG104" s="50" t="e">
        <f>#REF!</f>
        <v>#REF!</v>
      </c>
      <c r="IIH104" s="50" t="e">
        <f>#REF!</f>
        <v>#REF!</v>
      </c>
      <c r="III104" s="50" t="e">
        <f>#REF!</f>
        <v>#REF!</v>
      </c>
      <c r="IIJ104" s="50" t="e">
        <f>#REF!</f>
        <v>#REF!</v>
      </c>
      <c r="IIK104" s="50" t="e">
        <f>#REF!</f>
        <v>#REF!</v>
      </c>
      <c r="IIL104" s="50" t="e">
        <f>#REF!</f>
        <v>#REF!</v>
      </c>
      <c r="IIM104" s="50" t="e">
        <f>#REF!</f>
        <v>#REF!</v>
      </c>
      <c r="IIN104" s="50" t="e">
        <f>#REF!</f>
        <v>#REF!</v>
      </c>
      <c r="IIO104" s="50" t="e">
        <f>#REF!</f>
        <v>#REF!</v>
      </c>
      <c r="IIP104" s="50" t="e">
        <f>#REF!</f>
        <v>#REF!</v>
      </c>
      <c r="IIQ104" s="50" t="e">
        <f>#REF!</f>
        <v>#REF!</v>
      </c>
      <c r="IIR104" s="50" t="e">
        <f>#REF!</f>
        <v>#REF!</v>
      </c>
      <c r="IIS104" s="50" t="e">
        <f>#REF!</f>
        <v>#REF!</v>
      </c>
      <c r="IIT104" s="50" t="e">
        <f>#REF!</f>
        <v>#REF!</v>
      </c>
      <c r="IIU104" s="50" t="e">
        <f>#REF!</f>
        <v>#REF!</v>
      </c>
      <c r="IIV104" s="50" t="e">
        <f>#REF!</f>
        <v>#REF!</v>
      </c>
      <c r="IIW104" s="50" t="e">
        <f>#REF!</f>
        <v>#REF!</v>
      </c>
      <c r="IIX104" s="50" t="e">
        <f>#REF!</f>
        <v>#REF!</v>
      </c>
      <c r="IIY104" s="50" t="e">
        <f>#REF!</f>
        <v>#REF!</v>
      </c>
      <c r="IIZ104" s="50" t="e">
        <f>#REF!</f>
        <v>#REF!</v>
      </c>
      <c r="IJA104" s="50" t="e">
        <f>#REF!</f>
        <v>#REF!</v>
      </c>
      <c r="IJB104" s="50" t="e">
        <f>#REF!</f>
        <v>#REF!</v>
      </c>
      <c r="IJC104" s="50" t="e">
        <f>#REF!</f>
        <v>#REF!</v>
      </c>
      <c r="IJD104" s="50" t="e">
        <f>#REF!</f>
        <v>#REF!</v>
      </c>
      <c r="IJE104" s="50" t="e">
        <f>#REF!</f>
        <v>#REF!</v>
      </c>
      <c r="IJF104" s="50" t="e">
        <f>#REF!</f>
        <v>#REF!</v>
      </c>
      <c r="IJG104" s="50" t="e">
        <f>#REF!</f>
        <v>#REF!</v>
      </c>
      <c r="IJH104" s="50" t="e">
        <f>#REF!</f>
        <v>#REF!</v>
      </c>
      <c r="IJI104" s="50" t="e">
        <f>#REF!</f>
        <v>#REF!</v>
      </c>
      <c r="IJJ104" s="50" t="e">
        <f>#REF!</f>
        <v>#REF!</v>
      </c>
      <c r="IJK104" s="50" t="e">
        <f>#REF!</f>
        <v>#REF!</v>
      </c>
      <c r="IJL104" s="50" t="e">
        <f>#REF!</f>
        <v>#REF!</v>
      </c>
      <c r="IJM104" s="50" t="e">
        <f>#REF!</f>
        <v>#REF!</v>
      </c>
      <c r="IJN104" s="50" t="e">
        <f>#REF!</f>
        <v>#REF!</v>
      </c>
      <c r="IJO104" s="50" t="e">
        <f>#REF!</f>
        <v>#REF!</v>
      </c>
      <c r="IJP104" s="50" t="e">
        <f>#REF!</f>
        <v>#REF!</v>
      </c>
      <c r="IJQ104" s="50" t="e">
        <f>#REF!</f>
        <v>#REF!</v>
      </c>
      <c r="IJR104" s="50" t="e">
        <f>#REF!</f>
        <v>#REF!</v>
      </c>
      <c r="IJS104" s="50" t="e">
        <f>#REF!</f>
        <v>#REF!</v>
      </c>
      <c r="IJT104" s="50" t="e">
        <f>#REF!</f>
        <v>#REF!</v>
      </c>
      <c r="IJU104" s="50" t="e">
        <f>#REF!</f>
        <v>#REF!</v>
      </c>
      <c r="IJV104" s="50" t="e">
        <f>#REF!</f>
        <v>#REF!</v>
      </c>
      <c r="IJW104" s="50" t="e">
        <f>#REF!</f>
        <v>#REF!</v>
      </c>
      <c r="IJX104" s="50" t="e">
        <f>#REF!</f>
        <v>#REF!</v>
      </c>
      <c r="IJY104" s="50" t="e">
        <f>#REF!</f>
        <v>#REF!</v>
      </c>
      <c r="IJZ104" s="50" t="e">
        <f>#REF!</f>
        <v>#REF!</v>
      </c>
      <c r="IKA104" s="50" t="e">
        <f>#REF!</f>
        <v>#REF!</v>
      </c>
      <c r="IKB104" s="50" t="e">
        <f>#REF!</f>
        <v>#REF!</v>
      </c>
      <c r="IKC104" s="50" t="e">
        <f>#REF!</f>
        <v>#REF!</v>
      </c>
      <c r="IKD104" s="50" t="e">
        <f>#REF!</f>
        <v>#REF!</v>
      </c>
      <c r="IKE104" s="50" t="e">
        <f>#REF!</f>
        <v>#REF!</v>
      </c>
      <c r="IKF104" s="50" t="e">
        <f>#REF!</f>
        <v>#REF!</v>
      </c>
      <c r="IKG104" s="50" t="e">
        <f>#REF!</f>
        <v>#REF!</v>
      </c>
      <c r="IKH104" s="50" t="e">
        <f>#REF!</f>
        <v>#REF!</v>
      </c>
      <c r="IKI104" s="50" t="e">
        <f>#REF!</f>
        <v>#REF!</v>
      </c>
      <c r="IKJ104" s="50" t="e">
        <f>#REF!</f>
        <v>#REF!</v>
      </c>
      <c r="IKK104" s="50" t="e">
        <f>#REF!</f>
        <v>#REF!</v>
      </c>
      <c r="IKL104" s="50" t="e">
        <f>#REF!</f>
        <v>#REF!</v>
      </c>
      <c r="IKM104" s="50" t="e">
        <f>#REF!</f>
        <v>#REF!</v>
      </c>
      <c r="IKN104" s="50" t="e">
        <f>#REF!</f>
        <v>#REF!</v>
      </c>
      <c r="IKO104" s="50" t="e">
        <f>#REF!</f>
        <v>#REF!</v>
      </c>
      <c r="IKP104" s="50" t="e">
        <f>#REF!</f>
        <v>#REF!</v>
      </c>
      <c r="IKQ104" s="50" t="e">
        <f>#REF!</f>
        <v>#REF!</v>
      </c>
      <c r="IKR104" s="50" t="e">
        <f>#REF!</f>
        <v>#REF!</v>
      </c>
      <c r="IKS104" s="50" t="e">
        <f>#REF!</f>
        <v>#REF!</v>
      </c>
      <c r="IKT104" s="50" t="e">
        <f>#REF!</f>
        <v>#REF!</v>
      </c>
      <c r="IKU104" s="50" t="e">
        <f>#REF!</f>
        <v>#REF!</v>
      </c>
      <c r="IKV104" s="50" t="e">
        <f>#REF!</f>
        <v>#REF!</v>
      </c>
      <c r="IKW104" s="50" t="e">
        <f>#REF!</f>
        <v>#REF!</v>
      </c>
      <c r="IKX104" s="50" t="e">
        <f>#REF!</f>
        <v>#REF!</v>
      </c>
      <c r="IKY104" s="50" t="e">
        <f>#REF!</f>
        <v>#REF!</v>
      </c>
      <c r="IKZ104" s="50" t="e">
        <f>#REF!</f>
        <v>#REF!</v>
      </c>
      <c r="ILA104" s="50" t="e">
        <f>#REF!</f>
        <v>#REF!</v>
      </c>
      <c r="ILB104" s="50" t="e">
        <f>#REF!</f>
        <v>#REF!</v>
      </c>
      <c r="ILC104" s="50" t="e">
        <f>#REF!</f>
        <v>#REF!</v>
      </c>
      <c r="ILD104" s="50" t="e">
        <f>#REF!</f>
        <v>#REF!</v>
      </c>
      <c r="ILE104" s="50" t="e">
        <f>#REF!</f>
        <v>#REF!</v>
      </c>
      <c r="ILF104" s="50" t="e">
        <f>#REF!</f>
        <v>#REF!</v>
      </c>
      <c r="ILG104" s="50" t="e">
        <f>#REF!</f>
        <v>#REF!</v>
      </c>
      <c r="ILH104" s="50" t="e">
        <f>#REF!</f>
        <v>#REF!</v>
      </c>
      <c r="ILI104" s="50" t="e">
        <f>#REF!</f>
        <v>#REF!</v>
      </c>
      <c r="ILJ104" s="50" t="e">
        <f>#REF!</f>
        <v>#REF!</v>
      </c>
      <c r="ILK104" s="50" t="e">
        <f>#REF!</f>
        <v>#REF!</v>
      </c>
      <c r="ILL104" s="50" t="e">
        <f>#REF!</f>
        <v>#REF!</v>
      </c>
      <c r="ILM104" s="50" t="e">
        <f>#REF!</f>
        <v>#REF!</v>
      </c>
      <c r="ILN104" s="50" t="e">
        <f>#REF!</f>
        <v>#REF!</v>
      </c>
      <c r="ILO104" s="50" t="e">
        <f>#REF!</f>
        <v>#REF!</v>
      </c>
      <c r="ILP104" s="50" t="e">
        <f>#REF!</f>
        <v>#REF!</v>
      </c>
      <c r="ILQ104" s="50" t="e">
        <f>#REF!</f>
        <v>#REF!</v>
      </c>
      <c r="ILR104" s="50" t="e">
        <f>#REF!</f>
        <v>#REF!</v>
      </c>
      <c r="ILS104" s="50" t="e">
        <f>#REF!</f>
        <v>#REF!</v>
      </c>
      <c r="ILT104" s="50" t="e">
        <f>#REF!</f>
        <v>#REF!</v>
      </c>
      <c r="ILU104" s="50" t="e">
        <f>#REF!</f>
        <v>#REF!</v>
      </c>
      <c r="ILV104" s="50" t="e">
        <f>#REF!</f>
        <v>#REF!</v>
      </c>
      <c r="ILW104" s="50" t="e">
        <f>#REF!</f>
        <v>#REF!</v>
      </c>
      <c r="ILX104" s="50" t="e">
        <f>#REF!</f>
        <v>#REF!</v>
      </c>
      <c r="ILY104" s="50" t="e">
        <f>#REF!</f>
        <v>#REF!</v>
      </c>
      <c r="ILZ104" s="50" t="e">
        <f>#REF!</f>
        <v>#REF!</v>
      </c>
      <c r="IMA104" s="50" t="e">
        <f>#REF!</f>
        <v>#REF!</v>
      </c>
      <c r="IMB104" s="50" t="e">
        <f>#REF!</f>
        <v>#REF!</v>
      </c>
      <c r="IMC104" s="50" t="e">
        <f>#REF!</f>
        <v>#REF!</v>
      </c>
      <c r="IMD104" s="50" t="e">
        <f>#REF!</f>
        <v>#REF!</v>
      </c>
      <c r="IME104" s="50" t="e">
        <f>#REF!</f>
        <v>#REF!</v>
      </c>
      <c r="IMF104" s="50" t="e">
        <f>#REF!</f>
        <v>#REF!</v>
      </c>
      <c r="IMG104" s="50" t="e">
        <f>#REF!</f>
        <v>#REF!</v>
      </c>
      <c r="IMH104" s="50" t="e">
        <f>#REF!</f>
        <v>#REF!</v>
      </c>
      <c r="IMI104" s="50" t="e">
        <f>#REF!</f>
        <v>#REF!</v>
      </c>
      <c r="IMJ104" s="50" t="e">
        <f>#REF!</f>
        <v>#REF!</v>
      </c>
      <c r="IMK104" s="50" t="e">
        <f>#REF!</f>
        <v>#REF!</v>
      </c>
      <c r="IML104" s="50" t="e">
        <f>#REF!</f>
        <v>#REF!</v>
      </c>
      <c r="IMM104" s="50" t="e">
        <f>#REF!</f>
        <v>#REF!</v>
      </c>
      <c r="IMN104" s="50" t="e">
        <f>#REF!</f>
        <v>#REF!</v>
      </c>
      <c r="IMO104" s="50" t="e">
        <f>#REF!</f>
        <v>#REF!</v>
      </c>
      <c r="IMP104" s="50" t="e">
        <f>#REF!</f>
        <v>#REF!</v>
      </c>
      <c r="IMQ104" s="50" t="e">
        <f>#REF!</f>
        <v>#REF!</v>
      </c>
      <c r="IMR104" s="50" t="e">
        <f>#REF!</f>
        <v>#REF!</v>
      </c>
      <c r="IMS104" s="50" t="e">
        <f>#REF!</f>
        <v>#REF!</v>
      </c>
      <c r="IMT104" s="50" t="e">
        <f>#REF!</f>
        <v>#REF!</v>
      </c>
      <c r="IMU104" s="50" t="e">
        <f>#REF!</f>
        <v>#REF!</v>
      </c>
      <c r="IMV104" s="50" t="e">
        <f>#REF!</f>
        <v>#REF!</v>
      </c>
      <c r="IMW104" s="50" t="e">
        <f>#REF!</f>
        <v>#REF!</v>
      </c>
      <c r="IMX104" s="50" t="e">
        <f>#REF!</f>
        <v>#REF!</v>
      </c>
      <c r="IMY104" s="50" t="e">
        <f>#REF!</f>
        <v>#REF!</v>
      </c>
      <c r="IMZ104" s="50" t="e">
        <f>#REF!</f>
        <v>#REF!</v>
      </c>
      <c r="INA104" s="50" t="e">
        <f>#REF!</f>
        <v>#REF!</v>
      </c>
      <c r="INB104" s="50" t="e">
        <f>#REF!</f>
        <v>#REF!</v>
      </c>
      <c r="INC104" s="50" t="e">
        <f>#REF!</f>
        <v>#REF!</v>
      </c>
      <c r="IND104" s="50" t="e">
        <f>#REF!</f>
        <v>#REF!</v>
      </c>
      <c r="INE104" s="50" t="e">
        <f>#REF!</f>
        <v>#REF!</v>
      </c>
      <c r="INF104" s="50" t="e">
        <f>#REF!</f>
        <v>#REF!</v>
      </c>
      <c r="ING104" s="50" t="e">
        <f>#REF!</f>
        <v>#REF!</v>
      </c>
      <c r="INH104" s="50" t="e">
        <f>#REF!</f>
        <v>#REF!</v>
      </c>
      <c r="INI104" s="50" t="e">
        <f>#REF!</f>
        <v>#REF!</v>
      </c>
      <c r="INJ104" s="50" t="e">
        <f>#REF!</f>
        <v>#REF!</v>
      </c>
      <c r="INK104" s="50" t="e">
        <f>#REF!</f>
        <v>#REF!</v>
      </c>
      <c r="INL104" s="50" t="e">
        <f>#REF!</f>
        <v>#REF!</v>
      </c>
      <c r="INM104" s="50" t="e">
        <f>#REF!</f>
        <v>#REF!</v>
      </c>
      <c r="INN104" s="50" t="e">
        <f>#REF!</f>
        <v>#REF!</v>
      </c>
      <c r="INO104" s="50" t="e">
        <f>#REF!</f>
        <v>#REF!</v>
      </c>
      <c r="INP104" s="50" t="e">
        <f>#REF!</f>
        <v>#REF!</v>
      </c>
      <c r="INQ104" s="50" t="e">
        <f>#REF!</f>
        <v>#REF!</v>
      </c>
      <c r="INR104" s="50" t="e">
        <f>#REF!</f>
        <v>#REF!</v>
      </c>
      <c r="INS104" s="50" t="e">
        <f>#REF!</f>
        <v>#REF!</v>
      </c>
      <c r="INT104" s="50" t="e">
        <f>#REF!</f>
        <v>#REF!</v>
      </c>
      <c r="INU104" s="50" t="e">
        <f>#REF!</f>
        <v>#REF!</v>
      </c>
      <c r="INV104" s="50" t="e">
        <f>#REF!</f>
        <v>#REF!</v>
      </c>
      <c r="INW104" s="50" t="e">
        <f>#REF!</f>
        <v>#REF!</v>
      </c>
      <c r="INX104" s="50" t="e">
        <f>#REF!</f>
        <v>#REF!</v>
      </c>
      <c r="INY104" s="50" t="e">
        <f>#REF!</f>
        <v>#REF!</v>
      </c>
      <c r="INZ104" s="50" t="e">
        <f>#REF!</f>
        <v>#REF!</v>
      </c>
      <c r="IOA104" s="50" t="e">
        <f>#REF!</f>
        <v>#REF!</v>
      </c>
      <c r="IOB104" s="50" t="e">
        <f>#REF!</f>
        <v>#REF!</v>
      </c>
      <c r="IOC104" s="50" t="e">
        <f>#REF!</f>
        <v>#REF!</v>
      </c>
      <c r="IOD104" s="50" t="e">
        <f>#REF!</f>
        <v>#REF!</v>
      </c>
      <c r="IOE104" s="50" t="e">
        <f>#REF!</f>
        <v>#REF!</v>
      </c>
      <c r="IOF104" s="50" t="e">
        <f>#REF!</f>
        <v>#REF!</v>
      </c>
      <c r="IOG104" s="50" t="e">
        <f>#REF!</f>
        <v>#REF!</v>
      </c>
      <c r="IOH104" s="50" t="e">
        <f>#REF!</f>
        <v>#REF!</v>
      </c>
      <c r="IOI104" s="50" t="e">
        <f>#REF!</f>
        <v>#REF!</v>
      </c>
      <c r="IOJ104" s="50" t="e">
        <f>#REF!</f>
        <v>#REF!</v>
      </c>
      <c r="IOK104" s="50" t="e">
        <f>#REF!</f>
        <v>#REF!</v>
      </c>
      <c r="IOL104" s="50" t="e">
        <f>#REF!</f>
        <v>#REF!</v>
      </c>
      <c r="IOM104" s="50" t="e">
        <f>#REF!</f>
        <v>#REF!</v>
      </c>
      <c r="ION104" s="50" t="e">
        <f>#REF!</f>
        <v>#REF!</v>
      </c>
      <c r="IOO104" s="50" t="e">
        <f>#REF!</f>
        <v>#REF!</v>
      </c>
      <c r="IOP104" s="50" t="e">
        <f>#REF!</f>
        <v>#REF!</v>
      </c>
      <c r="IOQ104" s="50" t="e">
        <f>#REF!</f>
        <v>#REF!</v>
      </c>
      <c r="IOR104" s="50" t="e">
        <f>#REF!</f>
        <v>#REF!</v>
      </c>
      <c r="IOS104" s="50" t="e">
        <f>#REF!</f>
        <v>#REF!</v>
      </c>
      <c r="IOT104" s="50" t="e">
        <f>#REF!</f>
        <v>#REF!</v>
      </c>
      <c r="IOU104" s="50" t="e">
        <f>#REF!</f>
        <v>#REF!</v>
      </c>
      <c r="IOV104" s="50" t="e">
        <f>#REF!</f>
        <v>#REF!</v>
      </c>
      <c r="IOW104" s="50" t="e">
        <f>#REF!</f>
        <v>#REF!</v>
      </c>
      <c r="IOX104" s="50" t="e">
        <f>#REF!</f>
        <v>#REF!</v>
      </c>
      <c r="IOY104" s="50" t="e">
        <f>#REF!</f>
        <v>#REF!</v>
      </c>
      <c r="IOZ104" s="50" t="e">
        <f>#REF!</f>
        <v>#REF!</v>
      </c>
      <c r="IPA104" s="50" t="e">
        <f>#REF!</f>
        <v>#REF!</v>
      </c>
      <c r="IPB104" s="50" t="e">
        <f>#REF!</f>
        <v>#REF!</v>
      </c>
      <c r="IPC104" s="50" t="e">
        <f>#REF!</f>
        <v>#REF!</v>
      </c>
      <c r="IPD104" s="50" t="e">
        <f>#REF!</f>
        <v>#REF!</v>
      </c>
      <c r="IPE104" s="50" t="e">
        <f>#REF!</f>
        <v>#REF!</v>
      </c>
      <c r="IPF104" s="50" t="e">
        <f>#REF!</f>
        <v>#REF!</v>
      </c>
      <c r="IPG104" s="50" t="e">
        <f>#REF!</f>
        <v>#REF!</v>
      </c>
      <c r="IPH104" s="50" t="e">
        <f>#REF!</f>
        <v>#REF!</v>
      </c>
      <c r="IPI104" s="50" t="e">
        <f>#REF!</f>
        <v>#REF!</v>
      </c>
      <c r="IPJ104" s="50" t="e">
        <f>#REF!</f>
        <v>#REF!</v>
      </c>
      <c r="IPK104" s="50" t="e">
        <f>#REF!</f>
        <v>#REF!</v>
      </c>
      <c r="IPL104" s="50" t="e">
        <f>#REF!</f>
        <v>#REF!</v>
      </c>
      <c r="IPM104" s="50" t="e">
        <f>#REF!</f>
        <v>#REF!</v>
      </c>
      <c r="IPN104" s="50" t="e">
        <f>#REF!</f>
        <v>#REF!</v>
      </c>
      <c r="IPO104" s="50" t="e">
        <f>#REF!</f>
        <v>#REF!</v>
      </c>
      <c r="IPP104" s="50" t="e">
        <f>#REF!</f>
        <v>#REF!</v>
      </c>
      <c r="IPQ104" s="50" t="e">
        <f>#REF!</f>
        <v>#REF!</v>
      </c>
      <c r="IPR104" s="50" t="e">
        <f>#REF!</f>
        <v>#REF!</v>
      </c>
      <c r="IPS104" s="50" t="e">
        <f>#REF!</f>
        <v>#REF!</v>
      </c>
      <c r="IPT104" s="50" t="e">
        <f>#REF!</f>
        <v>#REF!</v>
      </c>
      <c r="IPU104" s="50" t="e">
        <f>#REF!</f>
        <v>#REF!</v>
      </c>
      <c r="IPV104" s="50" t="e">
        <f>#REF!</f>
        <v>#REF!</v>
      </c>
      <c r="IPW104" s="50" t="e">
        <f>#REF!</f>
        <v>#REF!</v>
      </c>
      <c r="IPX104" s="50" t="e">
        <f>#REF!</f>
        <v>#REF!</v>
      </c>
      <c r="IPY104" s="50" t="e">
        <f>#REF!</f>
        <v>#REF!</v>
      </c>
      <c r="IPZ104" s="50" t="e">
        <f>#REF!</f>
        <v>#REF!</v>
      </c>
      <c r="IQA104" s="50" t="e">
        <f>#REF!</f>
        <v>#REF!</v>
      </c>
      <c r="IQB104" s="50" t="e">
        <f>#REF!</f>
        <v>#REF!</v>
      </c>
      <c r="IQC104" s="50" t="e">
        <f>#REF!</f>
        <v>#REF!</v>
      </c>
      <c r="IQD104" s="50" t="e">
        <f>#REF!</f>
        <v>#REF!</v>
      </c>
      <c r="IQE104" s="50" t="e">
        <f>#REF!</f>
        <v>#REF!</v>
      </c>
      <c r="IQF104" s="50" t="e">
        <f>#REF!</f>
        <v>#REF!</v>
      </c>
      <c r="IQG104" s="50" t="e">
        <f>#REF!</f>
        <v>#REF!</v>
      </c>
      <c r="IQH104" s="50" t="e">
        <f>#REF!</f>
        <v>#REF!</v>
      </c>
      <c r="IQI104" s="50" t="e">
        <f>#REF!</f>
        <v>#REF!</v>
      </c>
      <c r="IQJ104" s="50" t="e">
        <f>#REF!</f>
        <v>#REF!</v>
      </c>
      <c r="IQK104" s="50" t="e">
        <f>#REF!</f>
        <v>#REF!</v>
      </c>
      <c r="IQL104" s="50" t="e">
        <f>#REF!</f>
        <v>#REF!</v>
      </c>
      <c r="IQM104" s="50" t="e">
        <f>#REF!</f>
        <v>#REF!</v>
      </c>
      <c r="IQN104" s="50" t="e">
        <f>#REF!</f>
        <v>#REF!</v>
      </c>
      <c r="IQO104" s="50" t="e">
        <f>#REF!</f>
        <v>#REF!</v>
      </c>
      <c r="IQP104" s="50" t="e">
        <f>#REF!</f>
        <v>#REF!</v>
      </c>
      <c r="IQQ104" s="50" t="e">
        <f>#REF!</f>
        <v>#REF!</v>
      </c>
      <c r="IQR104" s="50" t="e">
        <f>#REF!</f>
        <v>#REF!</v>
      </c>
      <c r="IQS104" s="50" t="e">
        <f>#REF!</f>
        <v>#REF!</v>
      </c>
      <c r="IQT104" s="50" t="e">
        <f>#REF!</f>
        <v>#REF!</v>
      </c>
      <c r="IQU104" s="50" t="e">
        <f>#REF!</f>
        <v>#REF!</v>
      </c>
      <c r="IQV104" s="50" t="e">
        <f>#REF!</f>
        <v>#REF!</v>
      </c>
      <c r="IQW104" s="50" t="e">
        <f>#REF!</f>
        <v>#REF!</v>
      </c>
      <c r="IQX104" s="50" t="e">
        <f>#REF!</f>
        <v>#REF!</v>
      </c>
      <c r="IQY104" s="50" t="e">
        <f>#REF!</f>
        <v>#REF!</v>
      </c>
      <c r="IQZ104" s="50" t="e">
        <f>#REF!</f>
        <v>#REF!</v>
      </c>
      <c r="IRA104" s="50" t="e">
        <f>#REF!</f>
        <v>#REF!</v>
      </c>
      <c r="IRB104" s="50" t="e">
        <f>#REF!</f>
        <v>#REF!</v>
      </c>
      <c r="IRC104" s="50" t="e">
        <f>#REF!</f>
        <v>#REF!</v>
      </c>
      <c r="IRD104" s="50" t="e">
        <f>#REF!</f>
        <v>#REF!</v>
      </c>
      <c r="IRE104" s="50" t="e">
        <f>#REF!</f>
        <v>#REF!</v>
      </c>
      <c r="IRF104" s="50" t="e">
        <f>#REF!</f>
        <v>#REF!</v>
      </c>
      <c r="IRG104" s="50" t="e">
        <f>#REF!</f>
        <v>#REF!</v>
      </c>
      <c r="IRH104" s="50" t="e">
        <f>#REF!</f>
        <v>#REF!</v>
      </c>
      <c r="IRI104" s="50" t="e">
        <f>#REF!</f>
        <v>#REF!</v>
      </c>
      <c r="IRJ104" s="50" t="e">
        <f>#REF!</f>
        <v>#REF!</v>
      </c>
      <c r="IRK104" s="50" t="e">
        <f>#REF!</f>
        <v>#REF!</v>
      </c>
      <c r="IRL104" s="50" t="e">
        <f>#REF!</f>
        <v>#REF!</v>
      </c>
      <c r="IRM104" s="50" t="e">
        <f>#REF!</f>
        <v>#REF!</v>
      </c>
      <c r="IRN104" s="50" t="e">
        <f>#REF!</f>
        <v>#REF!</v>
      </c>
      <c r="IRO104" s="50" t="e">
        <f>#REF!</f>
        <v>#REF!</v>
      </c>
      <c r="IRP104" s="50" t="e">
        <f>#REF!</f>
        <v>#REF!</v>
      </c>
      <c r="IRQ104" s="50" t="e">
        <f>#REF!</f>
        <v>#REF!</v>
      </c>
      <c r="IRR104" s="50" t="e">
        <f>#REF!</f>
        <v>#REF!</v>
      </c>
      <c r="IRS104" s="50" t="e">
        <f>#REF!</f>
        <v>#REF!</v>
      </c>
      <c r="IRT104" s="50" t="e">
        <f>#REF!</f>
        <v>#REF!</v>
      </c>
      <c r="IRU104" s="50" t="e">
        <f>#REF!</f>
        <v>#REF!</v>
      </c>
      <c r="IRV104" s="50" t="e">
        <f>#REF!</f>
        <v>#REF!</v>
      </c>
      <c r="IRW104" s="50" t="e">
        <f>#REF!</f>
        <v>#REF!</v>
      </c>
      <c r="IRX104" s="50" t="e">
        <f>#REF!</f>
        <v>#REF!</v>
      </c>
      <c r="IRY104" s="50" t="e">
        <f>#REF!</f>
        <v>#REF!</v>
      </c>
      <c r="IRZ104" s="50" t="e">
        <f>#REF!</f>
        <v>#REF!</v>
      </c>
      <c r="ISA104" s="50" t="e">
        <f>#REF!</f>
        <v>#REF!</v>
      </c>
      <c r="ISB104" s="50" t="e">
        <f>#REF!</f>
        <v>#REF!</v>
      </c>
      <c r="ISC104" s="50" t="e">
        <f>#REF!</f>
        <v>#REF!</v>
      </c>
      <c r="ISD104" s="50" t="e">
        <f>#REF!</f>
        <v>#REF!</v>
      </c>
      <c r="ISE104" s="50" t="e">
        <f>#REF!</f>
        <v>#REF!</v>
      </c>
      <c r="ISF104" s="50" t="e">
        <f>#REF!</f>
        <v>#REF!</v>
      </c>
      <c r="ISG104" s="50" t="e">
        <f>#REF!</f>
        <v>#REF!</v>
      </c>
      <c r="ISH104" s="50" t="e">
        <f>#REF!</f>
        <v>#REF!</v>
      </c>
      <c r="ISI104" s="50" t="e">
        <f>#REF!</f>
        <v>#REF!</v>
      </c>
      <c r="ISJ104" s="50" t="e">
        <f>#REF!</f>
        <v>#REF!</v>
      </c>
      <c r="ISK104" s="50" t="e">
        <f>#REF!</f>
        <v>#REF!</v>
      </c>
      <c r="ISL104" s="50" t="e">
        <f>#REF!</f>
        <v>#REF!</v>
      </c>
      <c r="ISM104" s="50" t="e">
        <f>#REF!</f>
        <v>#REF!</v>
      </c>
      <c r="ISN104" s="50" t="e">
        <f>#REF!</f>
        <v>#REF!</v>
      </c>
      <c r="ISO104" s="50" t="e">
        <f>#REF!</f>
        <v>#REF!</v>
      </c>
      <c r="ISP104" s="50" t="e">
        <f>#REF!</f>
        <v>#REF!</v>
      </c>
      <c r="ISQ104" s="50" t="e">
        <f>#REF!</f>
        <v>#REF!</v>
      </c>
      <c r="ISR104" s="50" t="e">
        <f>#REF!</f>
        <v>#REF!</v>
      </c>
      <c r="ISS104" s="50" t="e">
        <f>#REF!</f>
        <v>#REF!</v>
      </c>
      <c r="IST104" s="50" t="e">
        <f>#REF!</f>
        <v>#REF!</v>
      </c>
      <c r="ISU104" s="50" t="e">
        <f>#REF!</f>
        <v>#REF!</v>
      </c>
      <c r="ISV104" s="50" t="e">
        <f>#REF!</f>
        <v>#REF!</v>
      </c>
      <c r="ISW104" s="50" t="e">
        <f>#REF!</f>
        <v>#REF!</v>
      </c>
      <c r="ISX104" s="50" t="e">
        <f>#REF!</f>
        <v>#REF!</v>
      </c>
      <c r="ISY104" s="50" t="e">
        <f>#REF!</f>
        <v>#REF!</v>
      </c>
      <c r="ISZ104" s="50" t="e">
        <f>#REF!</f>
        <v>#REF!</v>
      </c>
      <c r="ITA104" s="50" t="e">
        <f>#REF!</f>
        <v>#REF!</v>
      </c>
      <c r="ITB104" s="50" t="e">
        <f>#REF!</f>
        <v>#REF!</v>
      </c>
      <c r="ITC104" s="50" t="e">
        <f>#REF!</f>
        <v>#REF!</v>
      </c>
      <c r="ITD104" s="50" t="e">
        <f>#REF!</f>
        <v>#REF!</v>
      </c>
      <c r="ITE104" s="50" t="e">
        <f>#REF!</f>
        <v>#REF!</v>
      </c>
      <c r="ITF104" s="50" t="e">
        <f>#REF!</f>
        <v>#REF!</v>
      </c>
      <c r="ITG104" s="50" t="e">
        <f>#REF!</f>
        <v>#REF!</v>
      </c>
      <c r="ITH104" s="50" t="e">
        <f>#REF!</f>
        <v>#REF!</v>
      </c>
      <c r="ITI104" s="50" t="e">
        <f>#REF!</f>
        <v>#REF!</v>
      </c>
      <c r="ITJ104" s="50" t="e">
        <f>#REF!</f>
        <v>#REF!</v>
      </c>
      <c r="ITK104" s="50" t="e">
        <f>#REF!</f>
        <v>#REF!</v>
      </c>
      <c r="ITL104" s="50" t="e">
        <f>#REF!</f>
        <v>#REF!</v>
      </c>
      <c r="ITM104" s="50" t="e">
        <f>#REF!</f>
        <v>#REF!</v>
      </c>
      <c r="ITN104" s="50" t="e">
        <f>#REF!</f>
        <v>#REF!</v>
      </c>
      <c r="ITO104" s="50" t="e">
        <f>#REF!</f>
        <v>#REF!</v>
      </c>
      <c r="ITP104" s="50" t="e">
        <f>#REF!</f>
        <v>#REF!</v>
      </c>
      <c r="ITQ104" s="50" t="e">
        <f>#REF!</f>
        <v>#REF!</v>
      </c>
      <c r="ITR104" s="50" t="e">
        <f>#REF!</f>
        <v>#REF!</v>
      </c>
      <c r="ITS104" s="50" t="e">
        <f>#REF!</f>
        <v>#REF!</v>
      </c>
      <c r="ITT104" s="50" t="e">
        <f>#REF!</f>
        <v>#REF!</v>
      </c>
      <c r="ITU104" s="50" t="e">
        <f>#REF!</f>
        <v>#REF!</v>
      </c>
      <c r="ITV104" s="50" t="e">
        <f>#REF!</f>
        <v>#REF!</v>
      </c>
      <c r="ITW104" s="50" t="e">
        <f>#REF!</f>
        <v>#REF!</v>
      </c>
      <c r="ITX104" s="50" t="e">
        <f>#REF!</f>
        <v>#REF!</v>
      </c>
      <c r="ITY104" s="50" t="e">
        <f>#REF!</f>
        <v>#REF!</v>
      </c>
      <c r="ITZ104" s="50" t="e">
        <f>#REF!</f>
        <v>#REF!</v>
      </c>
      <c r="IUA104" s="50" t="e">
        <f>#REF!</f>
        <v>#REF!</v>
      </c>
      <c r="IUB104" s="50" t="e">
        <f>#REF!</f>
        <v>#REF!</v>
      </c>
      <c r="IUC104" s="50" t="e">
        <f>#REF!</f>
        <v>#REF!</v>
      </c>
      <c r="IUD104" s="50" t="e">
        <f>#REF!</f>
        <v>#REF!</v>
      </c>
      <c r="IUE104" s="50" t="e">
        <f>#REF!</f>
        <v>#REF!</v>
      </c>
      <c r="IUF104" s="50" t="e">
        <f>#REF!</f>
        <v>#REF!</v>
      </c>
      <c r="IUG104" s="50" t="e">
        <f>#REF!</f>
        <v>#REF!</v>
      </c>
      <c r="IUH104" s="50" t="e">
        <f>#REF!</f>
        <v>#REF!</v>
      </c>
      <c r="IUI104" s="50" t="e">
        <f>#REF!</f>
        <v>#REF!</v>
      </c>
      <c r="IUJ104" s="50" t="e">
        <f>#REF!</f>
        <v>#REF!</v>
      </c>
      <c r="IUK104" s="50" t="e">
        <f>#REF!</f>
        <v>#REF!</v>
      </c>
      <c r="IUL104" s="50" t="e">
        <f>#REF!</f>
        <v>#REF!</v>
      </c>
      <c r="IUM104" s="50" t="e">
        <f>#REF!</f>
        <v>#REF!</v>
      </c>
      <c r="IUN104" s="50" t="e">
        <f>#REF!</f>
        <v>#REF!</v>
      </c>
      <c r="IUO104" s="50" t="e">
        <f>#REF!</f>
        <v>#REF!</v>
      </c>
      <c r="IUP104" s="50" t="e">
        <f>#REF!</f>
        <v>#REF!</v>
      </c>
      <c r="IUQ104" s="50" t="e">
        <f>#REF!</f>
        <v>#REF!</v>
      </c>
      <c r="IUR104" s="50" t="e">
        <f>#REF!</f>
        <v>#REF!</v>
      </c>
      <c r="IUS104" s="50" t="e">
        <f>#REF!</f>
        <v>#REF!</v>
      </c>
      <c r="IUT104" s="50" t="e">
        <f>#REF!</f>
        <v>#REF!</v>
      </c>
      <c r="IUU104" s="50" t="e">
        <f>#REF!</f>
        <v>#REF!</v>
      </c>
      <c r="IUV104" s="50" t="e">
        <f>#REF!</f>
        <v>#REF!</v>
      </c>
      <c r="IUW104" s="50" t="e">
        <f>#REF!</f>
        <v>#REF!</v>
      </c>
      <c r="IUX104" s="50" t="e">
        <f>#REF!</f>
        <v>#REF!</v>
      </c>
      <c r="IUY104" s="50" t="e">
        <f>#REF!</f>
        <v>#REF!</v>
      </c>
      <c r="IUZ104" s="50" t="e">
        <f>#REF!</f>
        <v>#REF!</v>
      </c>
      <c r="IVA104" s="50" t="e">
        <f>#REF!</f>
        <v>#REF!</v>
      </c>
      <c r="IVB104" s="50" t="e">
        <f>#REF!</f>
        <v>#REF!</v>
      </c>
      <c r="IVC104" s="50" t="e">
        <f>#REF!</f>
        <v>#REF!</v>
      </c>
      <c r="IVD104" s="50" t="e">
        <f>#REF!</f>
        <v>#REF!</v>
      </c>
      <c r="IVE104" s="50" t="e">
        <f>#REF!</f>
        <v>#REF!</v>
      </c>
      <c r="IVF104" s="50" t="e">
        <f>#REF!</f>
        <v>#REF!</v>
      </c>
      <c r="IVG104" s="50" t="e">
        <f>#REF!</f>
        <v>#REF!</v>
      </c>
      <c r="IVH104" s="50" t="e">
        <f>#REF!</f>
        <v>#REF!</v>
      </c>
      <c r="IVI104" s="50" t="e">
        <f>#REF!</f>
        <v>#REF!</v>
      </c>
      <c r="IVJ104" s="50" t="e">
        <f>#REF!</f>
        <v>#REF!</v>
      </c>
      <c r="IVK104" s="50" t="e">
        <f>#REF!</f>
        <v>#REF!</v>
      </c>
      <c r="IVL104" s="50" t="e">
        <f>#REF!</f>
        <v>#REF!</v>
      </c>
      <c r="IVM104" s="50" t="e">
        <f>#REF!</f>
        <v>#REF!</v>
      </c>
      <c r="IVN104" s="50" t="e">
        <f>#REF!</f>
        <v>#REF!</v>
      </c>
      <c r="IVO104" s="50" t="e">
        <f>#REF!</f>
        <v>#REF!</v>
      </c>
      <c r="IVP104" s="50" t="e">
        <f>#REF!</f>
        <v>#REF!</v>
      </c>
      <c r="IVQ104" s="50" t="e">
        <f>#REF!</f>
        <v>#REF!</v>
      </c>
      <c r="IVR104" s="50" t="e">
        <f>#REF!</f>
        <v>#REF!</v>
      </c>
      <c r="IVS104" s="50" t="e">
        <f>#REF!</f>
        <v>#REF!</v>
      </c>
      <c r="IVT104" s="50" t="e">
        <f>#REF!</f>
        <v>#REF!</v>
      </c>
      <c r="IVU104" s="50" t="e">
        <f>#REF!</f>
        <v>#REF!</v>
      </c>
      <c r="IVV104" s="50" t="e">
        <f>#REF!</f>
        <v>#REF!</v>
      </c>
      <c r="IVW104" s="50" t="e">
        <f>#REF!</f>
        <v>#REF!</v>
      </c>
      <c r="IVX104" s="50" t="e">
        <f>#REF!</f>
        <v>#REF!</v>
      </c>
      <c r="IVY104" s="50" t="e">
        <f>#REF!</f>
        <v>#REF!</v>
      </c>
      <c r="IVZ104" s="50" t="e">
        <f>#REF!</f>
        <v>#REF!</v>
      </c>
      <c r="IWA104" s="50" t="e">
        <f>#REF!</f>
        <v>#REF!</v>
      </c>
      <c r="IWB104" s="50" t="e">
        <f>#REF!</f>
        <v>#REF!</v>
      </c>
      <c r="IWC104" s="50" t="e">
        <f>#REF!</f>
        <v>#REF!</v>
      </c>
      <c r="IWD104" s="50" t="e">
        <f>#REF!</f>
        <v>#REF!</v>
      </c>
      <c r="IWE104" s="50" t="e">
        <f>#REF!</f>
        <v>#REF!</v>
      </c>
      <c r="IWF104" s="50" t="e">
        <f>#REF!</f>
        <v>#REF!</v>
      </c>
      <c r="IWG104" s="50" t="e">
        <f>#REF!</f>
        <v>#REF!</v>
      </c>
      <c r="IWH104" s="50" t="e">
        <f>#REF!</f>
        <v>#REF!</v>
      </c>
      <c r="IWI104" s="50" t="e">
        <f>#REF!</f>
        <v>#REF!</v>
      </c>
      <c r="IWJ104" s="50" t="e">
        <f>#REF!</f>
        <v>#REF!</v>
      </c>
      <c r="IWK104" s="50" t="e">
        <f>#REF!</f>
        <v>#REF!</v>
      </c>
      <c r="IWL104" s="50" t="e">
        <f>#REF!</f>
        <v>#REF!</v>
      </c>
      <c r="IWM104" s="50" t="e">
        <f>#REF!</f>
        <v>#REF!</v>
      </c>
      <c r="IWN104" s="50" t="e">
        <f>#REF!</f>
        <v>#REF!</v>
      </c>
      <c r="IWO104" s="50" t="e">
        <f>#REF!</f>
        <v>#REF!</v>
      </c>
      <c r="IWP104" s="50" t="e">
        <f>#REF!</f>
        <v>#REF!</v>
      </c>
      <c r="IWQ104" s="50" t="e">
        <f>#REF!</f>
        <v>#REF!</v>
      </c>
      <c r="IWR104" s="50" t="e">
        <f>#REF!</f>
        <v>#REF!</v>
      </c>
      <c r="IWS104" s="50" t="e">
        <f>#REF!</f>
        <v>#REF!</v>
      </c>
      <c r="IWT104" s="50" t="e">
        <f>#REF!</f>
        <v>#REF!</v>
      </c>
      <c r="IWU104" s="50" t="e">
        <f>#REF!</f>
        <v>#REF!</v>
      </c>
      <c r="IWV104" s="50" t="e">
        <f>#REF!</f>
        <v>#REF!</v>
      </c>
      <c r="IWW104" s="50" t="e">
        <f>#REF!</f>
        <v>#REF!</v>
      </c>
      <c r="IWX104" s="50" t="e">
        <f>#REF!</f>
        <v>#REF!</v>
      </c>
      <c r="IWY104" s="50" t="e">
        <f>#REF!</f>
        <v>#REF!</v>
      </c>
      <c r="IWZ104" s="50" t="e">
        <f>#REF!</f>
        <v>#REF!</v>
      </c>
      <c r="IXA104" s="50" t="e">
        <f>#REF!</f>
        <v>#REF!</v>
      </c>
      <c r="IXB104" s="50" t="e">
        <f>#REF!</f>
        <v>#REF!</v>
      </c>
      <c r="IXC104" s="50" t="e">
        <f>#REF!</f>
        <v>#REF!</v>
      </c>
      <c r="IXD104" s="50" t="e">
        <f>#REF!</f>
        <v>#REF!</v>
      </c>
      <c r="IXE104" s="50" t="e">
        <f>#REF!</f>
        <v>#REF!</v>
      </c>
      <c r="IXF104" s="50" t="e">
        <f>#REF!</f>
        <v>#REF!</v>
      </c>
      <c r="IXG104" s="50" t="e">
        <f>#REF!</f>
        <v>#REF!</v>
      </c>
      <c r="IXH104" s="50" t="e">
        <f>#REF!</f>
        <v>#REF!</v>
      </c>
      <c r="IXI104" s="50" t="e">
        <f>#REF!</f>
        <v>#REF!</v>
      </c>
      <c r="IXJ104" s="50" t="e">
        <f>#REF!</f>
        <v>#REF!</v>
      </c>
      <c r="IXK104" s="50" t="e">
        <f>#REF!</f>
        <v>#REF!</v>
      </c>
      <c r="IXL104" s="50" t="e">
        <f>#REF!</f>
        <v>#REF!</v>
      </c>
      <c r="IXM104" s="50" t="e">
        <f>#REF!</f>
        <v>#REF!</v>
      </c>
      <c r="IXN104" s="50" t="e">
        <f>#REF!</f>
        <v>#REF!</v>
      </c>
      <c r="IXO104" s="50" t="e">
        <f>#REF!</f>
        <v>#REF!</v>
      </c>
      <c r="IXP104" s="50" t="e">
        <f>#REF!</f>
        <v>#REF!</v>
      </c>
      <c r="IXQ104" s="50" t="e">
        <f>#REF!</f>
        <v>#REF!</v>
      </c>
      <c r="IXR104" s="50" t="e">
        <f>#REF!</f>
        <v>#REF!</v>
      </c>
      <c r="IXS104" s="50" t="e">
        <f>#REF!</f>
        <v>#REF!</v>
      </c>
      <c r="IXT104" s="50" t="e">
        <f>#REF!</f>
        <v>#REF!</v>
      </c>
      <c r="IXU104" s="50" t="e">
        <f>#REF!</f>
        <v>#REF!</v>
      </c>
      <c r="IXV104" s="50" t="e">
        <f>#REF!</f>
        <v>#REF!</v>
      </c>
      <c r="IXW104" s="50" t="e">
        <f>#REF!</f>
        <v>#REF!</v>
      </c>
      <c r="IXX104" s="50" t="e">
        <f>#REF!</f>
        <v>#REF!</v>
      </c>
      <c r="IXY104" s="50" t="e">
        <f>#REF!</f>
        <v>#REF!</v>
      </c>
      <c r="IXZ104" s="50" t="e">
        <f>#REF!</f>
        <v>#REF!</v>
      </c>
      <c r="IYA104" s="50" t="e">
        <f>#REF!</f>
        <v>#REF!</v>
      </c>
      <c r="IYB104" s="50" t="e">
        <f>#REF!</f>
        <v>#REF!</v>
      </c>
      <c r="IYC104" s="50" t="e">
        <f>#REF!</f>
        <v>#REF!</v>
      </c>
      <c r="IYD104" s="50" t="e">
        <f>#REF!</f>
        <v>#REF!</v>
      </c>
      <c r="IYE104" s="50" t="e">
        <f>#REF!</f>
        <v>#REF!</v>
      </c>
      <c r="IYF104" s="50" t="e">
        <f>#REF!</f>
        <v>#REF!</v>
      </c>
      <c r="IYG104" s="50" t="e">
        <f>#REF!</f>
        <v>#REF!</v>
      </c>
      <c r="IYH104" s="50" t="e">
        <f>#REF!</f>
        <v>#REF!</v>
      </c>
      <c r="IYI104" s="50" t="e">
        <f>#REF!</f>
        <v>#REF!</v>
      </c>
      <c r="IYJ104" s="50" t="e">
        <f>#REF!</f>
        <v>#REF!</v>
      </c>
      <c r="IYK104" s="50" t="e">
        <f>#REF!</f>
        <v>#REF!</v>
      </c>
      <c r="IYL104" s="50" t="e">
        <f>#REF!</f>
        <v>#REF!</v>
      </c>
      <c r="IYM104" s="50" t="e">
        <f>#REF!</f>
        <v>#REF!</v>
      </c>
      <c r="IYN104" s="50" t="e">
        <f>#REF!</f>
        <v>#REF!</v>
      </c>
      <c r="IYO104" s="50" t="e">
        <f>#REF!</f>
        <v>#REF!</v>
      </c>
      <c r="IYP104" s="50" t="e">
        <f>#REF!</f>
        <v>#REF!</v>
      </c>
      <c r="IYQ104" s="50" t="e">
        <f>#REF!</f>
        <v>#REF!</v>
      </c>
      <c r="IYR104" s="50" t="e">
        <f>#REF!</f>
        <v>#REF!</v>
      </c>
      <c r="IYS104" s="50" t="e">
        <f>#REF!</f>
        <v>#REF!</v>
      </c>
      <c r="IYT104" s="50" t="e">
        <f>#REF!</f>
        <v>#REF!</v>
      </c>
      <c r="IYU104" s="50" t="e">
        <f>#REF!</f>
        <v>#REF!</v>
      </c>
      <c r="IYV104" s="50" t="e">
        <f>#REF!</f>
        <v>#REF!</v>
      </c>
      <c r="IYW104" s="50" t="e">
        <f>#REF!</f>
        <v>#REF!</v>
      </c>
      <c r="IYX104" s="50" t="e">
        <f>#REF!</f>
        <v>#REF!</v>
      </c>
      <c r="IYY104" s="50" t="e">
        <f>#REF!</f>
        <v>#REF!</v>
      </c>
      <c r="IYZ104" s="50" t="e">
        <f>#REF!</f>
        <v>#REF!</v>
      </c>
      <c r="IZA104" s="50" t="e">
        <f>#REF!</f>
        <v>#REF!</v>
      </c>
      <c r="IZB104" s="50" t="e">
        <f>#REF!</f>
        <v>#REF!</v>
      </c>
      <c r="IZC104" s="50" t="e">
        <f>#REF!</f>
        <v>#REF!</v>
      </c>
      <c r="IZD104" s="50" t="e">
        <f>#REF!</f>
        <v>#REF!</v>
      </c>
      <c r="IZE104" s="50" t="e">
        <f>#REF!</f>
        <v>#REF!</v>
      </c>
      <c r="IZF104" s="50" t="e">
        <f>#REF!</f>
        <v>#REF!</v>
      </c>
      <c r="IZG104" s="50" t="e">
        <f>#REF!</f>
        <v>#REF!</v>
      </c>
      <c r="IZH104" s="50" t="e">
        <f>#REF!</f>
        <v>#REF!</v>
      </c>
      <c r="IZI104" s="50" t="e">
        <f>#REF!</f>
        <v>#REF!</v>
      </c>
      <c r="IZJ104" s="50" t="e">
        <f>#REF!</f>
        <v>#REF!</v>
      </c>
      <c r="IZK104" s="50" t="e">
        <f>#REF!</f>
        <v>#REF!</v>
      </c>
      <c r="IZL104" s="50" t="e">
        <f>#REF!</f>
        <v>#REF!</v>
      </c>
      <c r="IZM104" s="50" t="e">
        <f>#REF!</f>
        <v>#REF!</v>
      </c>
      <c r="IZN104" s="50" t="e">
        <f>#REF!</f>
        <v>#REF!</v>
      </c>
      <c r="IZO104" s="50" t="e">
        <f>#REF!</f>
        <v>#REF!</v>
      </c>
      <c r="IZP104" s="50" t="e">
        <f>#REF!</f>
        <v>#REF!</v>
      </c>
      <c r="IZQ104" s="50" t="e">
        <f>#REF!</f>
        <v>#REF!</v>
      </c>
      <c r="IZR104" s="50" t="e">
        <f>#REF!</f>
        <v>#REF!</v>
      </c>
      <c r="IZS104" s="50" t="e">
        <f>#REF!</f>
        <v>#REF!</v>
      </c>
      <c r="IZT104" s="50" t="e">
        <f>#REF!</f>
        <v>#REF!</v>
      </c>
      <c r="IZU104" s="50" t="e">
        <f>#REF!</f>
        <v>#REF!</v>
      </c>
      <c r="IZV104" s="50" t="e">
        <f>#REF!</f>
        <v>#REF!</v>
      </c>
      <c r="IZW104" s="50" t="e">
        <f>#REF!</f>
        <v>#REF!</v>
      </c>
      <c r="IZX104" s="50" t="e">
        <f>#REF!</f>
        <v>#REF!</v>
      </c>
      <c r="IZY104" s="50" t="e">
        <f>#REF!</f>
        <v>#REF!</v>
      </c>
      <c r="IZZ104" s="50" t="e">
        <f>#REF!</f>
        <v>#REF!</v>
      </c>
      <c r="JAA104" s="50" t="e">
        <f>#REF!</f>
        <v>#REF!</v>
      </c>
      <c r="JAB104" s="50" t="e">
        <f>#REF!</f>
        <v>#REF!</v>
      </c>
      <c r="JAC104" s="50" t="e">
        <f>#REF!</f>
        <v>#REF!</v>
      </c>
      <c r="JAD104" s="50" t="e">
        <f>#REF!</f>
        <v>#REF!</v>
      </c>
      <c r="JAE104" s="50" t="e">
        <f>#REF!</f>
        <v>#REF!</v>
      </c>
      <c r="JAF104" s="50" t="e">
        <f>#REF!</f>
        <v>#REF!</v>
      </c>
      <c r="JAG104" s="50" t="e">
        <f>#REF!</f>
        <v>#REF!</v>
      </c>
      <c r="JAH104" s="50" t="e">
        <f>#REF!</f>
        <v>#REF!</v>
      </c>
      <c r="JAI104" s="50" t="e">
        <f>#REF!</f>
        <v>#REF!</v>
      </c>
      <c r="JAJ104" s="50" t="e">
        <f>#REF!</f>
        <v>#REF!</v>
      </c>
      <c r="JAK104" s="50" t="e">
        <f>#REF!</f>
        <v>#REF!</v>
      </c>
      <c r="JAL104" s="50" t="e">
        <f>#REF!</f>
        <v>#REF!</v>
      </c>
      <c r="JAM104" s="50" t="e">
        <f>#REF!</f>
        <v>#REF!</v>
      </c>
      <c r="JAN104" s="50" t="e">
        <f>#REF!</f>
        <v>#REF!</v>
      </c>
      <c r="JAO104" s="50" t="e">
        <f>#REF!</f>
        <v>#REF!</v>
      </c>
      <c r="JAP104" s="50" t="e">
        <f>#REF!</f>
        <v>#REF!</v>
      </c>
      <c r="JAQ104" s="50" t="e">
        <f>#REF!</f>
        <v>#REF!</v>
      </c>
      <c r="JAR104" s="50" t="e">
        <f>#REF!</f>
        <v>#REF!</v>
      </c>
      <c r="JAS104" s="50" t="e">
        <f>#REF!</f>
        <v>#REF!</v>
      </c>
      <c r="JAT104" s="50" t="e">
        <f>#REF!</f>
        <v>#REF!</v>
      </c>
      <c r="JAU104" s="50" t="e">
        <f>#REF!</f>
        <v>#REF!</v>
      </c>
      <c r="JAV104" s="50" t="e">
        <f>#REF!</f>
        <v>#REF!</v>
      </c>
      <c r="JAW104" s="50" t="e">
        <f>#REF!</f>
        <v>#REF!</v>
      </c>
      <c r="JAX104" s="50" t="e">
        <f>#REF!</f>
        <v>#REF!</v>
      </c>
      <c r="JAY104" s="50" t="e">
        <f>#REF!</f>
        <v>#REF!</v>
      </c>
      <c r="JAZ104" s="50" t="e">
        <f>#REF!</f>
        <v>#REF!</v>
      </c>
      <c r="JBA104" s="50" t="e">
        <f>#REF!</f>
        <v>#REF!</v>
      </c>
      <c r="JBB104" s="50" t="e">
        <f>#REF!</f>
        <v>#REF!</v>
      </c>
      <c r="JBC104" s="50" t="e">
        <f>#REF!</f>
        <v>#REF!</v>
      </c>
      <c r="JBD104" s="50" t="e">
        <f>#REF!</f>
        <v>#REF!</v>
      </c>
      <c r="JBE104" s="50" t="e">
        <f>#REF!</f>
        <v>#REF!</v>
      </c>
      <c r="JBF104" s="50" t="e">
        <f>#REF!</f>
        <v>#REF!</v>
      </c>
      <c r="JBG104" s="50" t="e">
        <f>#REF!</f>
        <v>#REF!</v>
      </c>
      <c r="JBH104" s="50" t="e">
        <f>#REF!</f>
        <v>#REF!</v>
      </c>
      <c r="JBI104" s="50" t="e">
        <f>#REF!</f>
        <v>#REF!</v>
      </c>
      <c r="JBJ104" s="50" t="e">
        <f>#REF!</f>
        <v>#REF!</v>
      </c>
      <c r="JBK104" s="50" t="e">
        <f>#REF!</f>
        <v>#REF!</v>
      </c>
      <c r="JBL104" s="50" t="e">
        <f>#REF!</f>
        <v>#REF!</v>
      </c>
      <c r="JBM104" s="50" t="e">
        <f>#REF!</f>
        <v>#REF!</v>
      </c>
      <c r="JBN104" s="50" t="e">
        <f>#REF!</f>
        <v>#REF!</v>
      </c>
      <c r="JBO104" s="50" t="e">
        <f>#REF!</f>
        <v>#REF!</v>
      </c>
      <c r="JBP104" s="50" t="e">
        <f>#REF!</f>
        <v>#REF!</v>
      </c>
      <c r="JBQ104" s="50" t="e">
        <f>#REF!</f>
        <v>#REF!</v>
      </c>
      <c r="JBR104" s="50" t="e">
        <f>#REF!</f>
        <v>#REF!</v>
      </c>
      <c r="JBS104" s="50" t="e">
        <f>#REF!</f>
        <v>#REF!</v>
      </c>
      <c r="JBT104" s="50" t="e">
        <f>#REF!</f>
        <v>#REF!</v>
      </c>
      <c r="JBU104" s="50" t="e">
        <f>#REF!</f>
        <v>#REF!</v>
      </c>
      <c r="JBV104" s="50" t="e">
        <f>#REF!</f>
        <v>#REF!</v>
      </c>
      <c r="JBW104" s="50" t="e">
        <f>#REF!</f>
        <v>#REF!</v>
      </c>
      <c r="JBX104" s="50" t="e">
        <f>#REF!</f>
        <v>#REF!</v>
      </c>
      <c r="JBY104" s="50" t="e">
        <f>#REF!</f>
        <v>#REF!</v>
      </c>
      <c r="JBZ104" s="50" t="e">
        <f>#REF!</f>
        <v>#REF!</v>
      </c>
      <c r="JCA104" s="50" t="e">
        <f>#REF!</f>
        <v>#REF!</v>
      </c>
      <c r="JCB104" s="50" t="e">
        <f>#REF!</f>
        <v>#REF!</v>
      </c>
      <c r="JCC104" s="50" t="e">
        <f>#REF!</f>
        <v>#REF!</v>
      </c>
      <c r="JCD104" s="50" t="e">
        <f>#REF!</f>
        <v>#REF!</v>
      </c>
      <c r="JCE104" s="50" t="e">
        <f>#REF!</f>
        <v>#REF!</v>
      </c>
      <c r="JCF104" s="50" t="e">
        <f>#REF!</f>
        <v>#REF!</v>
      </c>
      <c r="JCG104" s="50" t="e">
        <f>#REF!</f>
        <v>#REF!</v>
      </c>
      <c r="JCH104" s="50" t="e">
        <f>#REF!</f>
        <v>#REF!</v>
      </c>
      <c r="JCI104" s="50" t="e">
        <f>#REF!</f>
        <v>#REF!</v>
      </c>
      <c r="JCJ104" s="50" t="e">
        <f>#REF!</f>
        <v>#REF!</v>
      </c>
      <c r="JCK104" s="50" t="e">
        <f>#REF!</f>
        <v>#REF!</v>
      </c>
      <c r="JCL104" s="50" t="e">
        <f>#REF!</f>
        <v>#REF!</v>
      </c>
      <c r="JCM104" s="50" t="e">
        <f>#REF!</f>
        <v>#REF!</v>
      </c>
      <c r="JCN104" s="50" t="e">
        <f>#REF!</f>
        <v>#REF!</v>
      </c>
      <c r="JCO104" s="50" t="e">
        <f>#REF!</f>
        <v>#REF!</v>
      </c>
      <c r="JCP104" s="50" t="e">
        <f>#REF!</f>
        <v>#REF!</v>
      </c>
      <c r="JCQ104" s="50" t="e">
        <f>#REF!</f>
        <v>#REF!</v>
      </c>
      <c r="JCR104" s="50" t="e">
        <f>#REF!</f>
        <v>#REF!</v>
      </c>
      <c r="JCS104" s="50" t="e">
        <f>#REF!</f>
        <v>#REF!</v>
      </c>
      <c r="JCT104" s="50" t="e">
        <f>#REF!</f>
        <v>#REF!</v>
      </c>
      <c r="JCU104" s="50" t="e">
        <f>#REF!</f>
        <v>#REF!</v>
      </c>
      <c r="JCV104" s="50" t="e">
        <f>#REF!</f>
        <v>#REF!</v>
      </c>
      <c r="JCW104" s="50" t="e">
        <f>#REF!</f>
        <v>#REF!</v>
      </c>
      <c r="JCX104" s="50" t="e">
        <f>#REF!</f>
        <v>#REF!</v>
      </c>
      <c r="JCY104" s="50" t="e">
        <f>#REF!</f>
        <v>#REF!</v>
      </c>
      <c r="JCZ104" s="50" t="e">
        <f>#REF!</f>
        <v>#REF!</v>
      </c>
      <c r="JDA104" s="50" t="e">
        <f>#REF!</f>
        <v>#REF!</v>
      </c>
      <c r="JDB104" s="50" t="e">
        <f>#REF!</f>
        <v>#REF!</v>
      </c>
      <c r="JDC104" s="50" t="e">
        <f>#REF!</f>
        <v>#REF!</v>
      </c>
      <c r="JDD104" s="50" t="e">
        <f>#REF!</f>
        <v>#REF!</v>
      </c>
      <c r="JDE104" s="50" t="e">
        <f>#REF!</f>
        <v>#REF!</v>
      </c>
      <c r="JDF104" s="50" t="e">
        <f>#REF!</f>
        <v>#REF!</v>
      </c>
      <c r="JDG104" s="50" t="e">
        <f>#REF!</f>
        <v>#REF!</v>
      </c>
      <c r="JDH104" s="50" t="e">
        <f>#REF!</f>
        <v>#REF!</v>
      </c>
      <c r="JDI104" s="50" t="e">
        <f>#REF!</f>
        <v>#REF!</v>
      </c>
      <c r="JDJ104" s="50" t="e">
        <f>#REF!</f>
        <v>#REF!</v>
      </c>
      <c r="JDK104" s="50" t="e">
        <f>#REF!</f>
        <v>#REF!</v>
      </c>
      <c r="JDL104" s="50" t="e">
        <f>#REF!</f>
        <v>#REF!</v>
      </c>
      <c r="JDM104" s="50" t="e">
        <f>#REF!</f>
        <v>#REF!</v>
      </c>
      <c r="JDN104" s="50" t="e">
        <f>#REF!</f>
        <v>#REF!</v>
      </c>
      <c r="JDO104" s="50" t="e">
        <f>#REF!</f>
        <v>#REF!</v>
      </c>
      <c r="JDP104" s="50" t="e">
        <f>#REF!</f>
        <v>#REF!</v>
      </c>
      <c r="JDQ104" s="50" t="e">
        <f>#REF!</f>
        <v>#REF!</v>
      </c>
      <c r="JDR104" s="50" t="e">
        <f>#REF!</f>
        <v>#REF!</v>
      </c>
      <c r="JDS104" s="50" t="e">
        <f>#REF!</f>
        <v>#REF!</v>
      </c>
      <c r="JDT104" s="50" t="e">
        <f>#REF!</f>
        <v>#REF!</v>
      </c>
      <c r="JDU104" s="50" t="e">
        <f>#REF!</f>
        <v>#REF!</v>
      </c>
      <c r="JDV104" s="50" t="e">
        <f>#REF!</f>
        <v>#REF!</v>
      </c>
      <c r="JDW104" s="50" t="e">
        <f>#REF!</f>
        <v>#REF!</v>
      </c>
      <c r="JDX104" s="50" t="e">
        <f>#REF!</f>
        <v>#REF!</v>
      </c>
      <c r="JDY104" s="50" t="e">
        <f>#REF!</f>
        <v>#REF!</v>
      </c>
      <c r="JDZ104" s="50" t="e">
        <f>#REF!</f>
        <v>#REF!</v>
      </c>
      <c r="JEA104" s="50" t="e">
        <f>#REF!</f>
        <v>#REF!</v>
      </c>
      <c r="JEB104" s="50" t="e">
        <f>#REF!</f>
        <v>#REF!</v>
      </c>
      <c r="JEC104" s="50" t="e">
        <f>#REF!</f>
        <v>#REF!</v>
      </c>
      <c r="JED104" s="50" t="e">
        <f>#REF!</f>
        <v>#REF!</v>
      </c>
      <c r="JEE104" s="50" t="e">
        <f>#REF!</f>
        <v>#REF!</v>
      </c>
      <c r="JEF104" s="50" t="e">
        <f>#REF!</f>
        <v>#REF!</v>
      </c>
      <c r="JEG104" s="50" t="e">
        <f>#REF!</f>
        <v>#REF!</v>
      </c>
      <c r="JEH104" s="50" t="e">
        <f>#REF!</f>
        <v>#REF!</v>
      </c>
      <c r="JEI104" s="50" t="e">
        <f>#REF!</f>
        <v>#REF!</v>
      </c>
      <c r="JEJ104" s="50" t="e">
        <f>#REF!</f>
        <v>#REF!</v>
      </c>
      <c r="JEK104" s="50" t="e">
        <f>#REF!</f>
        <v>#REF!</v>
      </c>
      <c r="JEL104" s="50" t="e">
        <f>#REF!</f>
        <v>#REF!</v>
      </c>
      <c r="JEM104" s="50" t="e">
        <f>#REF!</f>
        <v>#REF!</v>
      </c>
      <c r="JEN104" s="50" t="e">
        <f>#REF!</f>
        <v>#REF!</v>
      </c>
      <c r="JEO104" s="50" t="e">
        <f>#REF!</f>
        <v>#REF!</v>
      </c>
      <c r="JEP104" s="50" t="e">
        <f>#REF!</f>
        <v>#REF!</v>
      </c>
      <c r="JEQ104" s="50" t="e">
        <f>#REF!</f>
        <v>#REF!</v>
      </c>
      <c r="JER104" s="50" t="e">
        <f>#REF!</f>
        <v>#REF!</v>
      </c>
      <c r="JES104" s="50" t="e">
        <f>#REF!</f>
        <v>#REF!</v>
      </c>
      <c r="JET104" s="50" t="e">
        <f>#REF!</f>
        <v>#REF!</v>
      </c>
      <c r="JEU104" s="50" t="e">
        <f>#REF!</f>
        <v>#REF!</v>
      </c>
      <c r="JEV104" s="50" t="e">
        <f>#REF!</f>
        <v>#REF!</v>
      </c>
      <c r="JEW104" s="50" t="e">
        <f>#REF!</f>
        <v>#REF!</v>
      </c>
      <c r="JEX104" s="50" t="e">
        <f>#REF!</f>
        <v>#REF!</v>
      </c>
      <c r="JEY104" s="50" t="e">
        <f>#REF!</f>
        <v>#REF!</v>
      </c>
      <c r="JEZ104" s="50" t="e">
        <f>#REF!</f>
        <v>#REF!</v>
      </c>
      <c r="JFA104" s="50" t="e">
        <f>#REF!</f>
        <v>#REF!</v>
      </c>
      <c r="JFB104" s="50" t="e">
        <f>#REF!</f>
        <v>#REF!</v>
      </c>
      <c r="JFC104" s="50" t="e">
        <f>#REF!</f>
        <v>#REF!</v>
      </c>
      <c r="JFD104" s="50" t="e">
        <f>#REF!</f>
        <v>#REF!</v>
      </c>
      <c r="JFE104" s="50" t="e">
        <f>#REF!</f>
        <v>#REF!</v>
      </c>
      <c r="JFF104" s="50" t="e">
        <f>#REF!</f>
        <v>#REF!</v>
      </c>
      <c r="JFG104" s="50" t="e">
        <f>#REF!</f>
        <v>#REF!</v>
      </c>
      <c r="JFH104" s="50" t="e">
        <f>#REF!</f>
        <v>#REF!</v>
      </c>
      <c r="JFI104" s="50" t="e">
        <f>#REF!</f>
        <v>#REF!</v>
      </c>
      <c r="JFJ104" s="50" t="e">
        <f>#REF!</f>
        <v>#REF!</v>
      </c>
      <c r="JFK104" s="50" t="e">
        <f>#REF!</f>
        <v>#REF!</v>
      </c>
      <c r="JFL104" s="50" t="e">
        <f>#REF!</f>
        <v>#REF!</v>
      </c>
      <c r="JFM104" s="50" t="e">
        <f>#REF!</f>
        <v>#REF!</v>
      </c>
      <c r="JFN104" s="50" t="e">
        <f>#REF!</f>
        <v>#REF!</v>
      </c>
      <c r="JFO104" s="50" t="e">
        <f>#REF!</f>
        <v>#REF!</v>
      </c>
      <c r="JFP104" s="50" t="e">
        <f>#REF!</f>
        <v>#REF!</v>
      </c>
      <c r="JFQ104" s="50" t="e">
        <f>#REF!</f>
        <v>#REF!</v>
      </c>
      <c r="JFR104" s="50" t="e">
        <f>#REF!</f>
        <v>#REF!</v>
      </c>
      <c r="JFS104" s="50" t="e">
        <f>#REF!</f>
        <v>#REF!</v>
      </c>
      <c r="JFT104" s="50" t="e">
        <f>#REF!</f>
        <v>#REF!</v>
      </c>
      <c r="JFU104" s="50" t="e">
        <f>#REF!</f>
        <v>#REF!</v>
      </c>
      <c r="JFV104" s="50" t="e">
        <f>#REF!</f>
        <v>#REF!</v>
      </c>
      <c r="JFW104" s="50" t="e">
        <f>#REF!</f>
        <v>#REF!</v>
      </c>
      <c r="JFX104" s="50" t="e">
        <f>#REF!</f>
        <v>#REF!</v>
      </c>
      <c r="JFY104" s="50" t="e">
        <f>#REF!</f>
        <v>#REF!</v>
      </c>
      <c r="JFZ104" s="50" t="e">
        <f>#REF!</f>
        <v>#REF!</v>
      </c>
      <c r="JGA104" s="50" t="e">
        <f>#REF!</f>
        <v>#REF!</v>
      </c>
      <c r="JGB104" s="50" t="e">
        <f>#REF!</f>
        <v>#REF!</v>
      </c>
      <c r="JGC104" s="50" t="e">
        <f>#REF!</f>
        <v>#REF!</v>
      </c>
      <c r="JGD104" s="50" t="e">
        <f>#REF!</f>
        <v>#REF!</v>
      </c>
      <c r="JGE104" s="50" t="e">
        <f>#REF!</f>
        <v>#REF!</v>
      </c>
      <c r="JGF104" s="50" t="e">
        <f>#REF!</f>
        <v>#REF!</v>
      </c>
      <c r="JGG104" s="50" t="e">
        <f>#REF!</f>
        <v>#REF!</v>
      </c>
      <c r="JGH104" s="50" t="e">
        <f>#REF!</f>
        <v>#REF!</v>
      </c>
      <c r="JGI104" s="50" t="e">
        <f>#REF!</f>
        <v>#REF!</v>
      </c>
      <c r="JGJ104" s="50" t="e">
        <f>#REF!</f>
        <v>#REF!</v>
      </c>
      <c r="JGK104" s="50" t="e">
        <f>#REF!</f>
        <v>#REF!</v>
      </c>
      <c r="JGL104" s="50" t="e">
        <f>#REF!</f>
        <v>#REF!</v>
      </c>
      <c r="JGM104" s="50" t="e">
        <f>#REF!</f>
        <v>#REF!</v>
      </c>
      <c r="JGN104" s="50" t="e">
        <f>#REF!</f>
        <v>#REF!</v>
      </c>
      <c r="JGO104" s="50" t="e">
        <f>#REF!</f>
        <v>#REF!</v>
      </c>
      <c r="JGP104" s="50" t="e">
        <f>#REF!</f>
        <v>#REF!</v>
      </c>
      <c r="JGQ104" s="50" t="e">
        <f>#REF!</f>
        <v>#REF!</v>
      </c>
      <c r="JGR104" s="50" t="e">
        <f>#REF!</f>
        <v>#REF!</v>
      </c>
      <c r="JGS104" s="50" t="e">
        <f>#REF!</f>
        <v>#REF!</v>
      </c>
      <c r="JGT104" s="50" t="e">
        <f>#REF!</f>
        <v>#REF!</v>
      </c>
      <c r="JGU104" s="50" t="e">
        <f>#REF!</f>
        <v>#REF!</v>
      </c>
      <c r="JGV104" s="50" t="e">
        <f>#REF!</f>
        <v>#REF!</v>
      </c>
      <c r="JGW104" s="50" t="e">
        <f>#REF!</f>
        <v>#REF!</v>
      </c>
      <c r="JGX104" s="50" t="e">
        <f>#REF!</f>
        <v>#REF!</v>
      </c>
      <c r="JGY104" s="50" t="e">
        <f>#REF!</f>
        <v>#REF!</v>
      </c>
      <c r="JGZ104" s="50" t="e">
        <f>#REF!</f>
        <v>#REF!</v>
      </c>
      <c r="JHA104" s="50" t="e">
        <f>#REF!</f>
        <v>#REF!</v>
      </c>
      <c r="JHB104" s="50" t="e">
        <f>#REF!</f>
        <v>#REF!</v>
      </c>
      <c r="JHC104" s="50" t="e">
        <f>#REF!</f>
        <v>#REF!</v>
      </c>
      <c r="JHD104" s="50" t="e">
        <f>#REF!</f>
        <v>#REF!</v>
      </c>
      <c r="JHE104" s="50" t="e">
        <f>#REF!</f>
        <v>#REF!</v>
      </c>
      <c r="JHF104" s="50" t="e">
        <f>#REF!</f>
        <v>#REF!</v>
      </c>
      <c r="JHG104" s="50" t="e">
        <f>#REF!</f>
        <v>#REF!</v>
      </c>
      <c r="JHH104" s="50" t="e">
        <f>#REF!</f>
        <v>#REF!</v>
      </c>
      <c r="JHI104" s="50" t="e">
        <f>#REF!</f>
        <v>#REF!</v>
      </c>
      <c r="JHJ104" s="50" t="e">
        <f>#REF!</f>
        <v>#REF!</v>
      </c>
      <c r="JHK104" s="50" t="e">
        <f>#REF!</f>
        <v>#REF!</v>
      </c>
      <c r="JHL104" s="50" t="e">
        <f>#REF!</f>
        <v>#REF!</v>
      </c>
      <c r="JHM104" s="50" t="e">
        <f>#REF!</f>
        <v>#REF!</v>
      </c>
      <c r="JHN104" s="50" t="e">
        <f>#REF!</f>
        <v>#REF!</v>
      </c>
      <c r="JHO104" s="50" t="e">
        <f>#REF!</f>
        <v>#REF!</v>
      </c>
      <c r="JHP104" s="50" t="e">
        <f>#REF!</f>
        <v>#REF!</v>
      </c>
      <c r="JHQ104" s="50" t="e">
        <f>#REF!</f>
        <v>#REF!</v>
      </c>
      <c r="JHR104" s="50" t="e">
        <f>#REF!</f>
        <v>#REF!</v>
      </c>
      <c r="JHS104" s="50" t="e">
        <f>#REF!</f>
        <v>#REF!</v>
      </c>
      <c r="JHT104" s="50" t="e">
        <f>#REF!</f>
        <v>#REF!</v>
      </c>
      <c r="JHU104" s="50" t="e">
        <f>#REF!</f>
        <v>#REF!</v>
      </c>
      <c r="JHV104" s="50" t="e">
        <f>#REF!</f>
        <v>#REF!</v>
      </c>
      <c r="JHW104" s="50" t="e">
        <f>#REF!</f>
        <v>#REF!</v>
      </c>
      <c r="JHX104" s="50" t="e">
        <f>#REF!</f>
        <v>#REF!</v>
      </c>
      <c r="JHY104" s="50" t="e">
        <f>#REF!</f>
        <v>#REF!</v>
      </c>
      <c r="JHZ104" s="50" t="e">
        <f>#REF!</f>
        <v>#REF!</v>
      </c>
      <c r="JIA104" s="50" t="e">
        <f>#REF!</f>
        <v>#REF!</v>
      </c>
      <c r="JIB104" s="50" t="e">
        <f>#REF!</f>
        <v>#REF!</v>
      </c>
      <c r="JIC104" s="50" t="e">
        <f>#REF!</f>
        <v>#REF!</v>
      </c>
      <c r="JID104" s="50" t="e">
        <f>#REF!</f>
        <v>#REF!</v>
      </c>
      <c r="JIE104" s="50" t="e">
        <f>#REF!</f>
        <v>#REF!</v>
      </c>
      <c r="JIF104" s="50" t="e">
        <f>#REF!</f>
        <v>#REF!</v>
      </c>
      <c r="JIG104" s="50" t="e">
        <f>#REF!</f>
        <v>#REF!</v>
      </c>
      <c r="JIH104" s="50" t="e">
        <f>#REF!</f>
        <v>#REF!</v>
      </c>
      <c r="JII104" s="50" t="e">
        <f>#REF!</f>
        <v>#REF!</v>
      </c>
      <c r="JIJ104" s="50" t="e">
        <f>#REF!</f>
        <v>#REF!</v>
      </c>
      <c r="JIK104" s="50" t="e">
        <f>#REF!</f>
        <v>#REF!</v>
      </c>
      <c r="JIL104" s="50" t="e">
        <f>#REF!</f>
        <v>#REF!</v>
      </c>
      <c r="JIM104" s="50" t="e">
        <f>#REF!</f>
        <v>#REF!</v>
      </c>
      <c r="JIN104" s="50" t="e">
        <f>#REF!</f>
        <v>#REF!</v>
      </c>
      <c r="JIO104" s="50" t="e">
        <f>#REF!</f>
        <v>#REF!</v>
      </c>
      <c r="JIP104" s="50" t="e">
        <f>#REF!</f>
        <v>#REF!</v>
      </c>
      <c r="JIQ104" s="50" t="e">
        <f>#REF!</f>
        <v>#REF!</v>
      </c>
      <c r="JIR104" s="50" t="e">
        <f>#REF!</f>
        <v>#REF!</v>
      </c>
      <c r="JIS104" s="50" t="e">
        <f>#REF!</f>
        <v>#REF!</v>
      </c>
      <c r="JIT104" s="50" t="e">
        <f>#REF!</f>
        <v>#REF!</v>
      </c>
      <c r="JIU104" s="50" t="e">
        <f>#REF!</f>
        <v>#REF!</v>
      </c>
      <c r="JIV104" s="50" t="e">
        <f>#REF!</f>
        <v>#REF!</v>
      </c>
      <c r="JIW104" s="50" t="e">
        <f>#REF!</f>
        <v>#REF!</v>
      </c>
      <c r="JIX104" s="50" t="e">
        <f>#REF!</f>
        <v>#REF!</v>
      </c>
      <c r="JIY104" s="50" t="e">
        <f>#REF!</f>
        <v>#REF!</v>
      </c>
      <c r="JIZ104" s="50" t="e">
        <f>#REF!</f>
        <v>#REF!</v>
      </c>
      <c r="JJA104" s="50" t="e">
        <f>#REF!</f>
        <v>#REF!</v>
      </c>
      <c r="JJB104" s="50" t="e">
        <f>#REF!</f>
        <v>#REF!</v>
      </c>
      <c r="JJC104" s="50" t="e">
        <f>#REF!</f>
        <v>#REF!</v>
      </c>
      <c r="JJD104" s="50" t="e">
        <f>#REF!</f>
        <v>#REF!</v>
      </c>
      <c r="JJE104" s="50" t="e">
        <f>#REF!</f>
        <v>#REF!</v>
      </c>
      <c r="JJF104" s="50" t="e">
        <f>#REF!</f>
        <v>#REF!</v>
      </c>
      <c r="JJG104" s="50" t="e">
        <f>#REF!</f>
        <v>#REF!</v>
      </c>
      <c r="JJH104" s="50" t="e">
        <f>#REF!</f>
        <v>#REF!</v>
      </c>
      <c r="JJI104" s="50" t="e">
        <f>#REF!</f>
        <v>#REF!</v>
      </c>
      <c r="JJJ104" s="50" t="e">
        <f>#REF!</f>
        <v>#REF!</v>
      </c>
      <c r="JJK104" s="50" t="e">
        <f>#REF!</f>
        <v>#REF!</v>
      </c>
      <c r="JJL104" s="50" t="e">
        <f>#REF!</f>
        <v>#REF!</v>
      </c>
      <c r="JJM104" s="50" t="e">
        <f>#REF!</f>
        <v>#REF!</v>
      </c>
      <c r="JJN104" s="50" t="e">
        <f>#REF!</f>
        <v>#REF!</v>
      </c>
      <c r="JJO104" s="50" t="e">
        <f>#REF!</f>
        <v>#REF!</v>
      </c>
      <c r="JJP104" s="50" t="e">
        <f>#REF!</f>
        <v>#REF!</v>
      </c>
      <c r="JJQ104" s="50" t="e">
        <f>#REF!</f>
        <v>#REF!</v>
      </c>
      <c r="JJR104" s="50" t="e">
        <f>#REF!</f>
        <v>#REF!</v>
      </c>
      <c r="JJS104" s="50" t="e">
        <f>#REF!</f>
        <v>#REF!</v>
      </c>
      <c r="JJT104" s="50" t="e">
        <f>#REF!</f>
        <v>#REF!</v>
      </c>
      <c r="JJU104" s="50" t="e">
        <f>#REF!</f>
        <v>#REF!</v>
      </c>
      <c r="JJV104" s="50" t="e">
        <f>#REF!</f>
        <v>#REF!</v>
      </c>
      <c r="JJW104" s="50" t="e">
        <f>#REF!</f>
        <v>#REF!</v>
      </c>
      <c r="JJX104" s="50" t="e">
        <f>#REF!</f>
        <v>#REF!</v>
      </c>
      <c r="JJY104" s="50" t="e">
        <f>#REF!</f>
        <v>#REF!</v>
      </c>
      <c r="JJZ104" s="50" t="e">
        <f>#REF!</f>
        <v>#REF!</v>
      </c>
      <c r="JKA104" s="50" t="e">
        <f>#REF!</f>
        <v>#REF!</v>
      </c>
      <c r="JKB104" s="50" t="e">
        <f>#REF!</f>
        <v>#REF!</v>
      </c>
      <c r="JKC104" s="50" t="e">
        <f>#REF!</f>
        <v>#REF!</v>
      </c>
      <c r="JKD104" s="50" t="e">
        <f>#REF!</f>
        <v>#REF!</v>
      </c>
      <c r="JKE104" s="50" t="e">
        <f>#REF!</f>
        <v>#REF!</v>
      </c>
      <c r="JKF104" s="50" t="e">
        <f>#REF!</f>
        <v>#REF!</v>
      </c>
      <c r="JKG104" s="50" t="e">
        <f>#REF!</f>
        <v>#REF!</v>
      </c>
      <c r="JKH104" s="50" t="e">
        <f>#REF!</f>
        <v>#REF!</v>
      </c>
      <c r="JKI104" s="50" t="e">
        <f>#REF!</f>
        <v>#REF!</v>
      </c>
      <c r="JKJ104" s="50" t="e">
        <f>#REF!</f>
        <v>#REF!</v>
      </c>
      <c r="JKK104" s="50" t="e">
        <f>#REF!</f>
        <v>#REF!</v>
      </c>
      <c r="JKL104" s="50" t="e">
        <f>#REF!</f>
        <v>#REF!</v>
      </c>
      <c r="JKM104" s="50" t="e">
        <f>#REF!</f>
        <v>#REF!</v>
      </c>
      <c r="JKN104" s="50" t="e">
        <f>#REF!</f>
        <v>#REF!</v>
      </c>
      <c r="JKO104" s="50" t="e">
        <f>#REF!</f>
        <v>#REF!</v>
      </c>
      <c r="JKP104" s="50" t="e">
        <f>#REF!</f>
        <v>#REF!</v>
      </c>
      <c r="JKQ104" s="50" t="e">
        <f>#REF!</f>
        <v>#REF!</v>
      </c>
      <c r="JKR104" s="50" t="e">
        <f>#REF!</f>
        <v>#REF!</v>
      </c>
      <c r="JKS104" s="50" t="e">
        <f>#REF!</f>
        <v>#REF!</v>
      </c>
      <c r="JKT104" s="50" t="e">
        <f>#REF!</f>
        <v>#REF!</v>
      </c>
      <c r="JKU104" s="50" t="e">
        <f>#REF!</f>
        <v>#REF!</v>
      </c>
      <c r="JKV104" s="50" t="e">
        <f>#REF!</f>
        <v>#REF!</v>
      </c>
      <c r="JKW104" s="50" t="e">
        <f>#REF!</f>
        <v>#REF!</v>
      </c>
      <c r="JKX104" s="50" t="e">
        <f>#REF!</f>
        <v>#REF!</v>
      </c>
      <c r="JKY104" s="50" t="e">
        <f>#REF!</f>
        <v>#REF!</v>
      </c>
      <c r="JKZ104" s="50" t="e">
        <f>#REF!</f>
        <v>#REF!</v>
      </c>
      <c r="JLA104" s="50" t="e">
        <f>#REF!</f>
        <v>#REF!</v>
      </c>
      <c r="JLB104" s="50" t="e">
        <f>#REF!</f>
        <v>#REF!</v>
      </c>
      <c r="JLC104" s="50" t="e">
        <f>#REF!</f>
        <v>#REF!</v>
      </c>
      <c r="JLD104" s="50" t="e">
        <f>#REF!</f>
        <v>#REF!</v>
      </c>
      <c r="JLE104" s="50" t="e">
        <f>#REF!</f>
        <v>#REF!</v>
      </c>
      <c r="JLF104" s="50" t="e">
        <f>#REF!</f>
        <v>#REF!</v>
      </c>
      <c r="JLG104" s="50" t="e">
        <f>#REF!</f>
        <v>#REF!</v>
      </c>
      <c r="JLH104" s="50" t="e">
        <f>#REF!</f>
        <v>#REF!</v>
      </c>
      <c r="JLI104" s="50" t="e">
        <f>#REF!</f>
        <v>#REF!</v>
      </c>
      <c r="JLJ104" s="50" t="e">
        <f>#REF!</f>
        <v>#REF!</v>
      </c>
      <c r="JLK104" s="50" t="e">
        <f>#REF!</f>
        <v>#REF!</v>
      </c>
      <c r="JLL104" s="50" t="e">
        <f>#REF!</f>
        <v>#REF!</v>
      </c>
      <c r="JLM104" s="50" t="e">
        <f>#REF!</f>
        <v>#REF!</v>
      </c>
      <c r="JLN104" s="50" t="e">
        <f>#REF!</f>
        <v>#REF!</v>
      </c>
      <c r="JLO104" s="50" t="e">
        <f>#REF!</f>
        <v>#REF!</v>
      </c>
      <c r="JLP104" s="50" t="e">
        <f>#REF!</f>
        <v>#REF!</v>
      </c>
      <c r="JLQ104" s="50" t="e">
        <f>#REF!</f>
        <v>#REF!</v>
      </c>
      <c r="JLR104" s="50" t="e">
        <f>#REF!</f>
        <v>#REF!</v>
      </c>
      <c r="JLS104" s="50" t="e">
        <f>#REF!</f>
        <v>#REF!</v>
      </c>
      <c r="JLT104" s="50" t="e">
        <f>#REF!</f>
        <v>#REF!</v>
      </c>
      <c r="JLU104" s="50" t="e">
        <f>#REF!</f>
        <v>#REF!</v>
      </c>
      <c r="JLV104" s="50" t="e">
        <f>#REF!</f>
        <v>#REF!</v>
      </c>
      <c r="JLW104" s="50" t="e">
        <f>#REF!</f>
        <v>#REF!</v>
      </c>
      <c r="JLX104" s="50" t="e">
        <f>#REF!</f>
        <v>#REF!</v>
      </c>
      <c r="JLY104" s="50" t="e">
        <f>#REF!</f>
        <v>#REF!</v>
      </c>
      <c r="JLZ104" s="50" t="e">
        <f>#REF!</f>
        <v>#REF!</v>
      </c>
      <c r="JMA104" s="50" t="e">
        <f>#REF!</f>
        <v>#REF!</v>
      </c>
      <c r="JMB104" s="50" t="e">
        <f>#REF!</f>
        <v>#REF!</v>
      </c>
      <c r="JMC104" s="50" t="e">
        <f>#REF!</f>
        <v>#REF!</v>
      </c>
      <c r="JMD104" s="50" t="e">
        <f>#REF!</f>
        <v>#REF!</v>
      </c>
      <c r="JME104" s="50" t="e">
        <f>#REF!</f>
        <v>#REF!</v>
      </c>
      <c r="JMF104" s="50" t="e">
        <f>#REF!</f>
        <v>#REF!</v>
      </c>
      <c r="JMG104" s="50" t="e">
        <f>#REF!</f>
        <v>#REF!</v>
      </c>
      <c r="JMH104" s="50" t="e">
        <f>#REF!</f>
        <v>#REF!</v>
      </c>
      <c r="JMI104" s="50" t="e">
        <f>#REF!</f>
        <v>#REF!</v>
      </c>
      <c r="JMJ104" s="50" t="e">
        <f>#REF!</f>
        <v>#REF!</v>
      </c>
      <c r="JMK104" s="50" t="e">
        <f>#REF!</f>
        <v>#REF!</v>
      </c>
      <c r="JML104" s="50" t="e">
        <f>#REF!</f>
        <v>#REF!</v>
      </c>
      <c r="JMM104" s="50" t="e">
        <f>#REF!</f>
        <v>#REF!</v>
      </c>
      <c r="JMN104" s="50" t="e">
        <f>#REF!</f>
        <v>#REF!</v>
      </c>
      <c r="JMO104" s="50" t="e">
        <f>#REF!</f>
        <v>#REF!</v>
      </c>
      <c r="JMP104" s="50" t="e">
        <f>#REF!</f>
        <v>#REF!</v>
      </c>
      <c r="JMQ104" s="50" t="e">
        <f>#REF!</f>
        <v>#REF!</v>
      </c>
      <c r="JMR104" s="50" t="e">
        <f>#REF!</f>
        <v>#REF!</v>
      </c>
      <c r="JMS104" s="50" t="e">
        <f>#REF!</f>
        <v>#REF!</v>
      </c>
      <c r="JMT104" s="50" t="e">
        <f>#REF!</f>
        <v>#REF!</v>
      </c>
      <c r="JMU104" s="50" t="e">
        <f>#REF!</f>
        <v>#REF!</v>
      </c>
      <c r="JMV104" s="50" t="e">
        <f>#REF!</f>
        <v>#REF!</v>
      </c>
      <c r="JMW104" s="50" t="e">
        <f>#REF!</f>
        <v>#REF!</v>
      </c>
      <c r="JMX104" s="50" t="e">
        <f>#REF!</f>
        <v>#REF!</v>
      </c>
      <c r="JMY104" s="50" t="e">
        <f>#REF!</f>
        <v>#REF!</v>
      </c>
      <c r="JMZ104" s="50" t="e">
        <f>#REF!</f>
        <v>#REF!</v>
      </c>
      <c r="JNA104" s="50" t="e">
        <f>#REF!</f>
        <v>#REF!</v>
      </c>
      <c r="JNB104" s="50" t="e">
        <f>#REF!</f>
        <v>#REF!</v>
      </c>
      <c r="JNC104" s="50" t="e">
        <f>#REF!</f>
        <v>#REF!</v>
      </c>
      <c r="JND104" s="50" t="e">
        <f>#REF!</f>
        <v>#REF!</v>
      </c>
      <c r="JNE104" s="50" t="e">
        <f>#REF!</f>
        <v>#REF!</v>
      </c>
      <c r="JNF104" s="50" t="e">
        <f>#REF!</f>
        <v>#REF!</v>
      </c>
      <c r="JNG104" s="50" t="e">
        <f>#REF!</f>
        <v>#REF!</v>
      </c>
      <c r="JNH104" s="50" t="e">
        <f>#REF!</f>
        <v>#REF!</v>
      </c>
      <c r="JNI104" s="50" t="e">
        <f>#REF!</f>
        <v>#REF!</v>
      </c>
      <c r="JNJ104" s="50" t="e">
        <f>#REF!</f>
        <v>#REF!</v>
      </c>
      <c r="JNK104" s="50" t="e">
        <f>#REF!</f>
        <v>#REF!</v>
      </c>
      <c r="JNL104" s="50" t="e">
        <f>#REF!</f>
        <v>#REF!</v>
      </c>
      <c r="JNM104" s="50" t="e">
        <f>#REF!</f>
        <v>#REF!</v>
      </c>
      <c r="JNN104" s="50" t="e">
        <f>#REF!</f>
        <v>#REF!</v>
      </c>
      <c r="JNO104" s="50" t="e">
        <f>#REF!</f>
        <v>#REF!</v>
      </c>
      <c r="JNP104" s="50" t="e">
        <f>#REF!</f>
        <v>#REF!</v>
      </c>
      <c r="JNQ104" s="50" t="e">
        <f>#REF!</f>
        <v>#REF!</v>
      </c>
      <c r="JNR104" s="50" t="e">
        <f>#REF!</f>
        <v>#REF!</v>
      </c>
      <c r="JNS104" s="50" t="e">
        <f>#REF!</f>
        <v>#REF!</v>
      </c>
      <c r="JNT104" s="50" t="e">
        <f>#REF!</f>
        <v>#REF!</v>
      </c>
      <c r="JNU104" s="50" t="e">
        <f>#REF!</f>
        <v>#REF!</v>
      </c>
      <c r="JNV104" s="50" t="e">
        <f>#REF!</f>
        <v>#REF!</v>
      </c>
      <c r="JNW104" s="50" t="e">
        <f>#REF!</f>
        <v>#REF!</v>
      </c>
      <c r="JNX104" s="50" t="e">
        <f>#REF!</f>
        <v>#REF!</v>
      </c>
      <c r="JNY104" s="50" t="e">
        <f>#REF!</f>
        <v>#REF!</v>
      </c>
      <c r="JNZ104" s="50" t="e">
        <f>#REF!</f>
        <v>#REF!</v>
      </c>
      <c r="JOA104" s="50" t="e">
        <f>#REF!</f>
        <v>#REF!</v>
      </c>
      <c r="JOB104" s="50" t="e">
        <f>#REF!</f>
        <v>#REF!</v>
      </c>
      <c r="JOC104" s="50" t="e">
        <f>#REF!</f>
        <v>#REF!</v>
      </c>
      <c r="JOD104" s="50" t="e">
        <f>#REF!</f>
        <v>#REF!</v>
      </c>
      <c r="JOE104" s="50" t="e">
        <f>#REF!</f>
        <v>#REF!</v>
      </c>
      <c r="JOF104" s="50" t="e">
        <f>#REF!</f>
        <v>#REF!</v>
      </c>
      <c r="JOG104" s="50" t="e">
        <f>#REF!</f>
        <v>#REF!</v>
      </c>
      <c r="JOH104" s="50" t="e">
        <f>#REF!</f>
        <v>#REF!</v>
      </c>
      <c r="JOI104" s="50" t="e">
        <f>#REF!</f>
        <v>#REF!</v>
      </c>
      <c r="JOJ104" s="50" t="e">
        <f>#REF!</f>
        <v>#REF!</v>
      </c>
      <c r="JOK104" s="50" t="e">
        <f>#REF!</f>
        <v>#REF!</v>
      </c>
      <c r="JOL104" s="50" t="e">
        <f>#REF!</f>
        <v>#REF!</v>
      </c>
      <c r="JOM104" s="50" t="e">
        <f>#REF!</f>
        <v>#REF!</v>
      </c>
      <c r="JON104" s="50" t="e">
        <f>#REF!</f>
        <v>#REF!</v>
      </c>
      <c r="JOO104" s="50" t="e">
        <f>#REF!</f>
        <v>#REF!</v>
      </c>
      <c r="JOP104" s="50" t="e">
        <f>#REF!</f>
        <v>#REF!</v>
      </c>
      <c r="JOQ104" s="50" t="e">
        <f>#REF!</f>
        <v>#REF!</v>
      </c>
      <c r="JOR104" s="50" t="e">
        <f>#REF!</f>
        <v>#REF!</v>
      </c>
      <c r="JOS104" s="50" t="e">
        <f>#REF!</f>
        <v>#REF!</v>
      </c>
      <c r="JOT104" s="50" t="e">
        <f>#REF!</f>
        <v>#REF!</v>
      </c>
      <c r="JOU104" s="50" t="e">
        <f>#REF!</f>
        <v>#REF!</v>
      </c>
      <c r="JOV104" s="50" t="e">
        <f>#REF!</f>
        <v>#REF!</v>
      </c>
      <c r="JOW104" s="50" t="e">
        <f>#REF!</f>
        <v>#REF!</v>
      </c>
      <c r="JOX104" s="50" t="e">
        <f>#REF!</f>
        <v>#REF!</v>
      </c>
      <c r="JOY104" s="50" t="e">
        <f>#REF!</f>
        <v>#REF!</v>
      </c>
      <c r="JOZ104" s="50" t="e">
        <f>#REF!</f>
        <v>#REF!</v>
      </c>
      <c r="JPA104" s="50" t="e">
        <f>#REF!</f>
        <v>#REF!</v>
      </c>
      <c r="JPB104" s="50" t="e">
        <f>#REF!</f>
        <v>#REF!</v>
      </c>
      <c r="JPC104" s="50" t="e">
        <f>#REF!</f>
        <v>#REF!</v>
      </c>
      <c r="JPD104" s="50" t="e">
        <f>#REF!</f>
        <v>#REF!</v>
      </c>
      <c r="JPE104" s="50" t="e">
        <f>#REF!</f>
        <v>#REF!</v>
      </c>
      <c r="JPF104" s="50" t="e">
        <f>#REF!</f>
        <v>#REF!</v>
      </c>
      <c r="JPG104" s="50" t="e">
        <f>#REF!</f>
        <v>#REF!</v>
      </c>
      <c r="JPH104" s="50" t="e">
        <f>#REF!</f>
        <v>#REF!</v>
      </c>
      <c r="JPI104" s="50" t="e">
        <f>#REF!</f>
        <v>#REF!</v>
      </c>
      <c r="JPJ104" s="50" t="e">
        <f>#REF!</f>
        <v>#REF!</v>
      </c>
      <c r="JPK104" s="50" t="e">
        <f>#REF!</f>
        <v>#REF!</v>
      </c>
      <c r="JPL104" s="50" t="e">
        <f>#REF!</f>
        <v>#REF!</v>
      </c>
      <c r="JPM104" s="50" t="e">
        <f>#REF!</f>
        <v>#REF!</v>
      </c>
      <c r="JPN104" s="50" t="e">
        <f>#REF!</f>
        <v>#REF!</v>
      </c>
      <c r="JPO104" s="50" t="e">
        <f>#REF!</f>
        <v>#REF!</v>
      </c>
      <c r="JPP104" s="50" t="e">
        <f>#REF!</f>
        <v>#REF!</v>
      </c>
      <c r="JPQ104" s="50" t="e">
        <f>#REF!</f>
        <v>#REF!</v>
      </c>
      <c r="JPR104" s="50" t="e">
        <f>#REF!</f>
        <v>#REF!</v>
      </c>
      <c r="JPS104" s="50" t="e">
        <f>#REF!</f>
        <v>#REF!</v>
      </c>
      <c r="JPT104" s="50" t="e">
        <f>#REF!</f>
        <v>#REF!</v>
      </c>
      <c r="JPU104" s="50" t="e">
        <f>#REF!</f>
        <v>#REF!</v>
      </c>
      <c r="JPV104" s="50" t="e">
        <f>#REF!</f>
        <v>#REF!</v>
      </c>
      <c r="JPW104" s="50" t="e">
        <f>#REF!</f>
        <v>#REF!</v>
      </c>
      <c r="JPX104" s="50" t="e">
        <f>#REF!</f>
        <v>#REF!</v>
      </c>
      <c r="JPY104" s="50" t="e">
        <f>#REF!</f>
        <v>#REF!</v>
      </c>
      <c r="JPZ104" s="50" t="e">
        <f>#REF!</f>
        <v>#REF!</v>
      </c>
      <c r="JQA104" s="50" t="e">
        <f>#REF!</f>
        <v>#REF!</v>
      </c>
      <c r="JQB104" s="50" t="e">
        <f>#REF!</f>
        <v>#REF!</v>
      </c>
      <c r="JQC104" s="50" t="e">
        <f>#REF!</f>
        <v>#REF!</v>
      </c>
      <c r="JQD104" s="50" t="e">
        <f>#REF!</f>
        <v>#REF!</v>
      </c>
      <c r="JQE104" s="50" t="e">
        <f>#REF!</f>
        <v>#REF!</v>
      </c>
      <c r="JQF104" s="50" t="e">
        <f>#REF!</f>
        <v>#REF!</v>
      </c>
      <c r="JQG104" s="50" t="e">
        <f>#REF!</f>
        <v>#REF!</v>
      </c>
      <c r="JQH104" s="50" t="e">
        <f>#REF!</f>
        <v>#REF!</v>
      </c>
      <c r="JQI104" s="50" t="e">
        <f>#REF!</f>
        <v>#REF!</v>
      </c>
      <c r="JQJ104" s="50" t="e">
        <f>#REF!</f>
        <v>#REF!</v>
      </c>
      <c r="JQK104" s="50" t="e">
        <f>#REF!</f>
        <v>#REF!</v>
      </c>
      <c r="JQL104" s="50" t="e">
        <f>#REF!</f>
        <v>#REF!</v>
      </c>
      <c r="JQM104" s="50" t="e">
        <f>#REF!</f>
        <v>#REF!</v>
      </c>
      <c r="JQN104" s="50" t="e">
        <f>#REF!</f>
        <v>#REF!</v>
      </c>
      <c r="JQO104" s="50" t="e">
        <f>#REF!</f>
        <v>#REF!</v>
      </c>
      <c r="JQP104" s="50" t="e">
        <f>#REF!</f>
        <v>#REF!</v>
      </c>
      <c r="JQQ104" s="50" t="e">
        <f>#REF!</f>
        <v>#REF!</v>
      </c>
      <c r="JQR104" s="50" t="e">
        <f>#REF!</f>
        <v>#REF!</v>
      </c>
      <c r="JQS104" s="50" t="e">
        <f>#REF!</f>
        <v>#REF!</v>
      </c>
      <c r="JQT104" s="50" t="e">
        <f>#REF!</f>
        <v>#REF!</v>
      </c>
      <c r="JQU104" s="50" t="e">
        <f>#REF!</f>
        <v>#REF!</v>
      </c>
      <c r="JQV104" s="50" t="e">
        <f>#REF!</f>
        <v>#REF!</v>
      </c>
      <c r="JQW104" s="50" t="e">
        <f>#REF!</f>
        <v>#REF!</v>
      </c>
      <c r="JQX104" s="50" t="e">
        <f>#REF!</f>
        <v>#REF!</v>
      </c>
      <c r="JQY104" s="50" t="e">
        <f>#REF!</f>
        <v>#REF!</v>
      </c>
      <c r="JQZ104" s="50" t="e">
        <f>#REF!</f>
        <v>#REF!</v>
      </c>
      <c r="JRA104" s="50" t="e">
        <f>#REF!</f>
        <v>#REF!</v>
      </c>
      <c r="JRB104" s="50" t="e">
        <f>#REF!</f>
        <v>#REF!</v>
      </c>
      <c r="JRC104" s="50" t="e">
        <f>#REF!</f>
        <v>#REF!</v>
      </c>
      <c r="JRD104" s="50" t="e">
        <f>#REF!</f>
        <v>#REF!</v>
      </c>
      <c r="JRE104" s="50" t="e">
        <f>#REF!</f>
        <v>#REF!</v>
      </c>
      <c r="JRF104" s="50" t="e">
        <f>#REF!</f>
        <v>#REF!</v>
      </c>
      <c r="JRG104" s="50" t="e">
        <f>#REF!</f>
        <v>#REF!</v>
      </c>
      <c r="JRH104" s="50" t="e">
        <f>#REF!</f>
        <v>#REF!</v>
      </c>
      <c r="JRI104" s="50" t="e">
        <f>#REF!</f>
        <v>#REF!</v>
      </c>
      <c r="JRJ104" s="50" t="e">
        <f>#REF!</f>
        <v>#REF!</v>
      </c>
      <c r="JRK104" s="50" t="e">
        <f>#REF!</f>
        <v>#REF!</v>
      </c>
      <c r="JRL104" s="50" t="e">
        <f>#REF!</f>
        <v>#REF!</v>
      </c>
      <c r="JRM104" s="50" t="e">
        <f>#REF!</f>
        <v>#REF!</v>
      </c>
      <c r="JRN104" s="50" t="e">
        <f>#REF!</f>
        <v>#REF!</v>
      </c>
      <c r="JRO104" s="50" t="e">
        <f>#REF!</f>
        <v>#REF!</v>
      </c>
      <c r="JRP104" s="50" t="e">
        <f>#REF!</f>
        <v>#REF!</v>
      </c>
      <c r="JRQ104" s="50" t="e">
        <f>#REF!</f>
        <v>#REF!</v>
      </c>
      <c r="JRR104" s="50" t="e">
        <f>#REF!</f>
        <v>#REF!</v>
      </c>
      <c r="JRS104" s="50" t="e">
        <f>#REF!</f>
        <v>#REF!</v>
      </c>
      <c r="JRT104" s="50" t="e">
        <f>#REF!</f>
        <v>#REF!</v>
      </c>
      <c r="JRU104" s="50" t="e">
        <f>#REF!</f>
        <v>#REF!</v>
      </c>
      <c r="JRV104" s="50" t="e">
        <f>#REF!</f>
        <v>#REF!</v>
      </c>
      <c r="JRW104" s="50" t="e">
        <f>#REF!</f>
        <v>#REF!</v>
      </c>
      <c r="JRX104" s="50" t="e">
        <f>#REF!</f>
        <v>#REF!</v>
      </c>
      <c r="JRY104" s="50" t="e">
        <f>#REF!</f>
        <v>#REF!</v>
      </c>
      <c r="JRZ104" s="50" t="e">
        <f>#REF!</f>
        <v>#REF!</v>
      </c>
      <c r="JSA104" s="50" t="e">
        <f>#REF!</f>
        <v>#REF!</v>
      </c>
      <c r="JSB104" s="50" t="e">
        <f>#REF!</f>
        <v>#REF!</v>
      </c>
      <c r="JSC104" s="50" t="e">
        <f>#REF!</f>
        <v>#REF!</v>
      </c>
      <c r="JSD104" s="50" t="e">
        <f>#REF!</f>
        <v>#REF!</v>
      </c>
      <c r="JSE104" s="50" t="e">
        <f>#REF!</f>
        <v>#REF!</v>
      </c>
      <c r="JSF104" s="50" t="e">
        <f>#REF!</f>
        <v>#REF!</v>
      </c>
      <c r="JSG104" s="50" t="e">
        <f>#REF!</f>
        <v>#REF!</v>
      </c>
      <c r="JSH104" s="50" t="e">
        <f>#REF!</f>
        <v>#REF!</v>
      </c>
      <c r="JSI104" s="50" t="e">
        <f>#REF!</f>
        <v>#REF!</v>
      </c>
      <c r="JSJ104" s="50" t="e">
        <f>#REF!</f>
        <v>#REF!</v>
      </c>
      <c r="JSK104" s="50" t="e">
        <f>#REF!</f>
        <v>#REF!</v>
      </c>
      <c r="JSL104" s="50" t="e">
        <f>#REF!</f>
        <v>#REF!</v>
      </c>
      <c r="JSM104" s="50" t="e">
        <f>#REF!</f>
        <v>#REF!</v>
      </c>
      <c r="JSN104" s="50" t="e">
        <f>#REF!</f>
        <v>#REF!</v>
      </c>
      <c r="JSO104" s="50" t="e">
        <f>#REF!</f>
        <v>#REF!</v>
      </c>
      <c r="JSP104" s="50" t="e">
        <f>#REF!</f>
        <v>#REF!</v>
      </c>
      <c r="JSQ104" s="50" t="e">
        <f>#REF!</f>
        <v>#REF!</v>
      </c>
      <c r="JSR104" s="50" t="e">
        <f>#REF!</f>
        <v>#REF!</v>
      </c>
      <c r="JSS104" s="50" t="e">
        <f>#REF!</f>
        <v>#REF!</v>
      </c>
      <c r="JST104" s="50" t="e">
        <f>#REF!</f>
        <v>#REF!</v>
      </c>
      <c r="JSU104" s="50" t="e">
        <f>#REF!</f>
        <v>#REF!</v>
      </c>
      <c r="JSV104" s="50" t="e">
        <f>#REF!</f>
        <v>#REF!</v>
      </c>
      <c r="JSW104" s="50" t="e">
        <f>#REF!</f>
        <v>#REF!</v>
      </c>
      <c r="JSX104" s="50" t="e">
        <f>#REF!</f>
        <v>#REF!</v>
      </c>
      <c r="JSY104" s="50" t="e">
        <f>#REF!</f>
        <v>#REF!</v>
      </c>
      <c r="JSZ104" s="50" t="e">
        <f>#REF!</f>
        <v>#REF!</v>
      </c>
      <c r="JTA104" s="50" t="e">
        <f>#REF!</f>
        <v>#REF!</v>
      </c>
      <c r="JTB104" s="50" t="e">
        <f>#REF!</f>
        <v>#REF!</v>
      </c>
      <c r="JTC104" s="50" t="e">
        <f>#REF!</f>
        <v>#REF!</v>
      </c>
      <c r="JTD104" s="50" t="e">
        <f>#REF!</f>
        <v>#REF!</v>
      </c>
      <c r="JTE104" s="50" t="e">
        <f>#REF!</f>
        <v>#REF!</v>
      </c>
      <c r="JTF104" s="50" t="e">
        <f>#REF!</f>
        <v>#REF!</v>
      </c>
      <c r="JTG104" s="50" t="e">
        <f>#REF!</f>
        <v>#REF!</v>
      </c>
      <c r="JTH104" s="50" t="e">
        <f>#REF!</f>
        <v>#REF!</v>
      </c>
      <c r="JTI104" s="50" t="e">
        <f>#REF!</f>
        <v>#REF!</v>
      </c>
      <c r="JTJ104" s="50" t="e">
        <f>#REF!</f>
        <v>#REF!</v>
      </c>
      <c r="JTK104" s="50" t="e">
        <f>#REF!</f>
        <v>#REF!</v>
      </c>
      <c r="JTL104" s="50" t="e">
        <f>#REF!</f>
        <v>#REF!</v>
      </c>
      <c r="JTM104" s="50" t="e">
        <f>#REF!</f>
        <v>#REF!</v>
      </c>
      <c r="JTN104" s="50" t="e">
        <f>#REF!</f>
        <v>#REF!</v>
      </c>
      <c r="JTO104" s="50" t="e">
        <f>#REF!</f>
        <v>#REF!</v>
      </c>
      <c r="JTP104" s="50" t="e">
        <f>#REF!</f>
        <v>#REF!</v>
      </c>
      <c r="JTQ104" s="50" t="e">
        <f>#REF!</f>
        <v>#REF!</v>
      </c>
      <c r="JTR104" s="50" t="e">
        <f>#REF!</f>
        <v>#REF!</v>
      </c>
      <c r="JTS104" s="50" t="e">
        <f>#REF!</f>
        <v>#REF!</v>
      </c>
      <c r="JTT104" s="50" t="e">
        <f>#REF!</f>
        <v>#REF!</v>
      </c>
      <c r="JTU104" s="50" t="e">
        <f>#REF!</f>
        <v>#REF!</v>
      </c>
      <c r="JTV104" s="50" t="e">
        <f>#REF!</f>
        <v>#REF!</v>
      </c>
      <c r="JTW104" s="50" t="e">
        <f>#REF!</f>
        <v>#REF!</v>
      </c>
      <c r="JTX104" s="50" t="e">
        <f>#REF!</f>
        <v>#REF!</v>
      </c>
      <c r="JTY104" s="50" t="e">
        <f>#REF!</f>
        <v>#REF!</v>
      </c>
      <c r="JTZ104" s="50" t="e">
        <f>#REF!</f>
        <v>#REF!</v>
      </c>
      <c r="JUA104" s="50" t="e">
        <f>#REF!</f>
        <v>#REF!</v>
      </c>
      <c r="JUB104" s="50" t="e">
        <f>#REF!</f>
        <v>#REF!</v>
      </c>
      <c r="JUC104" s="50" t="e">
        <f>#REF!</f>
        <v>#REF!</v>
      </c>
      <c r="JUD104" s="50" t="e">
        <f>#REF!</f>
        <v>#REF!</v>
      </c>
      <c r="JUE104" s="50" t="e">
        <f>#REF!</f>
        <v>#REF!</v>
      </c>
      <c r="JUF104" s="50" t="e">
        <f>#REF!</f>
        <v>#REF!</v>
      </c>
      <c r="JUG104" s="50" t="e">
        <f>#REF!</f>
        <v>#REF!</v>
      </c>
      <c r="JUH104" s="50" t="e">
        <f>#REF!</f>
        <v>#REF!</v>
      </c>
      <c r="JUI104" s="50" t="e">
        <f>#REF!</f>
        <v>#REF!</v>
      </c>
      <c r="JUJ104" s="50" t="e">
        <f>#REF!</f>
        <v>#REF!</v>
      </c>
      <c r="JUK104" s="50" t="e">
        <f>#REF!</f>
        <v>#REF!</v>
      </c>
      <c r="JUL104" s="50" t="e">
        <f>#REF!</f>
        <v>#REF!</v>
      </c>
      <c r="JUM104" s="50" t="e">
        <f>#REF!</f>
        <v>#REF!</v>
      </c>
      <c r="JUN104" s="50" t="e">
        <f>#REF!</f>
        <v>#REF!</v>
      </c>
      <c r="JUO104" s="50" t="e">
        <f>#REF!</f>
        <v>#REF!</v>
      </c>
      <c r="JUP104" s="50" t="e">
        <f>#REF!</f>
        <v>#REF!</v>
      </c>
      <c r="JUQ104" s="50" t="e">
        <f>#REF!</f>
        <v>#REF!</v>
      </c>
      <c r="JUR104" s="50" t="e">
        <f>#REF!</f>
        <v>#REF!</v>
      </c>
      <c r="JUS104" s="50" t="e">
        <f>#REF!</f>
        <v>#REF!</v>
      </c>
      <c r="JUT104" s="50" t="e">
        <f>#REF!</f>
        <v>#REF!</v>
      </c>
      <c r="JUU104" s="50" t="e">
        <f>#REF!</f>
        <v>#REF!</v>
      </c>
      <c r="JUV104" s="50" t="e">
        <f>#REF!</f>
        <v>#REF!</v>
      </c>
      <c r="JUW104" s="50" t="e">
        <f>#REF!</f>
        <v>#REF!</v>
      </c>
      <c r="JUX104" s="50" t="e">
        <f>#REF!</f>
        <v>#REF!</v>
      </c>
      <c r="JUY104" s="50" t="e">
        <f>#REF!</f>
        <v>#REF!</v>
      </c>
      <c r="JUZ104" s="50" t="e">
        <f>#REF!</f>
        <v>#REF!</v>
      </c>
      <c r="JVA104" s="50" t="e">
        <f>#REF!</f>
        <v>#REF!</v>
      </c>
      <c r="JVB104" s="50" t="e">
        <f>#REF!</f>
        <v>#REF!</v>
      </c>
      <c r="JVC104" s="50" t="e">
        <f>#REF!</f>
        <v>#REF!</v>
      </c>
      <c r="JVD104" s="50" t="e">
        <f>#REF!</f>
        <v>#REF!</v>
      </c>
      <c r="JVE104" s="50" t="e">
        <f>#REF!</f>
        <v>#REF!</v>
      </c>
      <c r="JVF104" s="50" t="e">
        <f>#REF!</f>
        <v>#REF!</v>
      </c>
      <c r="JVG104" s="50" t="e">
        <f>#REF!</f>
        <v>#REF!</v>
      </c>
      <c r="JVH104" s="50" t="e">
        <f>#REF!</f>
        <v>#REF!</v>
      </c>
      <c r="JVI104" s="50" t="e">
        <f>#REF!</f>
        <v>#REF!</v>
      </c>
      <c r="JVJ104" s="50" t="e">
        <f>#REF!</f>
        <v>#REF!</v>
      </c>
      <c r="JVK104" s="50" t="e">
        <f>#REF!</f>
        <v>#REF!</v>
      </c>
      <c r="JVL104" s="50" t="e">
        <f>#REF!</f>
        <v>#REF!</v>
      </c>
      <c r="JVM104" s="50" t="e">
        <f>#REF!</f>
        <v>#REF!</v>
      </c>
      <c r="JVN104" s="50" t="e">
        <f>#REF!</f>
        <v>#REF!</v>
      </c>
      <c r="JVO104" s="50" t="e">
        <f>#REF!</f>
        <v>#REF!</v>
      </c>
      <c r="JVP104" s="50" t="e">
        <f>#REF!</f>
        <v>#REF!</v>
      </c>
      <c r="JVQ104" s="50" t="e">
        <f>#REF!</f>
        <v>#REF!</v>
      </c>
      <c r="JVR104" s="50" t="e">
        <f>#REF!</f>
        <v>#REF!</v>
      </c>
      <c r="JVS104" s="50" t="e">
        <f>#REF!</f>
        <v>#REF!</v>
      </c>
      <c r="JVT104" s="50" t="e">
        <f>#REF!</f>
        <v>#REF!</v>
      </c>
      <c r="JVU104" s="50" t="e">
        <f>#REF!</f>
        <v>#REF!</v>
      </c>
      <c r="JVV104" s="50" t="e">
        <f>#REF!</f>
        <v>#REF!</v>
      </c>
      <c r="JVW104" s="50" t="e">
        <f>#REF!</f>
        <v>#REF!</v>
      </c>
      <c r="JVX104" s="50" t="e">
        <f>#REF!</f>
        <v>#REF!</v>
      </c>
      <c r="JVY104" s="50" t="e">
        <f>#REF!</f>
        <v>#REF!</v>
      </c>
      <c r="JVZ104" s="50" t="e">
        <f>#REF!</f>
        <v>#REF!</v>
      </c>
      <c r="JWA104" s="50" t="e">
        <f>#REF!</f>
        <v>#REF!</v>
      </c>
      <c r="JWB104" s="50" t="e">
        <f>#REF!</f>
        <v>#REF!</v>
      </c>
      <c r="JWC104" s="50" t="e">
        <f>#REF!</f>
        <v>#REF!</v>
      </c>
      <c r="JWD104" s="50" t="e">
        <f>#REF!</f>
        <v>#REF!</v>
      </c>
      <c r="JWE104" s="50" t="e">
        <f>#REF!</f>
        <v>#REF!</v>
      </c>
      <c r="JWF104" s="50" t="e">
        <f>#REF!</f>
        <v>#REF!</v>
      </c>
      <c r="JWG104" s="50" t="e">
        <f>#REF!</f>
        <v>#REF!</v>
      </c>
      <c r="JWH104" s="50" t="e">
        <f>#REF!</f>
        <v>#REF!</v>
      </c>
      <c r="JWI104" s="50" t="e">
        <f>#REF!</f>
        <v>#REF!</v>
      </c>
      <c r="JWJ104" s="50" t="e">
        <f>#REF!</f>
        <v>#REF!</v>
      </c>
      <c r="JWK104" s="50" t="e">
        <f>#REF!</f>
        <v>#REF!</v>
      </c>
      <c r="JWL104" s="50" t="e">
        <f>#REF!</f>
        <v>#REF!</v>
      </c>
      <c r="JWM104" s="50" t="e">
        <f>#REF!</f>
        <v>#REF!</v>
      </c>
      <c r="JWN104" s="50" t="e">
        <f>#REF!</f>
        <v>#REF!</v>
      </c>
      <c r="JWO104" s="50" t="e">
        <f>#REF!</f>
        <v>#REF!</v>
      </c>
      <c r="JWP104" s="50" t="e">
        <f>#REF!</f>
        <v>#REF!</v>
      </c>
      <c r="JWQ104" s="50" t="e">
        <f>#REF!</f>
        <v>#REF!</v>
      </c>
      <c r="JWR104" s="50" t="e">
        <f>#REF!</f>
        <v>#REF!</v>
      </c>
      <c r="JWS104" s="50" t="e">
        <f>#REF!</f>
        <v>#REF!</v>
      </c>
      <c r="JWT104" s="50" t="e">
        <f>#REF!</f>
        <v>#REF!</v>
      </c>
      <c r="JWU104" s="50" t="e">
        <f>#REF!</f>
        <v>#REF!</v>
      </c>
      <c r="JWV104" s="50" t="e">
        <f>#REF!</f>
        <v>#REF!</v>
      </c>
      <c r="JWW104" s="50" t="e">
        <f>#REF!</f>
        <v>#REF!</v>
      </c>
      <c r="JWX104" s="50" t="e">
        <f>#REF!</f>
        <v>#REF!</v>
      </c>
      <c r="JWY104" s="50" t="e">
        <f>#REF!</f>
        <v>#REF!</v>
      </c>
      <c r="JWZ104" s="50" t="e">
        <f>#REF!</f>
        <v>#REF!</v>
      </c>
      <c r="JXA104" s="50" t="e">
        <f>#REF!</f>
        <v>#REF!</v>
      </c>
      <c r="JXB104" s="50" t="e">
        <f>#REF!</f>
        <v>#REF!</v>
      </c>
      <c r="JXC104" s="50" t="e">
        <f>#REF!</f>
        <v>#REF!</v>
      </c>
      <c r="JXD104" s="50" t="e">
        <f>#REF!</f>
        <v>#REF!</v>
      </c>
      <c r="JXE104" s="50" t="e">
        <f>#REF!</f>
        <v>#REF!</v>
      </c>
      <c r="JXF104" s="50" t="e">
        <f>#REF!</f>
        <v>#REF!</v>
      </c>
      <c r="JXG104" s="50" t="e">
        <f>#REF!</f>
        <v>#REF!</v>
      </c>
      <c r="JXH104" s="50" t="e">
        <f>#REF!</f>
        <v>#REF!</v>
      </c>
      <c r="JXI104" s="50" t="e">
        <f>#REF!</f>
        <v>#REF!</v>
      </c>
      <c r="JXJ104" s="50" t="e">
        <f>#REF!</f>
        <v>#REF!</v>
      </c>
      <c r="JXK104" s="50" t="e">
        <f>#REF!</f>
        <v>#REF!</v>
      </c>
      <c r="JXL104" s="50" t="e">
        <f>#REF!</f>
        <v>#REF!</v>
      </c>
      <c r="JXM104" s="50" t="e">
        <f>#REF!</f>
        <v>#REF!</v>
      </c>
      <c r="JXN104" s="50" t="e">
        <f>#REF!</f>
        <v>#REF!</v>
      </c>
      <c r="JXO104" s="50" t="e">
        <f>#REF!</f>
        <v>#REF!</v>
      </c>
      <c r="JXP104" s="50" t="e">
        <f>#REF!</f>
        <v>#REF!</v>
      </c>
      <c r="JXQ104" s="50" t="e">
        <f>#REF!</f>
        <v>#REF!</v>
      </c>
      <c r="JXR104" s="50" t="e">
        <f>#REF!</f>
        <v>#REF!</v>
      </c>
      <c r="JXS104" s="50" t="e">
        <f>#REF!</f>
        <v>#REF!</v>
      </c>
      <c r="JXT104" s="50" t="e">
        <f>#REF!</f>
        <v>#REF!</v>
      </c>
      <c r="JXU104" s="50" t="e">
        <f>#REF!</f>
        <v>#REF!</v>
      </c>
      <c r="JXV104" s="50" t="e">
        <f>#REF!</f>
        <v>#REF!</v>
      </c>
      <c r="JXW104" s="50" t="e">
        <f>#REF!</f>
        <v>#REF!</v>
      </c>
      <c r="JXX104" s="50" t="e">
        <f>#REF!</f>
        <v>#REF!</v>
      </c>
      <c r="JXY104" s="50" t="e">
        <f>#REF!</f>
        <v>#REF!</v>
      </c>
      <c r="JXZ104" s="50" t="e">
        <f>#REF!</f>
        <v>#REF!</v>
      </c>
      <c r="JYA104" s="50" t="e">
        <f>#REF!</f>
        <v>#REF!</v>
      </c>
      <c r="JYB104" s="50" t="e">
        <f>#REF!</f>
        <v>#REF!</v>
      </c>
      <c r="JYC104" s="50" t="e">
        <f>#REF!</f>
        <v>#REF!</v>
      </c>
      <c r="JYD104" s="50" t="e">
        <f>#REF!</f>
        <v>#REF!</v>
      </c>
      <c r="JYE104" s="50" t="e">
        <f>#REF!</f>
        <v>#REF!</v>
      </c>
      <c r="JYF104" s="50" t="e">
        <f>#REF!</f>
        <v>#REF!</v>
      </c>
      <c r="JYG104" s="50" t="e">
        <f>#REF!</f>
        <v>#REF!</v>
      </c>
      <c r="JYH104" s="50" t="e">
        <f>#REF!</f>
        <v>#REF!</v>
      </c>
      <c r="JYI104" s="50" t="e">
        <f>#REF!</f>
        <v>#REF!</v>
      </c>
      <c r="JYJ104" s="50" t="e">
        <f>#REF!</f>
        <v>#REF!</v>
      </c>
      <c r="JYK104" s="50" t="e">
        <f>#REF!</f>
        <v>#REF!</v>
      </c>
      <c r="JYL104" s="50" t="e">
        <f>#REF!</f>
        <v>#REF!</v>
      </c>
      <c r="JYM104" s="50" t="e">
        <f>#REF!</f>
        <v>#REF!</v>
      </c>
      <c r="JYN104" s="50" t="e">
        <f>#REF!</f>
        <v>#REF!</v>
      </c>
      <c r="JYO104" s="50" t="e">
        <f>#REF!</f>
        <v>#REF!</v>
      </c>
      <c r="JYP104" s="50" t="e">
        <f>#REF!</f>
        <v>#REF!</v>
      </c>
      <c r="JYQ104" s="50" t="e">
        <f>#REF!</f>
        <v>#REF!</v>
      </c>
      <c r="JYR104" s="50" t="e">
        <f>#REF!</f>
        <v>#REF!</v>
      </c>
      <c r="JYS104" s="50" t="e">
        <f>#REF!</f>
        <v>#REF!</v>
      </c>
      <c r="JYT104" s="50" t="e">
        <f>#REF!</f>
        <v>#REF!</v>
      </c>
      <c r="JYU104" s="50" t="e">
        <f>#REF!</f>
        <v>#REF!</v>
      </c>
      <c r="JYV104" s="50" t="e">
        <f>#REF!</f>
        <v>#REF!</v>
      </c>
      <c r="JYW104" s="50" t="e">
        <f>#REF!</f>
        <v>#REF!</v>
      </c>
      <c r="JYX104" s="50" t="e">
        <f>#REF!</f>
        <v>#REF!</v>
      </c>
      <c r="JYY104" s="50" t="e">
        <f>#REF!</f>
        <v>#REF!</v>
      </c>
      <c r="JYZ104" s="50" t="e">
        <f>#REF!</f>
        <v>#REF!</v>
      </c>
      <c r="JZA104" s="50" t="e">
        <f>#REF!</f>
        <v>#REF!</v>
      </c>
      <c r="JZB104" s="50" t="e">
        <f>#REF!</f>
        <v>#REF!</v>
      </c>
      <c r="JZC104" s="50" t="e">
        <f>#REF!</f>
        <v>#REF!</v>
      </c>
      <c r="JZD104" s="50" t="e">
        <f>#REF!</f>
        <v>#REF!</v>
      </c>
      <c r="JZE104" s="50" t="e">
        <f>#REF!</f>
        <v>#REF!</v>
      </c>
      <c r="JZF104" s="50" t="e">
        <f>#REF!</f>
        <v>#REF!</v>
      </c>
      <c r="JZG104" s="50" t="e">
        <f>#REF!</f>
        <v>#REF!</v>
      </c>
      <c r="JZH104" s="50" t="e">
        <f>#REF!</f>
        <v>#REF!</v>
      </c>
      <c r="JZI104" s="50" t="e">
        <f>#REF!</f>
        <v>#REF!</v>
      </c>
      <c r="JZJ104" s="50" t="e">
        <f>#REF!</f>
        <v>#REF!</v>
      </c>
      <c r="JZK104" s="50" t="e">
        <f>#REF!</f>
        <v>#REF!</v>
      </c>
      <c r="JZL104" s="50" t="e">
        <f>#REF!</f>
        <v>#REF!</v>
      </c>
      <c r="JZM104" s="50" t="e">
        <f>#REF!</f>
        <v>#REF!</v>
      </c>
      <c r="JZN104" s="50" t="e">
        <f>#REF!</f>
        <v>#REF!</v>
      </c>
      <c r="JZO104" s="50" t="e">
        <f>#REF!</f>
        <v>#REF!</v>
      </c>
      <c r="JZP104" s="50" t="e">
        <f>#REF!</f>
        <v>#REF!</v>
      </c>
      <c r="JZQ104" s="50" t="e">
        <f>#REF!</f>
        <v>#REF!</v>
      </c>
      <c r="JZR104" s="50" t="e">
        <f>#REF!</f>
        <v>#REF!</v>
      </c>
      <c r="JZS104" s="50" t="e">
        <f>#REF!</f>
        <v>#REF!</v>
      </c>
      <c r="JZT104" s="50" t="e">
        <f>#REF!</f>
        <v>#REF!</v>
      </c>
      <c r="JZU104" s="50" t="e">
        <f>#REF!</f>
        <v>#REF!</v>
      </c>
      <c r="JZV104" s="50" t="e">
        <f>#REF!</f>
        <v>#REF!</v>
      </c>
      <c r="JZW104" s="50" t="e">
        <f>#REF!</f>
        <v>#REF!</v>
      </c>
      <c r="JZX104" s="50" t="e">
        <f>#REF!</f>
        <v>#REF!</v>
      </c>
      <c r="JZY104" s="50" t="e">
        <f>#REF!</f>
        <v>#REF!</v>
      </c>
      <c r="JZZ104" s="50" t="e">
        <f>#REF!</f>
        <v>#REF!</v>
      </c>
      <c r="KAA104" s="50" t="e">
        <f>#REF!</f>
        <v>#REF!</v>
      </c>
      <c r="KAB104" s="50" t="e">
        <f>#REF!</f>
        <v>#REF!</v>
      </c>
      <c r="KAC104" s="50" t="e">
        <f>#REF!</f>
        <v>#REF!</v>
      </c>
      <c r="KAD104" s="50" t="e">
        <f>#REF!</f>
        <v>#REF!</v>
      </c>
      <c r="KAE104" s="50" t="e">
        <f>#REF!</f>
        <v>#REF!</v>
      </c>
      <c r="KAF104" s="50" t="e">
        <f>#REF!</f>
        <v>#REF!</v>
      </c>
      <c r="KAG104" s="50" t="e">
        <f>#REF!</f>
        <v>#REF!</v>
      </c>
      <c r="KAH104" s="50" t="e">
        <f>#REF!</f>
        <v>#REF!</v>
      </c>
      <c r="KAI104" s="50" t="e">
        <f>#REF!</f>
        <v>#REF!</v>
      </c>
      <c r="KAJ104" s="50" t="e">
        <f>#REF!</f>
        <v>#REF!</v>
      </c>
      <c r="KAK104" s="50" t="e">
        <f>#REF!</f>
        <v>#REF!</v>
      </c>
      <c r="KAL104" s="50" t="e">
        <f>#REF!</f>
        <v>#REF!</v>
      </c>
      <c r="KAM104" s="50" t="e">
        <f>#REF!</f>
        <v>#REF!</v>
      </c>
      <c r="KAN104" s="50" t="e">
        <f>#REF!</f>
        <v>#REF!</v>
      </c>
      <c r="KAO104" s="50" t="e">
        <f>#REF!</f>
        <v>#REF!</v>
      </c>
      <c r="KAP104" s="50" t="e">
        <f>#REF!</f>
        <v>#REF!</v>
      </c>
      <c r="KAQ104" s="50" t="e">
        <f>#REF!</f>
        <v>#REF!</v>
      </c>
      <c r="KAR104" s="50" t="e">
        <f>#REF!</f>
        <v>#REF!</v>
      </c>
      <c r="KAS104" s="50" t="e">
        <f>#REF!</f>
        <v>#REF!</v>
      </c>
      <c r="KAT104" s="50" t="e">
        <f>#REF!</f>
        <v>#REF!</v>
      </c>
      <c r="KAU104" s="50" t="e">
        <f>#REF!</f>
        <v>#REF!</v>
      </c>
      <c r="KAV104" s="50" t="e">
        <f>#REF!</f>
        <v>#REF!</v>
      </c>
      <c r="KAW104" s="50" t="e">
        <f>#REF!</f>
        <v>#REF!</v>
      </c>
      <c r="KAX104" s="50" t="e">
        <f>#REF!</f>
        <v>#REF!</v>
      </c>
      <c r="KAY104" s="50" t="e">
        <f>#REF!</f>
        <v>#REF!</v>
      </c>
      <c r="KAZ104" s="50" t="e">
        <f>#REF!</f>
        <v>#REF!</v>
      </c>
      <c r="KBA104" s="50" t="e">
        <f>#REF!</f>
        <v>#REF!</v>
      </c>
      <c r="KBB104" s="50" t="e">
        <f>#REF!</f>
        <v>#REF!</v>
      </c>
      <c r="KBC104" s="50" t="e">
        <f>#REF!</f>
        <v>#REF!</v>
      </c>
      <c r="KBD104" s="50" t="e">
        <f>#REF!</f>
        <v>#REF!</v>
      </c>
      <c r="KBE104" s="50" t="e">
        <f>#REF!</f>
        <v>#REF!</v>
      </c>
      <c r="KBF104" s="50" t="e">
        <f>#REF!</f>
        <v>#REF!</v>
      </c>
      <c r="KBG104" s="50" t="e">
        <f>#REF!</f>
        <v>#REF!</v>
      </c>
      <c r="KBH104" s="50" t="e">
        <f>#REF!</f>
        <v>#REF!</v>
      </c>
      <c r="KBI104" s="50" t="e">
        <f>#REF!</f>
        <v>#REF!</v>
      </c>
      <c r="KBJ104" s="50" t="e">
        <f>#REF!</f>
        <v>#REF!</v>
      </c>
      <c r="KBK104" s="50" t="e">
        <f>#REF!</f>
        <v>#REF!</v>
      </c>
      <c r="KBL104" s="50" t="e">
        <f>#REF!</f>
        <v>#REF!</v>
      </c>
      <c r="KBM104" s="50" t="e">
        <f>#REF!</f>
        <v>#REF!</v>
      </c>
      <c r="KBN104" s="50" t="e">
        <f>#REF!</f>
        <v>#REF!</v>
      </c>
      <c r="KBO104" s="50" t="e">
        <f>#REF!</f>
        <v>#REF!</v>
      </c>
      <c r="KBP104" s="50" t="e">
        <f>#REF!</f>
        <v>#REF!</v>
      </c>
      <c r="KBQ104" s="50" t="e">
        <f>#REF!</f>
        <v>#REF!</v>
      </c>
      <c r="KBR104" s="50" t="e">
        <f>#REF!</f>
        <v>#REF!</v>
      </c>
      <c r="KBS104" s="50" t="e">
        <f>#REF!</f>
        <v>#REF!</v>
      </c>
      <c r="KBT104" s="50" t="e">
        <f>#REF!</f>
        <v>#REF!</v>
      </c>
      <c r="KBU104" s="50" t="e">
        <f>#REF!</f>
        <v>#REF!</v>
      </c>
      <c r="KBV104" s="50" t="e">
        <f>#REF!</f>
        <v>#REF!</v>
      </c>
      <c r="KBW104" s="50" t="e">
        <f>#REF!</f>
        <v>#REF!</v>
      </c>
      <c r="KBX104" s="50" t="e">
        <f>#REF!</f>
        <v>#REF!</v>
      </c>
      <c r="KBY104" s="50" t="e">
        <f>#REF!</f>
        <v>#REF!</v>
      </c>
      <c r="KBZ104" s="50" t="e">
        <f>#REF!</f>
        <v>#REF!</v>
      </c>
      <c r="KCA104" s="50" t="e">
        <f>#REF!</f>
        <v>#REF!</v>
      </c>
      <c r="KCB104" s="50" t="e">
        <f>#REF!</f>
        <v>#REF!</v>
      </c>
      <c r="KCC104" s="50" t="e">
        <f>#REF!</f>
        <v>#REF!</v>
      </c>
      <c r="KCD104" s="50" t="e">
        <f>#REF!</f>
        <v>#REF!</v>
      </c>
      <c r="KCE104" s="50" t="e">
        <f>#REF!</f>
        <v>#REF!</v>
      </c>
      <c r="KCF104" s="50" t="e">
        <f>#REF!</f>
        <v>#REF!</v>
      </c>
      <c r="KCG104" s="50" t="e">
        <f>#REF!</f>
        <v>#REF!</v>
      </c>
      <c r="KCH104" s="50" t="e">
        <f>#REF!</f>
        <v>#REF!</v>
      </c>
      <c r="KCI104" s="50" t="e">
        <f>#REF!</f>
        <v>#REF!</v>
      </c>
      <c r="KCJ104" s="50" t="e">
        <f>#REF!</f>
        <v>#REF!</v>
      </c>
      <c r="KCK104" s="50" t="e">
        <f>#REF!</f>
        <v>#REF!</v>
      </c>
      <c r="KCL104" s="50" t="e">
        <f>#REF!</f>
        <v>#REF!</v>
      </c>
      <c r="KCM104" s="50" t="e">
        <f>#REF!</f>
        <v>#REF!</v>
      </c>
      <c r="KCN104" s="50" t="e">
        <f>#REF!</f>
        <v>#REF!</v>
      </c>
      <c r="KCO104" s="50" t="e">
        <f>#REF!</f>
        <v>#REF!</v>
      </c>
      <c r="KCP104" s="50" t="e">
        <f>#REF!</f>
        <v>#REF!</v>
      </c>
      <c r="KCQ104" s="50" t="e">
        <f>#REF!</f>
        <v>#REF!</v>
      </c>
      <c r="KCR104" s="50" t="e">
        <f>#REF!</f>
        <v>#REF!</v>
      </c>
      <c r="KCS104" s="50" t="e">
        <f>#REF!</f>
        <v>#REF!</v>
      </c>
      <c r="KCT104" s="50" t="e">
        <f>#REF!</f>
        <v>#REF!</v>
      </c>
      <c r="KCU104" s="50" t="e">
        <f>#REF!</f>
        <v>#REF!</v>
      </c>
      <c r="KCV104" s="50" t="e">
        <f>#REF!</f>
        <v>#REF!</v>
      </c>
      <c r="KCW104" s="50" t="e">
        <f>#REF!</f>
        <v>#REF!</v>
      </c>
      <c r="KCX104" s="50" t="e">
        <f>#REF!</f>
        <v>#REF!</v>
      </c>
      <c r="KCY104" s="50" t="e">
        <f>#REF!</f>
        <v>#REF!</v>
      </c>
      <c r="KCZ104" s="50" t="e">
        <f>#REF!</f>
        <v>#REF!</v>
      </c>
      <c r="KDA104" s="50" t="e">
        <f>#REF!</f>
        <v>#REF!</v>
      </c>
      <c r="KDB104" s="50" t="e">
        <f>#REF!</f>
        <v>#REF!</v>
      </c>
      <c r="KDC104" s="50" t="e">
        <f>#REF!</f>
        <v>#REF!</v>
      </c>
      <c r="KDD104" s="50" t="e">
        <f>#REF!</f>
        <v>#REF!</v>
      </c>
      <c r="KDE104" s="50" t="e">
        <f>#REF!</f>
        <v>#REF!</v>
      </c>
      <c r="KDF104" s="50" t="e">
        <f>#REF!</f>
        <v>#REF!</v>
      </c>
      <c r="KDG104" s="50" t="e">
        <f>#REF!</f>
        <v>#REF!</v>
      </c>
      <c r="KDH104" s="50" t="e">
        <f>#REF!</f>
        <v>#REF!</v>
      </c>
      <c r="KDI104" s="50" t="e">
        <f>#REF!</f>
        <v>#REF!</v>
      </c>
      <c r="KDJ104" s="50" t="e">
        <f>#REF!</f>
        <v>#REF!</v>
      </c>
      <c r="KDK104" s="50" t="e">
        <f>#REF!</f>
        <v>#REF!</v>
      </c>
      <c r="KDL104" s="50" t="e">
        <f>#REF!</f>
        <v>#REF!</v>
      </c>
      <c r="KDM104" s="50" t="e">
        <f>#REF!</f>
        <v>#REF!</v>
      </c>
      <c r="KDN104" s="50" t="e">
        <f>#REF!</f>
        <v>#REF!</v>
      </c>
      <c r="KDO104" s="50" t="e">
        <f>#REF!</f>
        <v>#REF!</v>
      </c>
      <c r="KDP104" s="50" t="e">
        <f>#REF!</f>
        <v>#REF!</v>
      </c>
      <c r="KDQ104" s="50" t="e">
        <f>#REF!</f>
        <v>#REF!</v>
      </c>
      <c r="KDR104" s="50" t="e">
        <f>#REF!</f>
        <v>#REF!</v>
      </c>
      <c r="KDS104" s="50" t="e">
        <f>#REF!</f>
        <v>#REF!</v>
      </c>
      <c r="KDT104" s="50" t="e">
        <f>#REF!</f>
        <v>#REF!</v>
      </c>
      <c r="KDU104" s="50" t="e">
        <f>#REF!</f>
        <v>#REF!</v>
      </c>
      <c r="KDV104" s="50" t="e">
        <f>#REF!</f>
        <v>#REF!</v>
      </c>
      <c r="KDW104" s="50" t="e">
        <f>#REF!</f>
        <v>#REF!</v>
      </c>
      <c r="KDX104" s="50" t="e">
        <f>#REF!</f>
        <v>#REF!</v>
      </c>
      <c r="KDY104" s="50" t="e">
        <f>#REF!</f>
        <v>#REF!</v>
      </c>
      <c r="KDZ104" s="50" t="e">
        <f>#REF!</f>
        <v>#REF!</v>
      </c>
      <c r="KEA104" s="50" t="e">
        <f>#REF!</f>
        <v>#REF!</v>
      </c>
      <c r="KEB104" s="50" t="e">
        <f>#REF!</f>
        <v>#REF!</v>
      </c>
      <c r="KEC104" s="50" t="e">
        <f>#REF!</f>
        <v>#REF!</v>
      </c>
      <c r="KED104" s="50" t="e">
        <f>#REF!</f>
        <v>#REF!</v>
      </c>
      <c r="KEE104" s="50" t="e">
        <f>#REF!</f>
        <v>#REF!</v>
      </c>
      <c r="KEF104" s="50" t="e">
        <f>#REF!</f>
        <v>#REF!</v>
      </c>
      <c r="KEG104" s="50" t="e">
        <f>#REF!</f>
        <v>#REF!</v>
      </c>
      <c r="KEH104" s="50" t="e">
        <f>#REF!</f>
        <v>#REF!</v>
      </c>
      <c r="KEI104" s="50" t="e">
        <f>#REF!</f>
        <v>#REF!</v>
      </c>
      <c r="KEJ104" s="50" t="e">
        <f>#REF!</f>
        <v>#REF!</v>
      </c>
      <c r="KEK104" s="50" t="e">
        <f>#REF!</f>
        <v>#REF!</v>
      </c>
      <c r="KEL104" s="50" t="e">
        <f>#REF!</f>
        <v>#REF!</v>
      </c>
      <c r="KEM104" s="50" t="e">
        <f>#REF!</f>
        <v>#REF!</v>
      </c>
      <c r="KEN104" s="50" t="e">
        <f>#REF!</f>
        <v>#REF!</v>
      </c>
      <c r="KEO104" s="50" t="e">
        <f>#REF!</f>
        <v>#REF!</v>
      </c>
      <c r="KEP104" s="50" t="e">
        <f>#REF!</f>
        <v>#REF!</v>
      </c>
      <c r="KEQ104" s="50" t="e">
        <f>#REF!</f>
        <v>#REF!</v>
      </c>
      <c r="KER104" s="50" t="e">
        <f>#REF!</f>
        <v>#REF!</v>
      </c>
      <c r="KES104" s="50" t="e">
        <f>#REF!</f>
        <v>#REF!</v>
      </c>
      <c r="KET104" s="50" t="e">
        <f>#REF!</f>
        <v>#REF!</v>
      </c>
      <c r="KEU104" s="50" t="e">
        <f>#REF!</f>
        <v>#REF!</v>
      </c>
      <c r="KEV104" s="50" t="e">
        <f>#REF!</f>
        <v>#REF!</v>
      </c>
      <c r="KEW104" s="50" t="e">
        <f>#REF!</f>
        <v>#REF!</v>
      </c>
      <c r="KEX104" s="50" t="e">
        <f>#REF!</f>
        <v>#REF!</v>
      </c>
      <c r="KEY104" s="50" t="e">
        <f>#REF!</f>
        <v>#REF!</v>
      </c>
      <c r="KEZ104" s="50" t="e">
        <f>#REF!</f>
        <v>#REF!</v>
      </c>
      <c r="KFA104" s="50" t="e">
        <f>#REF!</f>
        <v>#REF!</v>
      </c>
      <c r="KFB104" s="50" t="e">
        <f>#REF!</f>
        <v>#REF!</v>
      </c>
      <c r="KFC104" s="50" t="e">
        <f>#REF!</f>
        <v>#REF!</v>
      </c>
      <c r="KFD104" s="50" t="e">
        <f>#REF!</f>
        <v>#REF!</v>
      </c>
      <c r="KFE104" s="50" t="e">
        <f>#REF!</f>
        <v>#REF!</v>
      </c>
      <c r="KFF104" s="50" t="e">
        <f>#REF!</f>
        <v>#REF!</v>
      </c>
      <c r="KFG104" s="50" t="e">
        <f>#REF!</f>
        <v>#REF!</v>
      </c>
      <c r="KFH104" s="50" t="e">
        <f>#REF!</f>
        <v>#REF!</v>
      </c>
      <c r="KFI104" s="50" t="e">
        <f>#REF!</f>
        <v>#REF!</v>
      </c>
      <c r="KFJ104" s="50" t="e">
        <f>#REF!</f>
        <v>#REF!</v>
      </c>
      <c r="KFK104" s="50" t="e">
        <f>#REF!</f>
        <v>#REF!</v>
      </c>
      <c r="KFL104" s="50" t="e">
        <f>#REF!</f>
        <v>#REF!</v>
      </c>
      <c r="KFM104" s="50" t="e">
        <f>#REF!</f>
        <v>#REF!</v>
      </c>
      <c r="KFN104" s="50" t="e">
        <f>#REF!</f>
        <v>#REF!</v>
      </c>
      <c r="KFO104" s="50" t="e">
        <f>#REF!</f>
        <v>#REF!</v>
      </c>
      <c r="KFP104" s="50" t="e">
        <f>#REF!</f>
        <v>#REF!</v>
      </c>
      <c r="KFQ104" s="50" t="e">
        <f>#REF!</f>
        <v>#REF!</v>
      </c>
      <c r="KFR104" s="50" t="e">
        <f>#REF!</f>
        <v>#REF!</v>
      </c>
      <c r="KFS104" s="50" t="e">
        <f>#REF!</f>
        <v>#REF!</v>
      </c>
      <c r="KFT104" s="50" t="e">
        <f>#REF!</f>
        <v>#REF!</v>
      </c>
      <c r="KFU104" s="50" t="e">
        <f>#REF!</f>
        <v>#REF!</v>
      </c>
      <c r="KFV104" s="50" t="e">
        <f>#REF!</f>
        <v>#REF!</v>
      </c>
      <c r="KFW104" s="50" t="e">
        <f>#REF!</f>
        <v>#REF!</v>
      </c>
      <c r="KFX104" s="50" t="e">
        <f>#REF!</f>
        <v>#REF!</v>
      </c>
      <c r="KFY104" s="50" t="e">
        <f>#REF!</f>
        <v>#REF!</v>
      </c>
      <c r="KFZ104" s="50" t="e">
        <f>#REF!</f>
        <v>#REF!</v>
      </c>
      <c r="KGA104" s="50" t="e">
        <f>#REF!</f>
        <v>#REF!</v>
      </c>
      <c r="KGB104" s="50" t="e">
        <f>#REF!</f>
        <v>#REF!</v>
      </c>
      <c r="KGC104" s="50" t="e">
        <f>#REF!</f>
        <v>#REF!</v>
      </c>
      <c r="KGD104" s="50" t="e">
        <f>#REF!</f>
        <v>#REF!</v>
      </c>
      <c r="KGE104" s="50" t="e">
        <f>#REF!</f>
        <v>#REF!</v>
      </c>
      <c r="KGF104" s="50" t="e">
        <f>#REF!</f>
        <v>#REF!</v>
      </c>
      <c r="KGG104" s="50" t="e">
        <f>#REF!</f>
        <v>#REF!</v>
      </c>
      <c r="KGH104" s="50" t="e">
        <f>#REF!</f>
        <v>#REF!</v>
      </c>
      <c r="KGI104" s="50" t="e">
        <f>#REF!</f>
        <v>#REF!</v>
      </c>
      <c r="KGJ104" s="50" t="e">
        <f>#REF!</f>
        <v>#REF!</v>
      </c>
      <c r="KGK104" s="50" t="e">
        <f>#REF!</f>
        <v>#REF!</v>
      </c>
      <c r="KGL104" s="50" t="e">
        <f>#REF!</f>
        <v>#REF!</v>
      </c>
      <c r="KGM104" s="50" t="e">
        <f>#REF!</f>
        <v>#REF!</v>
      </c>
      <c r="KGN104" s="50" t="e">
        <f>#REF!</f>
        <v>#REF!</v>
      </c>
      <c r="KGO104" s="50" t="e">
        <f>#REF!</f>
        <v>#REF!</v>
      </c>
      <c r="KGP104" s="50" t="e">
        <f>#REF!</f>
        <v>#REF!</v>
      </c>
      <c r="KGQ104" s="50" t="e">
        <f>#REF!</f>
        <v>#REF!</v>
      </c>
      <c r="KGR104" s="50" t="e">
        <f>#REF!</f>
        <v>#REF!</v>
      </c>
      <c r="KGS104" s="50" t="e">
        <f>#REF!</f>
        <v>#REF!</v>
      </c>
      <c r="KGT104" s="50" t="e">
        <f>#REF!</f>
        <v>#REF!</v>
      </c>
      <c r="KGU104" s="50" t="e">
        <f>#REF!</f>
        <v>#REF!</v>
      </c>
      <c r="KGV104" s="50" t="e">
        <f>#REF!</f>
        <v>#REF!</v>
      </c>
      <c r="KGW104" s="50" t="e">
        <f>#REF!</f>
        <v>#REF!</v>
      </c>
      <c r="KGX104" s="50" t="e">
        <f>#REF!</f>
        <v>#REF!</v>
      </c>
      <c r="KGY104" s="50" t="e">
        <f>#REF!</f>
        <v>#REF!</v>
      </c>
      <c r="KGZ104" s="50" t="e">
        <f>#REF!</f>
        <v>#REF!</v>
      </c>
      <c r="KHA104" s="50" t="e">
        <f>#REF!</f>
        <v>#REF!</v>
      </c>
      <c r="KHB104" s="50" t="e">
        <f>#REF!</f>
        <v>#REF!</v>
      </c>
      <c r="KHC104" s="50" t="e">
        <f>#REF!</f>
        <v>#REF!</v>
      </c>
      <c r="KHD104" s="50" t="e">
        <f>#REF!</f>
        <v>#REF!</v>
      </c>
      <c r="KHE104" s="50" t="e">
        <f>#REF!</f>
        <v>#REF!</v>
      </c>
      <c r="KHF104" s="50" t="e">
        <f>#REF!</f>
        <v>#REF!</v>
      </c>
      <c r="KHG104" s="50" t="e">
        <f>#REF!</f>
        <v>#REF!</v>
      </c>
      <c r="KHH104" s="50" t="e">
        <f>#REF!</f>
        <v>#REF!</v>
      </c>
      <c r="KHI104" s="50" t="e">
        <f>#REF!</f>
        <v>#REF!</v>
      </c>
      <c r="KHJ104" s="50" t="e">
        <f>#REF!</f>
        <v>#REF!</v>
      </c>
      <c r="KHK104" s="50" t="e">
        <f>#REF!</f>
        <v>#REF!</v>
      </c>
      <c r="KHL104" s="50" t="e">
        <f>#REF!</f>
        <v>#REF!</v>
      </c>
      <c r="KHM104" s="50" t="e">
        <f>#REF!</f>
        <v>#REF!</v>
      </c>
      <c r="KHN104" s="50" t="e">
        <f>#REF!</f>
        <v>#REF!</v>
      </c>
      <c r="KHO104" s="50" t="e">
        <f>#REF!</f>
        <v>#REF!</v>
      </c>
      <c r="KHP104" s="50" t="e">
        <f>#REF!</f>
        <v>#REF!</v>
      </c>
      <c r="KHQ104" s="50" t="e">
        <f>#REF!</f>
        <v>#REF!</v>
      </c>
      <c r="KHR104" s="50" t="e">
        <f>#REF!</f>
        <v>#REF!</v>
      </c>
      <c r="KHS104" s="50" t="e">
        <f>#REF!</f>
        <v>#REF!</v>
      </c>
      <c r="KHT104" s="50" t="e">
        <f>#REF!</f>
        <v>#REF!</v>
      </c>
      <c r="KHU104" s="50" t="e">
        <f>#REF!</f>
        <v>#REF!</v>
      </c>
      <c r="KHV104" s="50" t="e">
        <f>#REF!</f>
        <v>#REF!</v>
      </c>
      <c r="KHW104" s="50" t="e">
        <f>#REF!</f>
        <v>#REF!</v>
      </c>
      <c r="KHX104" s="50" t="e">
        <f>#REF!</f>
        <v>#REF!</v>
      </c>
      <c r="KHY104" s="50" t="e">
        <f>#REF!</f>
        <v>#REF!</v>
      </c>
      <c r="KHZ104" s="50" t="e">
        <f>#REF!</f>
        <v>#REF!</v>
      </c>
      <c r="KIA104" s="50" t="e">
        <f>#REF!</f>
        <v>#REF!</v>
      </c>
      <c r="KIB104" s="50" t="e">
        <f>#REF!</f>
        <v>#REF!</v>
      </c>
      <c r="KIC104" s="50" t="e">
        <f>#REF!</f>
        <v>#REF!</v>
      </c>
      <c r="KID104" s="50" t="e">
        <f>#REF!</f>
        <v>#REF!</v>
      </c>
      <c r="KIE104" s="50" t="e">
        <f>#REF!</f>
        <v>#REF!</v>
      </c>
      <c r="KIF104" s="50" t="e">
        <f>#REF!</f>
        <v>#REF!</v>
      </c>
      <c r="KIG104" s="50" t="e">
        <f>#REF!</f>
        <v>#REF!</v>
      </c>
      <c r="KIH104" s="50" t="e">
        <f>#REF!</f>
        <v>#REF!</v>
      </c>
      <c r="KII104" s="50" t="e">
        <f>#REF!</f>
        <v>#REF!</v>
      </c>
      <c r="KIJ104" s="50" t="e">
        <f>#REF!</f>
        <v>#REF!</v>
      </c>
      <c r="KIK104" s="50" t="e">
        <f>#REF!</f>
        <v>#REF!</v>
      </c>
      <c r="KIL104" s="50" t="e">
        <f>#REF!</f>
        <v>#REF!</v>
      </c>
      <c r="KIM104" s="50" t="e">
        <f>#REF!</f>
        <v>#REF!</v>
      </c>
      <c r="KIN104" s="50" t="e">
        <f>#REF!</f>
        <v>#REF!</v>
      </c>
      <c r="KIO104" s="50" t="e">
        <f>#REF!</f>
        <v>#REF!</v>
      </c>
      <c r="KIP104" s="50" t="e">
        <f>#REF!</f>
        <v>#REF!</v>
      </c>
      <c r="KIQ104" s="50" t="e">
        <f>#REF!</f>
        <v>#REF!</v>
      </c>
      <c r="KIR104" s="50" t="e">
        <f>#REF!</f>
        <v>#REF!</v>
      </c>
      <c r="KIS104" s="50" t="e">
        <f>#REF!</f>
        <v>#REF!</v>
      </c>
      <c r="KIT104" s="50" t="e">
        <f>#REF!</f>
        <v>#REF!</v>
      </c>
      <c r="KIU104" s="50" t="e">
        <f>#REF!</f>
        <v>#REF!</v>
      </c>
      <c r="KIV104" s="50" t="e">
        <f>#REF!</f>
        <v>#REF!</v>
      </c>
      <c r="KIW104" s="50" t="e">
        <f>#REF!</f>
        <v>#REF!</v>
      </c>
      <c r="KIX104" s="50" t="e">
        <f>#REF!</f>
        <v>#REF!</v>
      </c>
      <c r="KIY104" s="50" t="e">
        <f>#REF!</f>
        <v>#REF!</v>
      </c>
      <c r="KIZ104" s="50" t="e">
        <f>#REF!</f>
        <v>#REF!</v>
      </c>
      <c r="KJA104" s="50" t="e">
        <f>#REF!</f>
        <v>#REF!</v>
      </c>
      <c r="KJB104" s="50" t="e">
        <f>#REF!</f>
        <v>#REF!</v>
      </c>
      <c r="KJC104" s="50" t="e">
        <f>#REF!</f>
        <v>#REF!</v>
      </c>
      <c r="KJD104" s="50" t="e">
        <f>#REF!</f>
        <v>#REF!</v>
      </c>
      <c r="KJE104" s="50" t="e">
        <f>#REF!</f>
        <v>#REF!</v>
      </c>
      <c r="KJF104" s="50" t="e">
        <f>#REF!</f>
        <v>#REF!</v>
      </c>
      <c r="KJG104" s="50" t="e">
        <f>#REF!</f>
        <v>#REF!</v>
      </c>
      <c r="KJH104" s="50" t="e">
        <f>#REF!</f>
        <v>#REF!</v>
      </c>
      <c r="KJI104" s="50" t="e">
        <f>#REF!</f>
        <v>#REF!</v>
      </c>
      <c r="KJJ104" s="50" t="e">
        <f>#REF!</f>
        <v>#REF!</v>
      </c>
      <c r="KJK104" s="50" t="e">
        <f>#REF!</f>
        <v>#REF!</v>
      </c>
      <c r="KJL104" s="50" t="e">
        <f>#REF!</f>
        <v>#REF!</v>
      </c>
      <c r="KJM104" s="50" t="e">
        <f>#REF!</f>
        <v>#REF!</v>
      </c>
      <c r="KJN104" s="50" t="e">
        <f>#REF!</f>
        <v>#REF!</v>
      </c>
      <c r="KJO104" s="50" t="e">
        <f>#REF!</f>
        <v>#REF!</v>
      </c>
      <c r="KJP104" s="50" t="e">
        <f>#REF!</f>
        <v>#REF!</v>
      </c>
      <c r="KJQ104" s="50" t="e">
        <f>#REF!</f>
        <v>#REF!</v>
      </c>
      <c r="KJR104" s="50" t="e">
        <f>#REF!</f>
        <v>#REF!</v>
      </c>
      <c r="KJS104" s="50" t="e">
        <f>#REF!</f>
        <v>#REF!</v>
      </c>
      <c r="KJT104" s="50" t="e">
        <f>#REF!</f>
        <v>#REF!</v>
      </c>
      <c r="KJU104" s="50" t="e">
        <f>#REF!</f>
        <v>#REF!</v>
      </c>
      <c r="KJV104" s="50" t="e">
        <f>#REF!</f>
        <v>#REF!</v>
      </c>
      <c r="KJW104" s="50" t="e">
        <f>#REF!</f>
        <v>#REF!</v>
      </c>
      <c r="KJX104" s="50" t="e">
        <f>#REF!</f>
        <v>#REF!</v>
      </c>
      <c r="KJY104" s="50" t="e">
        <f>#REF!</f>
        <v>#REF!</v>
      </c>
      <c r="KJZ104" s="50" t="e">
        <f>#REF!</f>
        <v>#REF!</v>
      </c>
      <c r="KKA104" s="50" t="e">
        <f>#REF!</f>
        <v>#REF!</v>
      </c>
      <c r="KKB104" s="50" t="e">
        <f>#REF!</f>
        <v>#REF!</v>
      </c>
      <c r="KKC104" s="50" t="e">
        <f>#REF!</f>
        <v>#REF!</v>
      </c>
      <c r="KKD104" s="50" t="e">
        <f>#REF!</f>
        <v>#REF!</v>
      </c>
      <c r="KKE104" s="50" t="e">
        <f>#REF!</f>
        <v>#REF!</v>
      </c>
      <c r="KKF104" s="50" t="e">
        <f>#REF!</f>
        <v>#REF!</v>
      </c>
      <c r="KKG104" s="50" t="e">
        <f>#REF!</f>
        <v>#REF!</v>
      </c>
      <c r="KKH104" s="50" t="e">
        <f>#REF!</f>
        <v>#REF!</v>
      </c>
      <c r="KKI104" s="50" t="e">
        <f>#REF!</f>
        <v>#REF!</v>
      </c>
      <c r="KKJ104" s="50" t="e">
        <f>#REF!</f>
        <v>#REF!</v>
      </c>
      <c r="KKK104" s="50" t="e">
        <f>#REF!</f>
        <v>#REF!</v>
      </c>
      <c r="KKL104" s="50" t="e">
        <f>#REF!</f>
        <v>#REF!</v>
      </c>
      <c r="KKM104" s="50" t="e">
        <f>#REF!</f>
        <v>#REF!</v>
      </c>
      <c r="KKN104" s="50" t="e">
        <f>#REF!</f>
        <v>#REF!</v>
      </c>
      <c r="KKO104" s="50" t="e">
        <f>#REF!</f>
        <v>#REF!</v>
      </c>
      <c r="KKP104" s="50" t="e">
        <f>#REF!</f>
        <v>#REF!</v>
      </c>
      <c r="KKQ104" s="50" t="e">
        <f>#REF!</f>
        <v>#REF!</v>
      </c>
      <c r="KKR104" s="50" t="e">
        <f>#REF!</f>
        <v>#REF!</v>
      </c>
      <c r="KKS104" s="50" t="e">
        <f>#REF!</f>
        <v>#REF!</v>
      </c>
      <c r="KKT104" s="50" t="e">
        <f>#REF!</f>
        <v>#REF!</v>
      </c>
      <c r="KKU104" s="50" t="e">
        <f>#REF!</f>
        <v>#REF!</v>
      </c>
      <c r="KKV104" s="50" t="e">
        <f>#REF!</f>
        <v>#REF!</v>
      </c>
      <c r="KKW104" s="50" t="e">
        <f>#REF!</f>
        <v>#REF!</v>
      </c>
      <c r="KKX104" s="50" t="e">
        <f>#REF!</f>
        <v>#REF!</v>
      </c>
      <c r="KKY104" s="50" t="e">
        <f>#REF!</f>
        <v>#REF!</v>
      </c>
      <c r="KKZ104" s="50" t="e">
        <f>#REF!</f>
        <v>#REF!</v>
      </c>
      <c r="KLA104" s="50" t="e">
        <f>#REF!</f>
        <v>#REF!</v>
      </c>
      <c r="KLB104" s="50" t="e">
        <f>#REF!</f>
        <v>#REF!</v>
      </c>
      <c r="KLC104" s="50" t="e">
        <f>#REF!</f>
        <v>#REF!</v>
      </c>
      <c r="KLD104" s="50" t="e">
        <f>#REF!</f>
        <v>#REF!</v>
      </c>
      <c r="KLE104" s="50" t="e">
        <f>#REF!</f>
        <v>#REF!</v>
      </c>
      <c r="KLF104" s="50" t="e">
        <f>#REF!</f>
        <v>#REF!</v>
      </c>
      <c r="KLG104" s="50" t="e">
        <f>#REF!</f>
        <v>#REF!</v>
      </c>
      <c r="KLH104" s="50" t="e">
        <f>#REF!</f>
        <v>#REF!</v>
      </c>
      <c r="KLI104" s="50" t="e">
        <f>#REF!</f>
        <v>#REF!</v>
      </c>
      <c r="KLJ104" s="50" t="e">
        <f>#REF!</f>
        <v>#REF!</v>
      </c>
      <c r="KLK104" s="50" t="e">
        <f>#REF!</f>
        <v>#REF!</v>
      </c>
      <c r="KLL104" s="50" t="e">
        <f>#REF!</f>
        <v>#REF!</v>
      </c>
      <c r="KLM104" s="50" t="e">
        <f>#REF!</f>
        <v>#REF!</v>
      </c>
      <c r="KLN104" s="50" t="e">
        <f>#REF!</f>
        <v>#REF!</v>
      </c>
      <c r="KLO104" s="50" t="e">
        <f>#REF!</f>
        <v>#REF!</v>
      </c>
      <c r="KLP104" s="50" t="e">
        <f>#REF!</f>
        <v>#REF!</v>
      </c>
      <c r="KLQ104" s="50" t="e">
        <f>#REF!</f>
        <v>#REF!</v>
      </c>
      <c r="KLR104" s="50" t="e">
        <f>#REF!</f>
        <v>#REF!</v>
      </c>
      <c r="KLS104" s="50" t="e">
        <f>#REF!</f>
        <v>#REF!</v>
      </c>
      <c r="KLT104" s="50" t="e">
        <f>#REF!</f>
        <v>#REF!</v>
      </c>
      <c r="KLU104" s="50" t="e">
        <f>#REF!</f>
        <v>#REF!</v>
      </c>
      <c r="KLV104" s="50" t="e">
        <f>#REF!</f>
        <v>#REF!</v>
      </c>
      <c r="KLW104" s="50" t="e">
        <f>#REF!</f>
        <v>#REF!</v>
      </c>
      <c r="KLX104" s="50" t="e">
        <f>#REF!</f>
        <v>#REF!</v>
      </c>
      <c r="KLY104" s="50" t="e">
        <f>#REF!</f>
        <v>#REF!</v>
      </c>
      <c r="KLZ104" s="50" t="e">
        <f>#REF!</f>
        <v>#REF!</v>
      </c>
      <c r="KMA104" s="50" t="e">
        <f>#REF!</f>
        <v>#REF!</v>
      </c>
      <c r="KMB104" s="50" t="e">
        <f>#REF!</f>
        <v>#REF!</v>
      </c>
      <c r="KMC104" s="50" t="e">
        <f>#REF!</f>
        <v>#REF!</v>
      </c>
      <c r="KMD104" s="50" t="e">
        <f>#REF!</f>
        <v>#REF!</v>
      </c>
      <c r="KME104" s="50" t="e">
        <f>#REF!</f>
        <v>#REF!</v>
      </c>
      <c r="KMF104" s="50" t="e">
        <f>#REF!</f>
        <v>#REF!</v>
      </c>
      <c r="KMG104" s="50" t="e">
        <f>#REF!</f>
        <v>#REF!</v>
      </c>
      <c r="KMH104" s="50" t="e">
        <f>#REF!</f>
        <v>#REF!</v>
      </c>
      <c r="KMI104" s="50" t="e">
        <f>#REF!</f>
        <v>#REF!</v>
      </c>
      <c r="KMJ104" s="50" t="e">
        <f>#REF!</f>
        <v>#REF!</v>
      </c>
      <c r="KMK104" s="50" t="e">
        <f>#REF!</f>
        <v>#REF!</v>
      </c>
      <c r="KML104" s="50" t="e">
        <f>#REF!</f>
        <v>#REF!</v>
      </c>
      <c r="KMM104" s="50" t="e">
        <f>#REF!</f>
        <v>#REF!</v>
      </c>
      <c r="KMN104" s="50" t="e">
        <f>#REF!</f>
        <v>#REF!</v>
      </c>
      <c r="KMO104" s="50" t="e">
        <f>#REF!</f>
        <v>#REF!</v>
      </c>
      <c r="KMP104" s="50" t="e">
        <f>#REF!</f>
        <v>#REF!</v>
      </c>
      <c r="KMQ104" s="50" t="e">
        <f>#REF!</f>
        <v>#REF!</v>
      </c>
      <c r="KMR104" s="50" t="e">
        <f>#REF!</f>
        <v>#REF!</v>
      </c>
      <c r="KMS104" s="50" t="e">
        <f>#REF!</f>
        <v>#REF!</v>
      </c>
      <c r="KMT104" s="50" t="e">
        <f>#REF!</f>
        <v>#REF!</v>
      </c>
      <c r="KMU104" s="50" t="e">
        <f>#REF!</f>
        <v>#REF!</v>
      </c>
      <c r="KMV104" s="50" t="e">
        <f>#REF!</f>
        <v>#REF!</v>
      </c>
      <c r="KMW104" s="50" t="e">
        <f>#REF!</f>
        <v>#REF!</v>
      </c>
      <c r="KMX104" s="50" t="e">
        <f>#REF!</f>
        <v>#REF!</v>
      </c>
      <c r="KMY104" s="50" t="e">
        <f>#REF!</f>
        <v>#REF!</v>
      </c>
      <c r="KMZ104" s="50" t="e">
        <f>#REF!</f>
        <v>#REF!</v>
      </c>
      <c r="KNA104" s="50" t="e">
        <f>#REF!</f>
        <v>#REF!</v>
      </c>
      <c r="KNB104" s="50" t="e">
        <f>#REF!</f>
        <v>#REF!</v>
      </c>
      <c r="KNC104" s="50" t="e">
        <f>#REF!</f>
        <v>#REF!</v>
      </c>
      <c r="KND104" s="50" t="e">
        <f>#REF!</f>
        <v>#REF!</v>
      </c>
      <c r="KNE104" s="50" t="e">
        <f>#REF!</f>
        <v>#REF!</v>
      </c>
      <c r="KNF104" s="50" t="e">
        <f>#REF!</f>
        <v>#REF!</v>
      </c>
      <c r="KNG104" s="50" t="e">
        <f>#REF!</f>
        <v>#REF!</v>
      </c>
      <c r="KNH104" s="50" t="e">
        <f>#REF!</f>
        <v>#REF!</v>
      </c>
      <c r="KNI104" s="50" t="e">
        <f>#REF!</f>
        <v>#REF!</v>
      </c>
      <c r="KNJ104" s="50" t="e">
        <f>#REF!</f>
        <v>#REF!</v>
      </c>
      <c r="KNK104" s="50" t="e">
        <f>#REF!</f>
        <v>#REF!</v>
      </c>
      <c r="KNL104" s="50" t="e">
        <f>#REF!</f>
        <v>#REF!</v>
      </c>
      <c r="KNM104" s="50" t="e">
        <f>#REF!</f>
        <v>#REF!</v>
      </c>
      <c r="KNN104" s="50" t="e">
        <f>#REF!</f>
        <v>#REF!</v>
      </c>
      <c r="KNO104" s="50" t="e">
        <f>#REF!</f>
        <v>#REF!</v>
      </c>
      <c r="KNP104" s="50" t="e">
        <f>#REF!</f>
        <v>#REF!</v>
      </c>
      <c r="KNQ104" s="50" t="e">
        <f>#REF!</f>
        <v>#REF!</v>
      </c>
      <c r="KNR104" s="50" t="e">
        <f>#REF!</f>
        <v>#REF!</v>
      </c>
      <c r="KNS104" s="50" t="e">
        <f>#REF!</f>
        <v>#REF!</v>
      </c>
      <c r="KNT104" s="50" t="e">
        <f>#REF!</f>
        <v>#REF!</v>
      </c>
      <c r="KNU104" s="50" t="e">
        <f>#REF!</f>
        <v>#REF!</v>
      </c>
      <c r="KNV104" s="50" t="e">
        <f>#REF!</f>
        <v>#REF!</v>
      </c>
      <c r="KNW104" s="50" t="e">
        <f>#REF!</f>
        <v>#REF!</v>
      </c>
      <c r="KNX104" s="50" t="e">
        <f>#REF!</f>
        <v>#REF!</v>
      </c>
      <c r="KNY104" s="50" t="e">
        <f>#REF!</f>
        <v>#REF!</v>
      </c>
      <c r="KNZ104" s="50" t="e">
        <f>#REF!</f>
        <v>#REF!</v>
      </c>
      <c r="KOA104" s="50" t="e">
        <f>#REF!</f>
        <v>#REF!</v>
      </c>
      <c r="KOB104" s="50" t="e">
        <f>#REF!</f>
        <v>#REF!</v>
      </c>
      <c r="KOC104" s="50" t="e">
        <f>#REF!</f>
        <v>#REF!</v>
      </c>
      <c r="KOD104" s="50" t="e">
        <f>#REF!</f>
        <v>#REF!</v>
      </c>
      <c r="KOE104" s="50" t="e">
        <f>#REF!</f>
        <v>#REF!</v>
      </c>
      <c r="KOF104" s="50" t="e">
        <f>#REF!</f>
        <v>#REF!</v>
      </c>
      <c r="KOG104" s="50" t="e">
        <f>#REF!</f>
        <v>#REF!</v>
      </c>
      <c r="KOH104" s="50" t="e">
        <f>#REF!</f>
        <v>#REF!</v>
      </c>
      <c r="KOI104" s="50" t="e">
        <f>#REF!</f>
        <v>#REF!</v>
      </c>
      <c r="KOJ104" s="50" t="e">
        <f>#REF!</f>
        <v>#REF!</v>
      </c>
      <c r="KOK104" s="50" t="e">
        <f>#REF!</f>
        <v>#REF!</v>
      </c>
      <c r="KOL104" s="50" t="e">
        <f>#REF!</f>
        <v>#REF!</v>
      </c>
      <c r="KOM104" s="50" t="e">
        <f>#REF!</f>
        <v>#REF!</v>
      </c>
      <c r="KON104" s="50" t="e">
        <f>#REF!</f>
        <v>#REF!</v>
      </c>
      <c r="KOO104" s="50" t="e">
        <f>#REF!</f>
        <v>#REF!</v>
      </c>
      <c r="KOP104" s="50" t="e">
        <f>#REF!</f>
        <v>#REF!</v>
      </c>
      <c r="KOQ104" s="50" t="e">
        <f>#REF!</f>
        <v>#REF!</v>
      </c>
      <c r="KOR104" s="50" t="e">
        <f>#REF!</f>
        <v>#REF!</v>
      </c>
      <c r="KOS104" s="50" t="e">
        <f>#REF!</f>
        <v>#REF!</v>
      </c>
      <c r="KOT104" s="50" t="e">
        <f>#REF!</f>
        <v>#REF!</v>
      </c>
      <c r="KOU104" s="50" t="e">
        <f>#REF!</f>
        <v>#REF!</v>
      </c>
      <c r="KOV104" s="50" t="e">
        <f>#REF!</f>
        <v>#REF!</v>
      </c>
      <c r="KOW104" s="50" t="e">
        <f>#REF!</f>
        <v>#REF!</v>
      </c>
      <c r="KOX104" s="50" t="e">
        <f>#REF!</f>
        <v>#REF!</v>
      </c>
      <c r="KOY104" s="50" t="e">
        <f>#REF!</f>
        <v>#REF!</v>
      </c>
      <c r="KOZ104" s="50" t="e">
        <f>#REF!</f>
        <v>#REF!</v>
      </c>
      <c r="KPA104" s="50" t="e">
        <f>#REF!</f>
        <v>#REF!</v>
      </c>
      <c r="KPB104" s="50" t="e">
        <f>#REF!</f>
        <v>#REF!</v>
      </c>
      <c r="KPC104" s="50" t="e">
        <f>#REF!</f>
        <v>#REF!</v>
      </c>
      <c r="KPD104" s="50" t="e">
        <f>#REF!</f>
        <v>#REF!</v>
      </c>
      <c r="KPE104" s="50" t="e">
        <f>#REF!</f>
        <v>#REF!</v>
      </c>
      <c r="KPF104" s="50" t="e">
        <f>#REF!</f>
        <v>#REF!</v>
      </c>
      <c r="KPG104" s="50" t="e">
        <f>#REF!</f>
        <v>#REF!</v>
      </c>
      <c r="KPH104" s="50" t="e">
        <f>#REF!</f>
        <v>#REF!</v>
      </c>
      <c r="KPI104" s="50" t="e">
        <f>#REF!</f>
        <v>#REF!</v>
      </c>
      <c r="KPJ104" s="50" t="e">
        <f>#REF!</f>
        <v>#REF!</v>
      </c>
      <c r="KPK104" s="50" t="e">
        <f>#REF!</f>
        <v>#REF!</v>
      </c>
      <c r="KPL104" s="50" t="e">
        <f>#REF!</f>
        <v>#REF!</v>
      </c>
      <c r="KPM104" s="50" t="e">
        <f>#REF!</f>
        <v>#REF!</v>
      </c>
      <c r="KPN104" s="50" t="e">
        <f>#REF!</f>
        <v>#REF!</v>
      </c>
      <c r="KPO104" s="50" t="e">
        <f>#REF!</f>
        <v>#REF!</v>
      </c>
      <c r="KPP104" s="50" t="e">
        <f>#REF!</f>
        <v>#REF!</v>
      </c>
      <c r="KPQ104" s="50" t="e">
        <f>#REF!</f>
        <v>#REF!</v>
      </c>
      <c r="KPR104" s="50" t="e">
        <f>#REF!</f>
        <v>#REF!</v>
      </c>
      <c r="KPS104" s="50" t="e">
        <f>#REF!</f>
        <v>#REF!</v>
      </c>
      <c r="KPT104" s="50" t="e">
        <f>#REF!</f>
        <v>#REF!</v>
      </c>
      <c r="KPU104" s="50" t="e">
        <f>#REF!</f>
        <v>#REF!</v>
      </c>
      <c r="KPV104" s="50" t="e">
        <f>#REF!</f>
        <v>#REF!</v>
      </c>
      <c r="KPW104" s="50" t="e">
        <f>#REF!</f>
        <v>#REF!</v>
      </c>
      <c r="KPX104" s="50" t="e">
        <f>#REF!</f>
        <v>#REF!</v>
      </c>
      <c r="KPY104" s="50" t="e">
        <f>#REF!</f>
        <v>#REF!</v>
      </c>
      <c r="KPZ104" s="50" t="e">
        <f>#REF!</f>
        <v>#REF!</v>
      </c>
      <c r="KQA104" s="50" t="e">
        <f>#REF!</f>
        <v>#REF!</v>
      </c>
      <c r="KQB104" s="50" t="e">
        <f>#REF!</f>
        <v>#REF!</v>
      </c>
      <c r="KQC104" s="50" t="e">
        <f>#REF!</f>
        <v>#REF!</v>
      </c>
      <c r="KQD104" s="50" t="e">
        <f>#REF!</f>
        <v>#REF!</v>
      </c>
      <c r="KQE104" s="50" t="e">
        <f>#REF!</f>
        <v>#REF!</v>
      </c>
      <c r="KQF104" s="50" t="e">
        <f>#REF!</f>
        <v>#REF!</v>
      </c>
      <c r="KQG104" s="50" t="e">
        <f>#REF!</f>
        <v>#REF!</v>
      </c>
      <c r="KQH104" s="50" t="e">
        <f>#REF!</f>
        <v>#REF!</v>
      </c>
      <c r="KQI104" s="50" t="e">
        <f>#REF!</f>
        <v>#REF!</v>
      </c>
      <c r="KQJ104" s="50" t="e">
        <f>#REF!</f>
        <v>#REF!</v>
      </c>
      <c r="KQK104" s="50" t="e">
        <f>#REF!</f>
        <v>#REF!</v>
      </c>
      <c r="KQL104" s="50" t="e">
        <f>#REF!</f>
        <v>#REF!</v>
      </c>
      <c r="KQM104" s="50" t="e">
        <f>#REF!</f>
        <v>#REF!</v>
      </c>
      <c r="KQN104" s="50" t="e">
        <f>#REF!</f>
        <v>#REF!</v>
      </c>
      <c r="KQO104" s="50" t="e">
        <f>#REF!</f>
        <v>#REF!</v>
      </c>
      <c r="KQP104" s="50" t="e">
        <f>#REF!</f>
        <v>#REF!</v>
      </c>
      <c r="KQQ104" s="50" t="e">
        <f>#REF!</f>
        <v>#REF!</v>
      </c>
      <c r="KQR104" s="50" t="e">
        <f>#REF!</f>
        <v>#REF!</v>
      </c>
      <c r="KQS104" s="50" t="e">
        <f>#REF!</f>
        <v>#REF!</v>
      </c>
      <c r="KQT104" s="50" t="e">
        <f>#REF!</f>
        <v>#REF!</v>
      </c>
      <c r="KQU104" s="50" t="e">
        <f>#REF!</f>
        <v>#REF!</v>
      </c>
      <c r="KQV104" s="50" t="e">
        <f>#REF!</f>
        <v>#REF!</v>
      </c>
      <c r="KQW104" s="50" t="e">
        <f>#REF!</f>
        <v>#REF!</v>
      </c>
      <c r="KQX104" s="50" t="e">
        <f>#REF!</f>
        <v>#REF!</v>
      </c>
      <c r="KQY104" s="50" t="e">
        <f>#REF!</f>
        <v>#REF!</v>
      </c>
      <c r="KQZ104" s="50" t="e">
        <f>#REF!</f>
        <v>#REF!</v>
      </c>
      <c r="KRA104" s="50" t="e">
        <f>#REF!</f>
        <v>#REF!</v>
      </c>
      <c r="KRB104" s="50" t="e">
        <f>#REF!</f>
        <v>#REF!</v>
      </c>
      <c r="KRC104" s="50" t="e">
        <f>#REF!</f>
        <v>#REF!</v>
      </c>
      <c r="KRD104" s="50" t="e">
        <f>#REF!</f>
        <v>#REF!</v>
      </c>
      <c r="KRE104" s="50" t="e">
        <f>#REF!</f>
        <v>#REF!</v>
      </c>
      <c r="KRF104" s="50" t="e">
        <f>#REF!</f>
        <v>#REF!</v>
      </c>
      <c r="KRG104" s="50" t="e">
        <f>#REF!</f>
        <v>#REF!</v>
      </c>
      <c r="KRH104" s="50" t="e">
        <f>#REF!</f>
        <v>#REF!</v>
      </c>
      <c r="KRI104" s="50" t="e">
        <f>#REF!</f>
        <v>#REF!</v>
      </c>
      <c r="KRJ104" s="50" t="e">
        <f>#REF!</f>
        <v>#REF!</v>
      </c>
      <c r="KRK104" s="50" t="e">
        <f>#REF!</f>
        <v>#REF!</v>
      </c>
      <c r="KRL104" s="50" t="e">
        <f>#REF!</f>
        <v>#REF!</v>
      </c>
      <c r="KRM104" s="50" t="e">
        <f>#REF!</f>
        <v>#REF!</v>
      </c>
      <c r="KRN104" s="50" t="e">
        <f>#REF!</f>
        <v>#REF!</v>
      </c>
      <c r="KRO104" s="50" t="e">
        <f>#REF!</f>
        <v>#REF!</v>
      </c>
      <c r="KRP104" s="50" t="e">
        <f>#REF!</f>
        <v>#REF!</v>
      </c>
      <c r="KRQ104" s="50" t="e">
        <f>#REF!</f>
        <v>#REF!</v>
      </c>
      <c r="KRR104" s="50" t="e">
        <f>#REF!</f>
        <v>#REF!</v>
      </c>
      <c r="KRS104" s="50" t="e">
        <f>#REF!</f>
        <v>#REF!</v>
      </c>
      <c r="KRT104" s="50" t="e">
        <f>#REF!</f>
        <v>#REF!</v>
      </c>
      <c r="KRU104" s="50" t="e">
        <f>#REF!</f>
        <v>#REF!</v>
      </c>
      <c r="KRV104" s="50" t="e">
        <f>#REF!</f>
        <v>#REF!</v>
      </c>
      <c r="KRW104" s="50" t="e">
        <f>#REF!</f>
        <v>#REF!</v>
      </c>
      <c r="KRX104" s="50" t="e">
        <f>#REF!</f>
        <v>#REF!</v>
      </c>
      <c r="KRY104" s="50" t="e">
        <f>#REF!</f>
        <v>#REF!</v>
      </c>
      <c r="KRZ104" s="50" t="e">
        <f>#REF!</f>
        <v>#REF!</v>
      </c>
      <c r="KSA104" s="50" t="e">
        <f>#REF!</f>
        <v>#REF!</v>
      </c>
      <c r="KSB104" s="50" t="e">
        <f>#REF!</f>
        <v>#REF!</v>
      </c>
      <c r="KSC104" s="50" t="e">
        <f>#REF!</f>
        <v>#REF!</v>
      </c>
      <c r="KSD104" s="50" t="e">
        <f>#REF!</f>
        <v>#REF!</v>
      </c>
      <c r="KSE104" s="50" t="e">
        <f>#REF!</f>
        <v>#REF!</v>
      </c>
      <c r="KSF104" s="50" t="e">
        <f>#REF!</f>
        <v>#REF!</v>
      </c>
      <c r="KSG104" s="50" t="e">
        <f>#REF!</f>
        <v>#REF!</v>
      </c>
      <c r="KSH104" s="50" t="e">
        <f>#REF!</f>
        <v>#REF!</v>
      </c>
      <c r="KSI104" s="50" t="e">
        <f>#REF!</f>
        <v>#REF!</v>
      </c>
      <c r="KSJ104" s="50" t="e">
        <f>#REF!</f>
        <v>#REF!</v>
      </c>
      <c r="KSK104" s="50" t="e">
        <f>#REF!</f>
        <v>#REF!</v>
      </c>
      <c r="KSL104" s="50" t="e">
        <f>#REF!</f>
        <v>#REF!</v>
      </c>
      <c r="KSM104" s="50" t="e">
        <f>#REF!</f>
        <v>#REF!</v>
      </c>
      <c r="KSN104" s="50" t="e">
        <f>#REF!</f>
        <v>#REF!</v>
      </c>
      <c r="KSO104" s="50" t="e">
        <f>#REF!</f>
        <v>#REF!</v>
      </c>
      <c r="KSP104" s="50" t="e">
        <f>#REF!</f>
        <v>#REF!</v>
      </c>
      <c r="KSQ104" s="50" t="e">
        <f>#REF!</f>
        <v>#REF!</v>
      </c>
      <c r="KSR104" s="50" t="e">
        <f>#REF!</f>
        <v>#REF!</v>
      </c>
      <c r="KSS104" s="50" t="e">
        <f>#REF!</f>
        <v>#REF!</v>
      </c>
      <c r="KST104" s="50" t="e">
        <f>#REF!</f>
        <v>#REF!</v>
      </c>
      <c r="KSU104" s="50" t="e">
        <f>#REF!</f>
        <v>#REF!</v>
      </c>
      <c r="KSV104" s="50" t="e">
        <f>#REF!</f>
        <v>#REF!</v>
      </c>
      <c r="KSW104" s="50" t="e">
        <f>#REF!</f>
        <v>#REF!</v>
      </c>
      <c r="KSX104" s="50" t="e">
        <f>#REF!</f>
        <v>#REF!</v>
      </c>
      <c r="KSY104" s="50" t="e">
        <f>#REF!</f>
        <v>#REF!</v>
      </c>
      <c r="KSZ104" s="50" t="e">
        <f>#REF!</f>
        <v>#REF!</v>
      </c>
      <c r="KTA104" s="50" t="e">
        <f>#REF!</f>
        <v>#REF!</v>
      </c>
      <c r="KTB104" s="50" t="e">
        <f>#REF!</f>
        <v>#REF!</v>
      </c>
      <c r="KTC104" s="50" t="e">
        <f>#REF!</f>
        <v>#REF!</v>
      </c>
      <c r="KTD104" s="50" t="e">
        <f>#REF!</f>
        <v>#REF!</v>
      </c>
      <c r="KTE104" s="50" t="e">
        <f>#REF!</f>
        <v>#REF!</v>
      </c>
      <c r="KTF104" s="50" t="e">
        <f>#REF!</f>
        <v>#REF!</v>
      </c>
      <c r="KTG104" s="50" t="e">
        <f>#REF!</f>
        <v>#REF!</v>
      </c>
      <c r="KTH104" s="50" t="e">
        <f>#REF!</f>
        <v>#REF!</v>
      </c>
      <c r="KTI104" s="50" t="e">
        <f>#REF!</f>
        <v>#REF!</v>
      </c>
      <c r="KTJ104" s="50" t="e">
        <f>#REF!</f>
        <v>#REF!</v>
      </c>
      <c r="KTK104" s="50" t="e">
        <f>#REF!</f>
        <v>#REF!</v>
      </c>
      <c r="KTL104" s="50" t="e">
        <f>#REF!</f>
        <v>#REF!</v>
      </c>
      <c r="KTM104" s="50" t="e">
        <f>#REF!</f>
        <v>#REF!</v>
      </c>
      <c r="KTN104" s="50" t="e">
        <f>#REF!</f>
        <v>#REF!</v>
      </c>
      <c r="KTO104" s="50" t="e">
        <f>#REF!</f>
        <v>#REF!</v>
      </c>
      <c r="KTP104" s="50" t="e">
        <f>#REF!</f>
        <v>#REF!</v>
      </c>
      <c r="KTQ104" s="50" t="e">
        <f>#REF!</f>
        <v>#REF!</v>
      </c>
      <c r="KTR104" s="50" t="e">
        <f>#REF!</f>
        <v>#REF!</v>
      </c>
      <c r="KTS104" s="50" t="e">
        <f>#REF!</f>
        <v>#REF!</v>
      </c>
      <c r="KTT104" s="50" t="e">
        <f>#REF!</f>
        <v>#REF!</v>
      </c>
      <c r="KTU104" s="50" t="e">
        <f>#REF!</f>
        <v>#REF!</v>
      </c>
      <c r="KTV104" s="50" t="e">
        <f>#REF!</f>
        <v>#REF!</v>
      </c>
      <c r="KTW104" s="50" t="e">
        <f>#REF!</f>
        <v>#REF!</v>
      </c>
      <c r="KTX104" s="50" t="e">
        <f>#REF!</f>
        <v>#REF!</v>
      </c>
      <c r="KTY104" s="50" t="e">
        <f>#REF!</f>
        <v>#REF!</v>
      </c>
      <c r="KTZ104" s="50" t="e">
        <f>#REF!</f>
        <v>#REF!</v>
      </c>
      <c r="KUA104" s="50" t="e">
        <f>#REF!</f>
        <v>#REF!</v>
      </c>
      <c r="KUB104" s="50" t="e">
        <f>#REF!</f>
        <v>#REF!</v>
      </c>
      <c r="KUC104" s="50" t="e">
        <f>#REF!</f>
        <v>#REF!</v>
      </c>
      <c r="KUD104" s="50" t="e">
        <f>#REF!</f>
        <v>#REF!</v>
      </c>
      <c r="KUE104" s="50" t="e">
        <f>#REF!</f>
        <v>#REF!</v>
      </c>
      <c r="KUF104" s="50" t="e">
        <f>#REF!</f>
        <v>#REF!</v>
      </c>
      <c r="KUG104" s="50" t="e">
        <f>#REF!</f>
        <v>#REF!</v>
      </c>
      <c r="KUH104" s="50" t="e">
        <f>#REF!</f>
        <v>#REF!</v>
      </c>
      <c r="KUI104" s="50" t="e">
        <f>#REF!</f>
        <v>#REF!</v>
      </c>
      <c r="KUJ104" s="50" t="e">
        <f>#REF!</f>
        <v>#REF!</v>
      </c>
      <c r="KUK104" s="50" t="e">
        <f>#REF!</f>
        <v>#REF!</v>
      </c>
      <c r="KUL104" s="50" t="e">
        <f>#REF!</f>
        <v>#REF!</v>
      </c>
      <c r="KUM104" s="50" t="e">
        <f>#REF!</f>
        <v>#REF!</v>
      </c>
      <c r="KUN104" s="50" t="e">
        <f>#REF!</f>
        <v>#REF!</v>
      </c>
      <c r="KUO104" s="50" t="e">
        <f>#REF!</f>
        <v>#REF!</v>
      </c>
      <c r="KUP104" s="50" t="e">
        <f>#REF!</f>
        <v>#REF!</v>
      </c>
      <c r="KUQ104" s="50" t="e">
        <f>#REF!</f>
        <v>#REF!</v>
      </c>
      <c r="KUR104" s="50" t="e">
        <f>#REF!</f>
        <v>#REF!</v>
      </c>
      <c r="KUS104" s="50" t="e">
        <f>#REF!</f>
        <v>#REF!</v>
      </c>
      <c r="KUT104" s="50" t="e">
        <f>#REF!</f>
        <v>#REF!</v>
      </c>
      <c r="KUU104" s="50" t="e">
        <f>#REF!</f>
        <v>#REF!</v>
      </c>
      <c r="KUV104" s="50" t="e">
        <f>#REF!</f>
        <v>#REF!</v>
      </c>
      <c r="KUW104" s="50" t="e">
        <f>#REF!</f>
        <v>#REF!</v>
      </c>
      <c r="KUX104" s="50" t="e">
        <f>#REF!</f>
        <v>#REF!</v>
      </c>
      <c r="KUY104" s="50" t="e">
        <f>#REF!</f>
        <v>#REF!</v>
      </c>
      <c r="KUZ104" s="50" t="e">
        <f>#REF!</f>
        <v>#REF!</v>
      </c>
      <c r="KVA104" s="50" t="e">
        <f>#REF!</f>
        <v>#REF!</v>
      </c>
      <c r="KVB104" s="50" t="e">
        <f>#REF!</f>
        <v>#REF!</v>
      </c>
      <c r="KVC104" s="50" t="e">
        <f>#REF!</f>
        <v>#REF!</v>
      </c>
      <c r="KVD104" s="50" t="e">
        <f>#REF!</f>
        <v>#REF!</v>
      </c>
      <c r="KVE104" s="50" t="e">
        <f>#REF!</f>
        <v>#REF!</v>
      </c>
      <c r="KVF104" s="50" t="e">
        <f>#REF!</f>
        <v>#REF!</v>
      </c>
      <c r="KVG104" s="50" t="e">
        <f>#REF!</f>
        <v>#REF!</v>
      </c>
      <c r="KVH104" s="50" t="e">
        <f>#REF!</f>
        <v>#REF!</v>
      </c>
      <c r="KVI104" s="50" t="e">
        <f>#REF!</f>
        <v>#REF!</v>
      </c>
      <c r="KVJ104" s="50" t="e">
        <f>#REF!</f>
        <v>#REF!</v>
      </c>
      <c r="KVK104" s="50" t="e">
        <f>#REF!</f>
        <v>#REF!</v>
      </c>
      <c r="KVL104" s="50" t="e">
        <f>#REF!</f>
        <v>#REF!</v>
      </c>
      <c r="KVM104" s="50" t="e">
        <f>#REF!</f>
        <v>#REF!</v>
      </c>
      <c r="KVN104" s="50" t="e">
        <f>#REF!</f>
        <v>#REF!</v>
      </c>
      <c r="KVO104" s="50" t="e">
        <f>#REF!</f>
        <v>#REF!</v>
      </c>
      <c r="KVP104" s="50" t="e">
        <f>#REF!</f>
        <v>#REF!</v>
      </c>
      <c r="KVQ104" s="50" t="e">
        <f>#REF!</f>
        <v>#REF!</v>
      </c>
      <c r="KVR104" s="50" t="e">
        <f>#REF!</f>
        <v>#REF!</v>
      </c>
      <c r="KVS104" s="50" t="e">
        <f>#REF!</f>
        <v>#REF!</v>
      </c>
      <c r="KVT104" s="50" t="e">
        <f>#REF!</f>
        <v>#REF!</v>
      </c>
      <c r="KVU104" s="50" t="e">
        <f>#REF!</f>
        <v>#REF!</v>
      </c>
      <c r="KVV104" s="50" t="e">
        <f>#REF!</f>
        <v>#REF!</v>
      </c>
      <c r="KVW104" s="50" t="e">
        <f>#REF!</f>
        <v>#REF!</v>
      </c>
      <c r="KVX104" s="50" t="e">
        <f>#REF!</f>
        <v>#REF!</v>
      </c>
      <c r="KVY104" s="50" t="e">
        <f>#REF!</f>
        <v>#REF!</v>
      </c>
      <c r="KVZ104" s="50" t="e">
        <f>#REF!</f>
        <v>#REF!</v>
      </c>
      <c r="KWA104" s="50" t="e">
        <f>#REF!</f>
        <v>#REF!</v>
      </c>
      <c r="KWB104" s="50" t="e">
        <f>#REF!</f>
        <v>#REF!</v>
      </c>
      <c r="KWC104" s="50" t="e">
        <f>#REF!</f>
        <v>#REF!</v>
      </c>
      <c r="KWD104" s="50" t="e">
        <f>#REF!</f>
        <v>#REF!</v>
      </c>
      <c r="KWE104" s="50" t="e">
        <f>#REF!</f>
        <v>#REF!</v>
      </c>
      <c r="KWF104" s="50" t="e">
        <f>#REF!</f>
        <v>#REF!</v>
      </c>
      <c r="KWG104" s="50" t="e">
        <f>#REF!</f>
        <v>#REF!</v>
      </c>
      <c r="KWH104" s="50" t="e">
        <f>#REF!</f>
        <v>#REF!</v>
      </c>
      <c r="KWI104" s="50" t="e">
        <f>#REF!</f>
        <v>#REF!</v>
      </c>
      <c r="KWJ104" s="50" t="e">
        <f>#REF!</f>
        <v>#REF!</v>
      </c>
      <c r="KWK104" s="50" t="e">
        <f>#REF!</f>
        <v>#REF!</v>
      </c>
      <c r="KWL104" s="50" t="e">
        <f>#REF!</f>
        <v>#REF!</v>
      </c>
      <c r="KWM104" s="50" t="e">
        <f>#REF!</f>
        <v>#REF!</v>
      </c>
      <c r="KWN104" s="50" t="e">
        <f>#REF!</f>
        <v>#REF!</v>
      </c>
      <c r="KWO104" s="50" t="e">
        <f>#REF!</f>
        <v>#REF!</v>
      </c>
      <c r="KWP104" s="50" t="e">
        <f>#REF!</f>
        <v>#REF!</v>
      </c>
      <c r="KWQ104" s="50" t="e">
        <f>#REF!</f>
        <v>#REF!</v>
      </c>
      <c r="KWR104" s="50" t="e">
        <f>#REF!</f>
        <v>#REF!</v>
      </c>
      <c r="KWS104" s="50" t="e">
        <f>#REF!</f>
        <v>#REF!</v>
      </c>
      <c r="KWT104" s="50" t="e">
        <f>#REF!</f>
        <v>#REF!</v>
      </c>
      <c r="KWU104" s="50" t="e">
        <f>#REF!</f>
        <v>#REF!</v>
      </c>
      <c r="KWV104" s="50" t="e">
        <f>#REF!</f>
        <v>#REF!</v>
      </c>
      <c r="KWW104" s="50" t="e">
        <f>#REF!</f>
        <v>#REF!</v>
      </c>
      <c r="KWX104" s="50" t="e">
        <f>#REF!</f>
        <v>#REF!</v>
      </c>
      <c r="KWY104" s="50" t="e">
        <f>#REF!</f>
        <v>#REF!</v>
      </c>
      <c r="KWZ104" s="50" t="e">
        <f>#REF!</f>
        <v>#REF!</v>
      </c>
      <c r="KXA104" s="50" t="e">
        <f>#REF!</f>
        <v>#REF!</v>
      </c>
      <c r="KXB104" s="50" t="e">
        <f>#REF!</f>
        <v>#REF!</v>
      </c>
      <c r="KXC104" s="50" t="e">
        <f>#REF!</f>
        <v>#REF!</v>
      </c>
      <c r="KXD104" s="50" t="e">
        <f>#REF!</f>
        <v>#REF!</v>
      </c>
      <c r="KXE104" s="50" t="e">
        <f>#REF!</f>
        <v>#REF!</v>
      </c>
      <c r="KXF104" s="50" t="e">
        <f>#REF!</f>
        <v>#REF!</v>
      </c>
      <c r="KXG104" s="50" t="e">
        <f>#REF!</f>
        <v>#REF!</v>
      </c>
      <c r="KXH104" s="50" t="e">
        <f>#REF!</f>
        <v>#REF!</v>
      </c>
      <c r="KXI104" s="50" t="e">
        <f>#REF!</f>
        <v>#REF!</v>
      </c>
      <c r="KXJ104" s="50" t="e">
        <f>#REF!</f>
        <v>#REF!</v>
      </c>
      <c r="KXK104" s="50" t="e">
        <f>#REF!</f>
        <v>#REF!</v>
      </c>
      <c r="KXL104" s="50" t="e">
        <f>#REF!</f>
        <v>#REF!</v>
      </c>
      <c r="KXM104" s="50" t="e">
        <f>#REF!</f>
        <v>#REF!</v>
      </c>
      <c r="KXN104" s="50" t="e">
        <f>#REF!</f>
        <v>#REF!</v>
      </c>
      <c r="KXO104" s="50" t="e">
        <f>#REF!</f>
        <v>#REF!</v>
      </c>
      <c r="KXP104" s="50" t="e">
        <f>#REF!</f>
        <v>#REF!</v>
      </c>
      <c r="KXQ104" s="50" t="e">
        <f>#REF!</f>
        <v>#REF!</v>
      </c>
      <c r="KXR104" s="50" t="e">
        <f>#REF!</f>
        <v>#REF!</v>
      </c>
      <c r="KXS104" s="50" t="e">
        <f>#REF!</f>
        <v>#REF!</v>
      </c>
      <c r="KXT104" s="50" t="e">
        <f>#REF!</f>
        <v>#REF!</v>
      </c>
      <c r="KXU104" s="50" t="e">
        <f>#REF!</f>
        <v>#REF!</v>
      </c>
      <c r="KXV104" s="50" t="e">
        <f>#REF!</f>
        <v>#REF!</v>
      </c>
      <c r="KXW104" s="50" t="e">
        <f>#REF!</f>
        <v>#REF!</v>
      </c>
      <c r="KXX104" s="50" t="e">
        <f>#REF!</f>
        <v>#REF!</v>
      </c>
      <c r="KXY104" s="50" t="e">
        <f>#REF!</f>
        <v>#REF!</v>
      </c>
      <c r="KXZ104" s="50" t="e">
        <f>#REF!</f>
        <v>#REF!</v>
      </c>
      <c r="KYA104" s="50" t="e">
        <f>#REF!</f>
        <v>#REF!</v>
      </c>
      <c r="KYB104" s="50" t="e">
        <f>#REF!</f>
        <v>#REF!</v>
      </c>
      <c r="KYC104" s="50" t="e">
        <f>#REF!</f>
        <v>#REF!</v>
      </c>
      <c r="KYD104" s="50" t="e">
        <f>#REF!</f>
        <v>#REF!</v>
      </c>
      <c r="KYE104" s="50" t="e">
        <f>#REF!</f>
        <v>#REF!</v>
      </c>
      <c r="KYF104" s="50" t="e">
        <f>#REF!</f>
        <v>#REF!</v>
      </c>
      <c r="KYG104" s="50" t="e">
        <f>#REF!</f>
        <v>#REF!</v>
      </c>
      <c r="KYH104" s="50" t="e">
        <f>#REF!</f>
        <v>#REF!</v>
      </c>
      <c r="KYI104" s="50" t="e">
        <f>#REF!</f>
        <v>#REF!</v>
      </c>
      <c r="KYJ104" s="50" t="e">
        <f>#REF!</f>
        <v>#REF!</v>
      </c>
      <c r="KYK104" s="50" t="e">
        <f>#REF!</f>
        <v>#REF!</v>
      </c>
      <c r="KYL104" s="50" t="e">
        <f>#REF!</f>
        <v>#REF!</v>
      </c>
      <c r="KYM104" s="50" t="e">
        <f>#REF!</f>
        <v>#REF!</v>
      </c>
      <c r="KYN104" s="50" t="e">
        <f>#REF!</f>
        <v>#REF!</v>
      </c>
      <c r="KYO104" s="50" t="e">
        <f>#REF!</f>
        <v>#REF!</v>
      </c>
      <c r="KYP104" s="50" t="e">
        <f>#REF!</f>
        <v>#REF!</v>
      </c>
      <c r="KYQ104" s="50" t="e">
        <f>#REF!</f>
        <v>#REF!</v>
      </c>
      <c r="KYR104" s="50" t="e">
        <f>#REF!</f>
        <v>#REF!</v>
      </c>
      <c r="KYS104" s="50" t="e">
        <f>#REF!</f>
        <v>#REF!</v>
      </c>
      <c r="KYT104" s="50" t="e">
        <f>#REF!</f>
        <v>#REF!</v>
      </c>
      <c r="KYU104" s="50" t="e">
        <f>#REF!</f>
        <v>#REF!</v>
      </c>
      <c r="KYV104" s="50" t="e">
        <f>#REF!</f>
        <v>#REF!</v>
      </c>
      <c r="KYW104" s="50" t="e">
        <f>#REF!</f>
        <v>#REF!</v>
      </c>
      <c r="KYX104" s="50" t="e">
        <f>#REF!</f>
        <v>#REF!</v>
      </c>
      <c r="KYY104" s="50" t="e">
        <f>#REF!</f>
        <v>#REF!</v>
      </c>
      <c r="KYZ104" s="50" t="e">
        <f>#REF!</f>
        <v>#REF!</v>
      </c>
      <c r="KZA104" s="50" t="e">
        <f>#REF!</f>
        <v>#REF!</v>
      </c>
      <c r="KZB104" s="50" t="e">
        <f>#REF!</f>
        <v>#REF!</v>
      </c>
      <c r="KZC104" s="50" t="e">
        <f>#REF!</f>
        <v>#REF!</v>
      </c>
      <c r="KZD104" s="50" t="e">
        <f>#REF!</f>
        <v>#REF!</v>
      </c>
      <c r="KZE104" s="50" t="e">
        <f>#REF!</f>
        <v>#REF!</v>
      </c>
      <c r="KZF104" s="50" t="e">
        <f>#REF!</f>
        <v>#REF!</v>
      </c>
      <c r="KZG104" s="50" t="e">
        <f>#REF!</f>
        <v>#REF!</v>
      </c>
      <c r="KZH104" s="50" t="e">
        <f>#REF!</f>
        <v>#REF!</v>
      </c>
      <c r="KZI104" s="50" t="e">
        <f>#REF!</f>
        <v>#REF!</v>
      </c>
      <c r="KZJ104" s="50" t="e">
        <f>#REF!</f>
        <v>#REF!</v>
      </c>
      <c r="KZK104" s="50" t="e">
        <f>#REF!</f>
        <v>#REF!</v>
      </c>
      <c r="KZL104" s="50" t="e">
        <f>#REF!</f>
        <v>#REF!</v>
      </c>
      <c r="KZM104" s="50" t="e">
        <f>#REF!</f>
        <v>#REF!</v>
      </c>
      <c r="KZN104" s="50" t="e">
        <f>#REF!</f>
        <v>#REF!</v>
      </c>
      <c r="KZO104" s="50" t="e">
        <f>#REF!</f>
        <v>#REF!</v>
      </c>
      <c r="KZP104" s="50" t="e">
        <f>#REF!</f>
        <v>#REF!</v>
      </c>
      <c r="KZQ104" s="50" t="e">
        <f>#REF!</f>
        <v>#REF!</v>
      </c>
      <c r="KZR104" s="50" t="e">
        <f>#REF!</f>
        <v>#REF!</v>
      </c>
      <c r="KZS104" s="50" t="e">
        <f>#REF!</f>
        <v>#REF!</v>
      </c>
      <c r="KZT104" s="50" t="e">
        <f>#REF!</f>
        <v>#REF!</v>
      </c>
      <c r="KZU104" s="50" t="e">
        <f>#REF!</f>
        <v>#REF!</v>
      </c>
      <c r="KZV104" s="50" t="e">
        <f>#REF!</f>
        <v>#REF!</v>
      </c>
      <c r="KZW104" s="50" t="e">
        <f>#REF!</f>
        <v>#REF!</v>
      </c>
      <c r="KZX104" s="50" t="e">
        <f>#REF!</f>
        <v>#REF!</v>
      </c>
      <c r="KZY104" s="50" t="e">
        <f>#REF!</f>
        <v>#REF!</v>
      </c>
      <c r="KZZ104" s="50" t="e">
        <f>#REF!</f>
        <v>#REF!</v>
      </c>
      <c r="LAA104" s="50" t="e">
        <f>#REF!</f>
        <v>#REF!</v>
      </c>
      <c r="LAB104" s="50" t="e">
        <f>#REF!</f>
        <v>#REF!</v>
      </c>
      <c r="LAC104" s="50" t="e">
        <f>#REF!</f>
        <v>#REF!</v>
      </c>
      <c r="LAD104" s="50" t="e">
        <f>#REF!</f>
        <v>#REF!</v>
      </c>
      <c r="LAE104" s="50" t="e">
        <f>#REF!</f>
        <v>#REF!</v>
      </c>
      <c r="LAF104" s="50" t="e">
        <f>#REF!</f>
        <v>#REF!</v>
      </c>
      <c r="LAG104" s="50" t="e">
        <f>#REF!</f>
        <v>#REF!</v>
      </c>
      <c r="LAH104" s="50" t="e">
        <f>#REF!</f>
        <v>#REF!</v>
      </c>
      <c r="LAI104" s="50" t="e">
        <f>#REF!</f>
        <v>#REF!</v>
      </c>
      <c r="LAJ104" s="50" t="e">
        <f>#REF!</f>
        <v>#REF!</v>
      </c>
      <c r="LAK104" s="50" t="e">
        <f>#REF!</f>
        <v>#REF!</v>
      </c>
      <c r="LAL104" s="50" t="e">
        <f>#REF!</f>
        <v>#REF!</v>
      </c>
      <c r="LAM104" s="50" t="e">
        <f>#REF!</f>
        <v>#REF!</v>
      </c>
      <c r="LAN104" s="50" t="e">
        <f>#REF!</f>
        <v>#REF!</v>
      </c>
      <c r="LAO104" s="50" t="e">
        <f>#REF!</f>
        <v>#REF!</v>
      </c>
      <c r="LAP104" s="50" t="e">
        <f>#REF!</f>
        <v>#REF!</v>
      </c>
      <c r="LAQ104" s="50" t="e">
        <f>#REF!</f>
        <v>#REF!</v>
      </c>
      <c r="LAR104" s="50" t="e">
        <f>#REF!</f>
        <v>#REF!</v>
      </c>
      <c r="LAS104" s="50" t="e">
        <f>#REF!</f>
        <v>#REF!</v>
      </c>
      <c r="LAT104" s="50" t="e">
        <f>#REF!</f>
        <v>#REF!</v>
      </c>
      <c r="LAU104" s="50" t="e">
        <f>#REF!</f>
        <v>#REF!</v>
      </c>
      <c r="LAV104" s="50" t="e">
        <f>#REF!</f>
        <v>#REF!</v>
      </c>
      <c r="LAW104" s="50" t="e">
        <f>#REF!</f>
        <v>#REF!</v>
      </c>
      <c r="LAX104" s="50" t="e">
        <f>#REF!</f>
        <v>#REF!</v>
      </c>
      <c r="LAY104" s="50" t="e">
        <f>#REF!</f>
        <v>#REF!</v>
      </c>
      <c r="LAZ104" s="50" t="e">
        <f>#REF!</f>
        <v>#REF!</v>
      </c>
      <c r="LBA104" s="50" t="e">
        <f>#REF!</f>
        <v>#REF!</v>
      </c>
      <c r="LBB104" s="50" t="e">
        <f>#REF!</f>
        <v>#REF!</v>
      </c>
      <c r="LBC104" s="50" t="e">
        <f>#REF!</f>
        <v>#REF!</v>
      </c>
      <c r="LBD104" s="50" t="e">
        <f>#REF!</f>
        <v>#REF!</v>
      </c>
      <c r="LBE104" s="50" t="e">
        <f>#REF!</f>
        <v>#REF!</v>
      </c>
      <c r="LBF104" s="50" t="e">
        <f>#REF!</f>
        <v>#REF!</v>
      </c>
      <c r="LBG104" s="50" t="e">
        <f>#REF!</f>
        <v>#REF!</v>
      </c>
      <c r="LBH104" s="50" t="e">
        <f>#REF!</f>
        <v>#REF!</v>
      </c>
      <c r="LBI104" s="50" t="e">
        <f>#REF!</f>
        <v>#REF!</v>
      </c>
      <c r="LBJ104" s="50" t="e">
        <f>#REF!</f>
        <v>#REF!</v>
      </c>
      <c r="LBK104" s="50" t="e">
        <f>#REF!</f>
        <v>#REF!</v>
      </c>
      <c r="LBL104" s="50" t="e">
        <f>#REF!</f>
        <v>#REF!</v>
      </c>
      <c r="LBM104" s="50" t="e">
        <f>#REF!</f>
        <v>#REF!</v>
      </c>
      <c r="LBN104" s="50" t="e">
        <f>#REF!</f>
        <v>#REF!</v>
      </c>
      <c r="LBO104" s="50" t="e">
        <f>#REF!</f>
        <v>#REF!</v>
      </c>
      <c r="LBP104" s="50" t="e">
        <f>#REF!</f>
        <v>#REF!</v>
      </c>
      <c r="LBQ104" s="50" t="e">
        <f>#REF!</f>
        <v>#REF!</v>
      </c>
      <c r="LBR104" s="50" t="e">
        <f>#REF!</f>
        <v>#REF!</v>
      </c>
      <c r="LBS104" s="50" t="e">
        <f>#REF!</f>
        <v>#REF!</v>
      </c>
      <c r="LBT104" s="50" t="e">
        <f>#REF!</f>
        <v>#REF!</v>
      </c>
      <c r="LBU104" s="50" t="e">
        <f>#REF!</f>
        <v>#REF!</v>
      </c>
      <c r="LBV104" s="50" t="e">
        <f>#REF!</f>
        <v>#REF!</v>
      </c>
      <c r="LBW104" s="50" t="e">
        <f>#REF!</f>
        <v>#REF!</v>
      </c>
      <c r="LBX104" s="50" t="e">
        <f>#REF!</f>
        <v>#REF!</v>
      </c>
      <c r="LBY104" s="50" t="e">
        <f>#REF!</f>
        <v>#REF!</v>
      </c>
      <c r="LBZ104" s="50" t="e">
        <f>#REF!</f>
        <v>#REF!</v>
      </c>
      <c r="LCA104" s="50" t="e">
        <f>#REF!</f>
        <v>#REF!</v>
      </c>
      <c r="LCB104" s="50" t="e">
        <f>#REF!</f>
        <v>#REF!</v>
      </c>
      <c r="LCC104" s="50" t="e">
        <f>#REF!</f>
        <v>#REF!</v>
      </c>
      <c r="LCD104" s="50" t="e">
        <f>#REF!</f>
        <v>#REF!</v>
      </c>
      <c r="LCE104" s="50" t="e">
        <f>#REF!</f>
        <v>#REF!</v>
      </c>
      <c r="LCF104" s="50" t="e">
        <f>#REF!</f>
        <v>#REF!</v>
      </c>
      <c r="LCG104" s="50" t="e">
        <f>#REF!</f>
        <v>#REF!</v>
      </c>
      <c r="LCH104" s="50" t="e">
        <f>#REF!</f>
        <v>#REF!</v>
      </c>
      <c r="LCI104" s="50" t="e">
        <f>#REF!</f>
        <v>#REF!</v>
      </c>
      <c r="LCJ104" s="50" t="e">
        <f>#REF!</f>
        <v>#REF!</v>
      </c>
      <c r="LCK104" s="50" t="e">
        <f>#REF!</f>
        <v>#REF!</v>
      </c>
      <c r="LCL104" s="50" t="e">
        <f>#REF!</f>
        <v>#REF!</v>
      </c>
      <c r="LCM104" s="50" t="e">
        <f>#REF!</f>
        <v>#REF!</v>
      </c>
      <c r="LCN104" s="50" t="e">
        <f>#REF!</f>
        <v>#REF!</v>
      </c>
      <c r="LCO104" s="50" t="e">
        <f>#REF!</f>
        <v>#REF!</v>
      </c>
      <c r="LCP104" s="50" t="e">
        <f>#REF!</f>
        <v>#REF!</v>
      </c>
      <c r="LCQ104" s="50" t="e">
        <f>#REF!</f>
        <v>#REF!</v>
      </c>
      <c r="LCR104" s="50" t="e">
        <f>#REF!</f>
        <v>#REF!</v>
      </c>
      <c r="LCS104" s="50" t="e">
        <f>#REF!</f>
        <v>#REF!</v>
      </c>
      <c r="LCT104" s="50" t="e">
        <f>#REF!</f>
        <v>#REF!</v>
      </c>
      <c r="LCU104" s="50" t="e">
        <f>#REF!</f>
        <v>#REF!</v>
      </c>
      <c r="LCV104" s="50" t="e">
        <f>#REF!</f>
        <v>#REF!</v>
      </c>
      <c r="LCW104" s="50" t="e">
        <f>#REF!</f>
        <v>#REF!</v>
      </c>
      <c r="LCX104" s="50" t="e">
        <f>#REF!</f>
        <v>#REF!</v>
      </c>
      <c r="LCY104" s="50" t="e">
        <f>#REF!</f>
        <v>#REF!</v>
      </c>
      <c r="LCZ104" s="50" t="e">
        <f>#REF!</f>
        <v>#REF!</v>
      </c>
      <c r="LDA104" s="50" t="e">
        <f>#REF!</f>
        <v>#REF!</v>
      </c>
      <c r="LDB104" s="50" t="e">
        <f>#REF!</f>
        <v>#REF!</v>
      </c>
      <c r="LDC104" s="50" t="e">
        <f>#REF!</f>
        <v>#REF!</v>
      </c>
      <c r="LDD104" s="50" t="e">
        <f>#REF!</f>
        <v>#REF!</v>
      </c>
      <c r="LDE104" s="50" t="e">
        <f>#REF!</f>
        <v>#REF!</v>
      </c>
      <c r="LDF104" s="50" t="e">
        <f>#REF!</f>
        <v>#REF!</v>
      </c>
      <c r="LDG104" s="50" t="e">
        <f>#REF!</f>
        <v>#REF!</v>
      </c>
      <c r="LDH104" s="50" t="e">
        <f>#REF!</f>
        <v>#REF!</v>
      </c>
      <c r="LDI104" s="50" t="e">
        <f>#REF!</f>
        <v>#REF!</v>
      </c>
      <c r="LDJ104" s="50" t="e">
        <f>#REF!</f>
        <v>#REF!</v>
      </c>
      <c r="LDK104" s="50" t="e">
        <f>#REF!</f>
        <v>#REF!</v>
      </c>
      <c r="LDL104" s="50" t="e">
        <f>#REF!</f>
        <v>#REF!</v>
      </c>
      <c r="LDM104" s="50" t="e">
        <f>#REF!</f>
        <v>#REF!</v>
      </c>
      <c r="LDN104" s="50" t="e">
        <f>#REF!</f>
        <v>#REF!</v>
      </c>
      <c r="LDO104" s="50" t="e">
        <f>#REF!</f>
        <v>#REF!</v>
      </c>
      <c r="LDP104" s="50" t="e">
        <f>#REF!</f>
        <v>#REF!</v>
      </c>
      <c r="LDQ104" s="50" t="e">
        <f>#REF!</f>
        <v>#REF!</v>
      </c>
      <c r="LDR104" s="50" t="e">
        <f>#REF!</f>
        <v>#REF!</v>
      </c>
      <c r="LDS104" s="50" t="e">
        <f>#REF!</f>
        <v>#REF!</v>
      </c>
      <c r="LDT104" s="50" t="e">
        <f>#REF!</f>
        <v>#REF!</v>
      </c>
      <c r="LDU104" s="50" t="e">
        <f>#REF!</f>
        <v>#REF!</v>
      </c>
      <c r="LDV104" s="50" t="e">
        <f>#REF!</f>
        <v>#REF!</v>
      </c>
      <c r="LDW104" s="50" t="e">
        <f>#REF!</f>
        <v>#REF!</v>
      </c>
      <c r="LDX104" s="50" t="e">
        <f>#REF!</f>
        <v>#REF!</v>
      </c>
      <c r="LDY104" s="50" t="e">
        <f>#REF!</f>
        <v>#REF!</v>
      </c>
      <c r="LDZ104" s="50" t="e">
        <f>#REF!</f>
        <v>#REF!</v>
      </c>
      <c r="LEA104" s="50" t="e">
        <f>#REF!</f>
        <v>#REF!</v>
      </c>
      <c r="LEB104" s="50" t="e">
        <f>#REF!</f>
        <v>#REF!</v>
      </c>
      <c r="LEC104" s="50" t="e">
        <f>#REF!</f>
        <v>#REF!</v>
      </c>
      <c r="LED104" s="50" t="e">
        <f>#REF!</f>
        <v>#REF!</v>
      </c>
      <c r="LEE104" s="50" t="e">
        <f>#REF!</f>
        <v>#REF!</v>
      </c>
      <c r="LEF104" s="50" t="e">
        <f>#REF!</f>
        <v>#REF!</v>
      </c>
      <c r="LEG104" s="50" t="e">
        <f>#REF!</f>
        <v>#REF!</v>
      </c>
      <c r="LEH104" s="50" t="e">
        <f>#REF!</f>
        <v>#REF!</v>
      </c>
      <c r="LEI104" s="50" t="e">
        <f>#REF!</f>
        <v>#REF!</v>
      </c>
      <c r="LEJ104" s="50" t="e">
        <f>#REF!</f>
        <v>#REF!</v>
      </c>
      <c r="LEK104" s="50" t="e">
        <f>#REF!</f>
        <v>#REF!</v>
      </c>
      <c r="LEL104" s="50" t="e">
        <f>#REF!</f>
        <v>#REF!</v>
      </c>
      <c r="LEM104" s="50" t="e">
        <f>#REF!</f>
        <v>#REF!</v>
      </c>
      <c r="LEN104" s="50" t="e">
        <f>#REF!</f>
        <v>#REF!</v>
      </c>
      <c r="LEO104" s="50" t="e">
        <f>#REF!</f>
        <v>#REF!</v>
      </c>
      <c r="LEP104" s="50" t="e">
        <f>#REF!</f>
        <v>#REF!</v>
      </c>
      <c r="LEQ104" s="50" t="e">
        <f>#REF!</f>
        <v>#REF!</v>
      </c>
      <c r="LER104" s="50" t="e">
        <f>#REF!</f>
        <v>#REF!</v>
      </c>
      <c r="LES104" s="50" t="e">
        <f>#REF!</f>
        <v>#REF!</v>
      </c>
      <c r="LET104" s="50" t="e">
        <f>#REF!</f>
        <v>#REF!</v>
      </c>
      <c r="LEU104" s="50" t="e">
        <f>#REF!</f>
        <v>#REF!</v>
      </c>
      <c r="LEV104" s="50" t="e">
        <f>#REF!</f>
        <v>#REF!</v>
      </c>
      <c r="LEW104" s="50" t="e">
        <f>#REF!</f>
        <v>#REF!</v>
      </c>
      <c r="LEX104" s="50" t="e">
        <f>#REF!</f>
        <v>#REF!</v>
      </c>
      <c r="LEY104" s="50" t="e">
        <f>#REF!</f>
        <v>#REF!</v>
      </c>
      <c r="LEZ104" s="50" t="e">
        <f>#REF!</f>
        <v>#REF!</v>
      </c>
      <c r="LFA104" s="50" t="e">
        <f>#REF!</f>
        <v>#REF!</v>
      </c>
      <c r="LFB104" s="50" t="e">
        <f>#REF!</f>
        <v>#REF!</v>
      </c>
      <c r="LFC104" s="50" t="e">
        <f>#REF!</f>
        <v>#REF!</v>
      </c>
      <c r="LFD104" s="50" t="e">
        <f>#REF!</f>
        <v>#REF!</v>
      </c>
      <c r="LFE104" s="50" t="e">
        <f>#REF!</f>
        <v>#REF!</v>
      </c>
      <c r="LFF104" s="50" t="e">
        <f>#REF!</f>
        <v>#REF!</v>
      </c>
      <c r="LFG104" s="50" t="e">
        <f>#REF!</f>
        <v>#REF!</v>
      </c>
      <c r="LFH104" s="50" t="e">
        <f>#REF!</f>
        <v>#REF!</v>
      </c>
      <c r="LFI104" s="50" t="e">
        <f>#REF!</f>
        <v>#REF!</v>
      </c>
      <c r="LFJ104" s="50" t="e">
        <f>#REF!</f>
        <v>#REF!</v>
      </c>
      <c r="LFK104" s="50" t="e">
        <f>#REF!</f>
        <v>#REF!</v>
      </c>
      <c r="LFL104" s="50" t="e">
        <f>#REF!</f>
        <v>#REF!</v>
      </c>
      <c r="LFM104" s="50" t="e">
        <f>#REF!</f>
        <v>#REF!</v>
      </c>
      <c r="LFN104" s="50" t="e">
        <f>#REF!</f>
        <v>#REF!</v>
      </c>
      <c r="LFO104" s="50" t="e">
        <f>#REF!</f>
        <v>#REF!</v>
      </c>
      <c r="LFP104" s="50" t="e">
        <f>#REF!</f>
        <v>#REF!</v>
      </c>
      <c r="LFQ104" s="50" t="e">
        <f>#REF!</f>
        <v>#REF!</v>
      </c>
      <c r="LFR104" s="50" t="e">
        <f>#REF!</f>
        <v>#REF!</v>
      </c>
      <c r="LFS104" s="50" t="e">
        <f>#REF!</f>
        <v>#REF!</v>
      </c>
      <c r="LFT104" s="50" t="e">
        <f>#REF!</f>
        <v>#REF!</v>
      </c>
      <c r="LFU104" s="50" t="e">
        <f>#REF!</f>
        <v>#REF!</v>
      </c>
      <c r="LFV104" s="50" t="e">
        <f>#REF!</f>
        <v>#REF!</v>
      </c>
      <c r="LFW104" s="50" t="e">
        <f>#REF!</f>
        <v>#REF!</v>
      </c>
      <c r="LFX104" s="50" t="e">
        <f>#REF!</f>
        <v>#REF!</v>
      </c>
      <c r="LFY104" s="50" t="e">
        <f>#REF!</f>
        <v>#REF!</v>
      </c>
      <c r="LFZ104" s="50" t="e">
        <f>#REF!</f>
        <v>#REF!</v>
      </c>
      <c r="LGA104" s="50" t="e">
        <f>#REF!</f>
        <v>#REF!</v>
      </c>
      <c r="LGB104" s="50" t="e">
        <f>#REF!</f>
        <v>#REF!</v>
      </c>
      <c r="LGC104" s="50" t="e">
        <f>#REF!</f>
        <v>#REF!</v>
      </c>
      <c r="LGD104" s="50" t="e">
        <f>#REF!</f>
        <v>#REF!</v>
      </c>
      <c r="LGE104" s="50" t="e">
        <f>#REF!</f>
        <v>#REF!</v>
      </c>
      <c r="LGF104" s="50" t="e">
        <f>#REF!</f>
        <v>#REF!</v>
      </c>
      <c r="LGG104" s="50" t="e">
        <f>#REF!</f>
        <v>#REF!</v>
      </c>
      <c r="LGH104" s="50" t="e">
        <f>#REF!</f>
        <v>#REF!</v>
      </c>
      <c r="LGI104" s="50" t="e">
        <f>#REF!</f>
        <v>#REF!</v>
      </c>
      <c r="LGJ104" s="50" t="e">
        <f>#REF!</f>
        <v>#REF!</v>
      </c>
      <c r="LGK104" s="50" t="e">
        <f>#REF!</f>
        <v>#REF!</v>
      </c>
      <c r="LGL104" s="50" t="e">
        <f>#REF!</f>
        <v>#REF!</v>
      </c>
      <c r="LGM104" s="50" t="e">
        <f>#REF!</f>
        <v>#REF!</v>
      </c>
      <c r="LGN104" s="50" t="e">
        <f>#REF!</f>
        <v>#REF!</v>
      </c>
      <c r="LGO104" s="50" t="e">
        <f>#REF!</f>
        <v>#REF!</v>
      </c>
      <c r="LGP104" s="50" t="e">
        <f>#REF!</f>
        <v>#REF!</v>
      </c>
      <c r="LGQ104" s="50" t="e">
        <f>#REF!</f>
        <v>#REF!</v>
      </c>
      <c r="LGR104" s="50" t="e">
        <f>#REF!</f>
        <v>#REF!</v>
      </c>
      <c r="LGS104" s="50" t="e">
        <f>#REF!</f>
        <v>#REF!</v>
      </c>
      <c r="LGT104" s="50" t="e">
        <f>#REF!</f>
        <v>#REF!</v>
      </c>
      <c r="LGU104" s="50" t="e">
        <f>#REF!</f>
        <v>#REF!</v>
      </c>
      <c r="LGV104" s="50" t="e">
        <f>#REF!</f>
        <v>#REF!</v>
      </c>
      <c r="LGW104" s="50" t="e">
        <f>#REF!</f>
        <v>#REF!</v>
      </c>
      <c r="LGX104" s="50" t="e">
        <f>#REF!</f>
        <v>#REF!</v>
      </c>
      <c r="LGY104" s="50" t="e">
        <f>#REF!</f>
        <v>#REF!</v>
      </c>
      <c r="LGZ104" s="50" t="e">
        <f>#REF!</f>
        <v>#REF!</v>
      </c>
      <c r="LHA104" s="50" t="e">
        <f>#REF!</f>
        <v>#REF!</v>
      </c>
      <c r="LHB104" s="50" t="e">
        <f>#REF!</f>
        <v>#REF!</v>
      </c>
      <c r="LHC104" s="50" t="e">
        <f>#REF!</f>
        <v>#REF!</v>
      </c>
      <c r="LHD104" s="50" t="e">
        <f>#REF!</f>
        <v>#REF!</v>
      </c>
      <c r="LHE104" s="50" t="e">
        <f>#REF!</f>
        <v>#REF!</v>
      </c>
      <c r="LHF104" s="50" t="e">
        <f>#REF!</f>
        <v>#REF!</v>
      </c>
      <c r="LHG104" s="50" t="e">
        <f>#REF!</f>
        <v>#REF!</v>
      </c>
      <c r="LHH104" s="50" t="e">
        <f>#REF!</f>
        <v>#REF!</v>
      </c>
      <c r="LHI104" s="50" t="e">
        <f>#REF!</f>
        <v>#REF!</v>
      </c>
      <c r="LHJ104" s="50" t="e">
        <f>#REF!</f>
        <v>#REF!</v>
      </c>
      <c r="LHK104" s="50" t="e">
        <f>#REF!</f>
        <v>#REF!</v>
      </c>
      <c r="LHL104" s="50" t="e">
        <f>#REF!</f>
        <v>#REF!</v>
      </c>
      <c r="LHM104" s="50" t="e">
        <f>#REF!</f>
        <v>#REF!</v>
      </c>
      <c r="LHN104" s="50" t="e">
        <f>#REF!</f>
        <v>#REF!</v>
      </c>
      <c r="LHO104" s="50" t="e">
        <f>#REF!</f>
        <v>#REF!</v>
      </c>
      <c r="LHP104" s="50" t="e">
        <f>#REF!</f>
        <v>#REF!</v>
      </c>
      <c r="LHQ104" s="50" t="e">
        <f>#REF!</f>
        <v>#REF!</v>
      </c>
      <c r="LHR104" s="50" t="e">
        <f>#REF!</f>
        <v>#REF!</v>
      </c>
      <c r="LHS104" s="50" t="e">
        <f>#REF!</f>
        <v>#REF!</v>
      </c>
      <c r="LHT104" s="50" t="e">
        <f>#REF!</f>
        <v>#REF!</v>
      </c>
      <c r="LHU104" s="50" t="e">
        <f>#REF!</f>
        <v>#REF!</v>
      </c>
      <c r="LHV104" s="50" t="e">
        <f>#REF!</f>
        <v>#REF!</v>
      </c>
      <c r="LHW104" s="50" t="e">
        <f>#REF!</f>
        <v>#REF!</v>
      </c>
      <c r="LHX104" s="50" t="e">
        <f>#REF!</f>
        <v>#REF!</v>
      </c>
      <c r="LHY104" s="50" t="e">
        <f>#REF!</f>
        <v>#REF!</v>
      </c>
      <c r="LHZ104" s="50" t="e">
        <f>#REF!</f>
        <v>#REF!</v>
      </c>
      <c r="LIA104" s="50" t="e">
        <f>#REF!</f>
        <v>#REF!</v>
      </c>
      <c r="LIB104" s="50" t="e">
        <f>#REF!</f>
        <v>#REF!</v>
      </c>
      <c r="LIC104" s="50" t="e">
        <f>#REF!</f>
        <v>#REF!</v>
      </c>
      <c r="LID104" s="50" t="e">
        <f>#REF!</f>
        <v>#REF!</v>
      </c>
      <c r="LIE104" s="50" t="e">
        <f>#REF!</f>
        <v>#REF!</v>
      </c>
      <c r="LIF104" s="50" t="e">
        <f>#REF!</f>
        <v>#REF!</v>
      </c>
      <c r="LIG104" s="50" t="e">
        <f>#REF!</f>
        <v>#REF!</v>
      </c>
      <c r="LIH104" s="50" t="e">
        <f>#REF!</f>
        <v>#REF!</v>
      </c>
      <c r="LII104" s="50" t="e">
        <f>#REF!</f>
        <v>#REF!</v>
      </c>
      <c r="LIJ104" s="50" t="e">
        <f>#REF!</f>
        <v>#REF!</v>
      </c>
      <c r="LIK104" s="50" t="e">
        <f>#REF!</f>
        <v>#REF!</v>
      </c>
      <c r="LIL104" s="50" t="e">
        <f>#REF!</f>
        <v>#REF!</v>
      </c>
      <c r="LIM104" s="50" t="e">
        <f>#REF!</f>
        <v>#REF!</v>
      </c>
      <c r="LIN104" s="50" t="e">
        <f>#REF!</f>
        <v>#REF!</v>
      </c>
      <c r="LIO104" s="50" t="e">
        <f>#REF!</f>
        <v>#REF!</v>
      </c>
      <c r="LIP104" s="50" t="e">
        <f>#REF!</f>
        <v>#REF!</v>
      </c>
      <c r="LIQ104" s="50" t="e">
        <f>#REF!</f>
        <v>#REF!</v>
      </c>
      <c r="LIR104" s="50" t="e">
        <f>#REF!</f>
        <v>#REF!</v>
      </c>
      <c r="LIS104" s="50" t="e">
        <f>#REF!</f>
        <v>#REF!</v>
      </c>
      <c r="LIT104" s="50" t="e">
        <f>#REF!</f>
        <v>#REF!</v>
      </c>
      <c r="LIU104" s="50" t="e">
        <f>#REF!</f>
        <v>#REF!</v>
      </c>
      <c r="LIV104" s="50" t="e">
        <f>#REF!</f>
        <v>#REF!</v>
      </c>
      <c r="LIW104" s="50" t="e">
        <f>#REF!</f>
        <v>#REF!</v>
      </c>
      <c r="LIX104" s="50" t="e">
        <f>#REF!</f>
        <v>#REF!</v>
      </c>
      <c r="LIY104" s="50" t="e">
        <f>#REF!</f>
        <v>#REF!</v>
      </c>
      <c r="LIZ104" s="50" t="e">
        <f>#REF!</f>
        <v>#REF!</v>
      </c>
      <c r="LJA104" s="50" t="e">
        <f>#REF!</f>
        <v>#REF!</v>
      </c>
      <c r="LJB104" s="50" t="e">
        <f>#REF!</f>
        <v>#REF!</v>
      </c>
      <c r="LJC104" s="50" t="e">
        <f>#REF!</f>
        <v>#REF!</v>
      </c>
      <c r="LJD104" s="50" t="e">
        <f>#REF!</f>
        <v>#REF!</v>
      </c>
      <c r="LJE104" s="50" t="e">
        <f>#REF!</f>
        <v>#REF!</v>
      </c>
      <c r="LJF104" s="50" t="e">
        <f>#REF!</f>
        <v>#REF!</v>
      </c>
      <c r="LJG104" s="50" t="e">
        <f>#REF!</f>
        <v>#REF!</v>
      </c>
      <c r="LJH104" s="50" t="e">
        <f>#REF!</f>
        <v>#REF!</v>
      </c>
      <c r="LJI104" s="50" t="e">
        <f>#REF!</f>
        <v>#REF!</v>
      </c>
      <c r="LJJ104" s="50" t="e">
        <f>#REF!</f>
        <v>#REF!</v>
      </c>
      <c r="LJK104" s="50" t="e">
        <f>#REF!</f>
        <v>#REF!</v>
      </c>
      <c r="LJL104" s="50" t="e">
        <f>#REF!</f>
        <v>#REF!</v>
      </c>
      <c r="LJM104" s="50" t="e">
        <f>#REF!</f>
        <v>#REF!</v>
      </c>
      <c r="LJN104" s="50" t="e">
        <f>#REF!</f>
        <v>#REF!</v>
      </c>
      <c r="LJO104" s="50" t="e">
        <f>#REF!</f>
        <v>#REF!</v>
      </c>
      <c r="LJP104" s="50" t="e">
        <f>#REF!</f>
        <v>#REF!</v>
      </c>
      <c r="LJQ104" s="50" t="e">
        <f>#REF!</f>
        <v>#REF!</v>
      </c>
      <c r="LJR104" s="50" t="e">
        <f>#REF!</f>
        <v>#REF!</v>
      </c>
      <c r="LJS104" s="50" t="e">
        <f>#REF!</f>
        <v>#REF!</v>
      </c>
      <c r="LJT104" s="50" t="e">
        <f>#REF!</f>
        <v>#REF!</v>
      </c>
      <c r="LJU104" s="50" t="e">
        <f>#REF!</f>
        <v>#REF!</v>
      </c>
      <c r="LJV104" s="50" t="e">
        <f>#REF!</f>
        <v>#REF!</v>
      </c>
      <c r="LJW104" s="50" t="e">
        <f>#REF!</f>
        <v>#REF!</v>
      </c>
      <c r="LJX104" s="50" t="e">
        <f>#REF!</f>
        <v>#REF!</v>
      </c>
      <c r="LJY104" s="50" t="e">
        <f>#REF!</f>
        <v>#REF!</v>
      </c>
      <c r="LJZ104" s="50" t="e">
        <f>#REF!</f>
        <v>#REF!</v>
      </c>
      <c r="LKA104" s="50" t="e">
        <f>#REF!</f>
        <v>#REF!</v>
      </c>
      <c r="LKB104" s="50" t="e">
        <f>#REF!</f>
        <v>#REF!</v>
      </c>
      <c r="LKC104" s="50" t="e">
        <f>#REF!</f>
        <v>#REF!</v>
      </c>
      <c r="LKD104" s="50" t="e">
        <f>#REF!</f>
        <v>#REF!</v>
      </c>
      <c r="LKE104" s="50" t="e">
        <f>#REF!</f>
        <v>#REF!</v>
      </c>
      <c r="LKF104" s="50" t="e">
        <f>#REF!</f>
        <v>#REF!</v>
      </c>
      <c r="LKG104" s="50" t="e">
        <f>#REF!</f>
        <v>#REF!</v>
      </c>
      <c r="LKH104" s="50" t="e">
        <f>#REF!</f>
        <v>#REF!</v>
      </c>
      <c r="LKI104" s="50" t="e">
        <f>#REF!</f>
        <v>#REF!</v>
      </c>
      <c r="LKJ104" s="50" t="e">
        <f>#REF!</f>
        <v>#REF!</v>
      </c>
      <c r="LKK104" s="50" t="e">
        <f>#REF!</f>
        <v>#REF!</v>
      </c>
      <c r="LKL104" s="50" t="e">
        <f>#REF!</f>
        <v>#REF!</v>
      </c>
      <c r="LKM104" s="50" t="e">
        <f>#REF!</f>
        <v>#REF!</v>
      </c>
      <c r="LKN104" s="50" t="e">
        <f>#REF!</f>
        <v>#REF!</v>
      </c>
      <c r="LKO104" s="50" t="e">
        <f>#REF!</f>
        <v>#REF!</v>
      </c>
      <c r="LKP104" s="50" t="e">
        <f>#REF!</f>
        <v>#REF!</v>
      </c>
      <c r="LKQ104" s="50" t="e">
        <f>#REF!</f>
        <v>#REF!</v>
      </c>
      <c r="LKR104" s="50" t="e">
        <f>#REF!</f>
        <v>#REF!</v>
      </c>
      <c r="LKS104" s="50" t="e">
        <f>#REF!</f>
        <v>#REF!</v>
      </c>
      <c r="LKT104" s="50" t="e">
        <f>#REF!</f>
        <v>#REF!</v>
      </c>
      <c r="LKU104" s="50" t="e">
        <f>#REF!</f>
        <v>#REF!</v>
      </c>
      <c r="LKV104" s="50" t="e">
        <f>#REF!</f>
        <v>#REF!</v>
      </c>
      <c r="LKW104" s="50" t="e">
        <f>#REF!</f>
        <v>#REF!</v>
      </c>
      <c r="LKX104" s="50" t="e">
        <f>#REF!</f>
        <v>#REF!</v>
      </c>
      <c r="LKY104" s="50" t="e">
        <f>#REF!</f>
        <v>#REF!</v>
      </c>
      <c r="LKZ104" s="50" t="e">
        <f>#REF!</f>
        <v>#REF!</v>
      </c>
      <c r="LLA104" s="50" t="e">
        <f>#REF!</f>
        <v>#REF!</v>
      </c>
      <c r="LLB104" s="50" t="e">
        <f>#REF!</f>
        <v>#REF!</v>
      </c>
      <c r="LLC104" s="50" t="e">
        <f>#REF!</f>
        <v>#REF!</v>
      </c>
      <c r="LLD104" s="50" t="e">
        <f>#REF!</f>
        <v>#REF!</v>
      </c>
      <c r="LLE104" s="50" t="e">
        <f>#REF!</f>
        <v>#REF!</v>
      </c>
      <c r="LLF104" s="50" t="e">
        <f>#REF!</f>
        <v>#REF!</v>
      </c>
      <c r="LLG104" s="50" t="e">
        <f>#REF!</f>
        <v>#REF!</v>
      </c>
      <c r="LLH104" s="50" t="e">
        <f>#REF!</f>
        <v>#REF!</v>
      </c>
      <c r="LLI104" s="50" t="e">
        <f>#REF!</f>
        <v>#REF!</v>
      </c>
      <c r="LLJ104" s="50" t="e">
        <f>#REF!</f>
        <v>#REF!</v>
      </c>
      <c r="LLK104" s="50" t="e">
        <f>#REF!</f>
        <v>#REF!</v>
      </c>
      <c r="LLL104" s="50" t="e">
        <f>#REF!</f>
        <v>#REF!</v>
      </c>
      <c r="LLM104" s="50" t="e">
        <f>#REF!</f>
        <v>#REF!</v>
      </c>
      <c r="LLN104" s="50" t="e">
        <f>#REF!</f>
        <v>#REF!</v>
      </c>
      <c r="LLO104" s="50" t="e">
        <f>#REF!</f>
        <v>#REF!</v>
      </c>
      <c r="LLP104" s="50" t="e">
        <f>#REF!</f>
        <v>#REF!</v>
      </c>
      <c r="LLQ104" s="50" t="e">
        <f>#REF!</f>
        <v>#REF!</v>
      </c>
      <c r="LLR104" s="50" t="e">
        <f>#REF!</f>
        <v>#REF!</v>
      </c>
      <c r="LLS104" s="50" t="e">
        <f>#REF!</f>
        <v>#REF!</v>
      </c>
      <c r="LLT104" s="50" t="e">
        <f>#REF!</f>
        <v>#REF!</v>
      </c>
      <c r="LLU104" s="50" t="e">
        <f>#REF!</f>
        <v>#REF!</v>
      </c>
      <c r="LLV104" s="50" t="e">
        <f>#REF!</f>
        <v>#REF!</v>
      </c>
      <c r="LLW104" s="50" t="e">
        <f>#REF!</f>
        <v>#REF!</v>
      </c>
      <c r="LLX104" s="50" t="e">
        <f>#REF!</f>
        <v>#REF!</v>
      </c>
      <c r="LLY104" s="50" t="e">
        <f>#REF!</f>
        <v>#REF!</v>
      </c>
      <c r="LLZ104" s="50" t="e">
        <f>#REF!</f>
        <v>#REF!</v>
      </c>
      <c r="LMA104" s="50" t="e">
        <f>#REF!</f>
        <v>#REF!</v>
      </c>
      <c r="LMB104" s="50" t="e">
        <f>#REF!</f>
        <v>#REF!</v>
      </c>
      <c r="LMC104" s="50" t="e">
        <f>#REF!</f>
        <v>#REF!</v>
      </c>
      <c r="LMD104" s="50" t="e">
        <f>#REF!</f>
        <v>#REF!</v>
      </c>
      <c r="LME104" s="50" t="e">
        <f>#REF!</f>
        <v>#REF!</v>
      </c>
      <c r="LMF104" s="50" t="e">
        <f>#REF!</f>
        <v>#REF!</v>
      </c>
      <c r="LMG104" s="50" t="e">
        <f>#REF!</f>
        <v>#REF!</v>
      </c>
      <c r="LMH104" s="50" t="e">
        <f>#REF!</f>
        <v>#REF!</v>
      </c>
      <c r="LMI104" s="50" t="e">
        <f>#REF!</f>
        <v>#REF!</v>
      </c>
      <c r="LMJ104" s="50" t="e">
        <f>#REF!</f>
        <v>#REF!</v>
      </c>
      <c r="LMK104" s="50" t="e">
        <f>#REF!</f>
        <v>#REF!</v>
      </c>
      <c r="LML104" s="50" t="e">
        <f>#REF!</f>
        <v>#REF!</v>
      </c>
      <c r="LMM104" s="50" t="e">
        <f>#REF!</f>
        <v>#REF!</v>
      </c>
      <c r="LMN104" s="50" t="e">
        <f>#REF!</f>
        <v>#REF!</v>
      </c>
      <c r="LMO104" s="50" t="e">
        <f>#REF!</f>
        <v>#REF!</v>
      </c>
      <c r="LMP104" s="50" t="e">
        <f>#REF!</f>
        <v>#REF!</v>
      </c>
      <c r="LMQ104" s="50" t="e">
        <f>#REF!</f>
        <v>#REF!</v>
      </c>
      <c r="LMR104" s="50" t="e">
        <f>#REF!</f>
        <v>#REF!</v>
      </c>
      <c r="LMS104" s="50" t="e">
        <f>#REF!</f>
        <v>#REF!</v>
      </c>
      <c r="LMT104" s="50" t="e">
        <f>#REF!</f>
        <v>#REF!</v>
      </c>
      <c r="LMU104" s="50" t="e">
        <f>#REF!</f>
        <v>#REF!</v>
      </c>
      <c r="LMV104" s="50" t="e">
        <f>#REF!</f>
        <v>#REF!</v>
      </c>
      <c r="LMW104" s="50" t="e">
        <f>#REF!</f>
        <v>#REF!</v>
      </c>
      <c r="LMX104" s="50" t="e">
        <f>#REF!</f>
        <v>#REF!</v>
      </c>
      <c r="LMY104" s="50" t="e">
        <f>#REF!</f>
        <v>#REF!</v>
      </c>
      <c r="LMZ104" s="50" t="e">
        <f>#REF!</f>
        <v>#REF!</v>
      </c>
      <c r="LNA104" s="50" t="e">
        <f>#REF!</f>
        <v>#REF!</v>
      </c>
      <c r="LNB104" s="50" t="e">
        <f>#REF!</f>
        <v>#REF!</v>
      </c>
      <c r="LNC104" s="50" t="e">
        <f>#REF!</f>
        <v>#REF!</v>
      </c>
      <c r="LND104" s="50" t="e">
        <f>#REF!</f>
        <v>#REF!</v>
      </c>
      <c r="LNE104" s="50" t="e">
        <f>#REF!</f>
        <v>#REF!</v>
      </c>
      <c r="LNF104" s="50" t="e">
        <f>#REF!</f>
        <v>#REF!</v>
      </c>
      <c r="LNG104" s="50" t="e">
        <f>#REF!</f>
        <v>#REF!</v>
      </c>
      <c r="LNH104" s="50" t="e">
        <f>#REF!</f>
        <v>#REF!</v>
      </c>
      <c r="LNI104" s="50" t="e">
        <f>#REF!</f>
        <v>#REF!</v>
      </c>
      <c r="LNJ104" s="50" t="e">
        <f>#REF!</f>
        <v>#REF!</v>
      </c>
      <c r="LNK104" s="50" t="e">
        <f>#REF!</f>
        <v>#REF!</v>
      </c>
      <c r="LNL104" s="50" t="e">
        <f>#REF!</f>
        <v>#REF!</v>
      </c>
      <c r="LNM104" s="50" t="e">
        <f>#REF!</f>
        <v>#REF!</v>
      </c>
      <c r="LNN104" s="50" t="e">
        <f>#REF!</f>
        <v>#REF!</v>
      </c>
      <c r="LNO104" s="50" t="e">
        <f>#REF!</f>
        <v>#REF!</v>
      </c>
      <c r="LNP104" s="50" t="e">
        <f>#REF!</f>
        <v>#REF!</v>
      </c>
      <c r="LNQ104" s="50" t="e">
        <f>#REF!</f>
        <v>#REF!</v>
      </c>
      <c r="LNR104" s="50" t="e">
        <f>#REF!</f>
        <v>#REF!</v>
      </c>
      <c r="LNS104" s="50" t="e">
        <f>#REF!</f>
        <v>#REF!</v>
      </c>
      <c r="LNT104" s="50" t="e">
        <f>#REF!</f>
        <v>#REF!</v>
      </c>
      <c r="LNU104" s="50" t="e">
        <f>#REF!</f>
        <v>#REF!</v>
      </c>
      <c r="LNV104" s="50" t="e">
        <f>#REF!</f>
        <v>#REF!</v>
      </c>
      <c r="LNW104" s="50" t="e">
        <f>#REF!</f>
        <v>#REF!</v>
      </c>
      <c r="LNX104" s="50" t="e">
        <f>#REF!</f>
        <v>#REF!</v>
      </c>
      <c r="LNY104" s="50" t="e">
        <f>#REF!</f>
        <v>#REF!</v>
      </c>
      <c r="LNZ104" s="50" t="e">
        <f>#REF!</f>
        <v>#REF!</v>
      </c>
      <c r="LOA104" s="50" t="e">
        <f>#REF!</f>
        <v>#REF!</v>
      </c>
      <c r="LOB104" s="50" t="e">
        <f>#REF!</f>
        <v>#REF!</v>
      </c>
      <c r="LOC104" s="50" t="e">
        <f>#REF!</f>
        <v>#REF!</v>
      </c>
      <c r="LOD104" s="50" t="e">
        <f>#REF!</f>
        <v>#REF!</v>
      </c>
      <c r="LOE104" s="50" t="e">
        <f>#REF!</f>
        <v>#REF!</v>
      </c>
      <c r="LOF104" s="50" t="e">
        <f>#REF!</f>
        <v>#REF!</v>
      </c>
      <c r="LOG104" s="50" t="e">
        <f>#REF!</f>
        <v>#REF!</v>
      </c>
      <c r="LOH104" s="50" t="e">
        <f>#REF!</f>
        <v>#REF!</v>
      </c>
      <c r="LOI104" s="50" t="e">
        <f>#REF!</f>
        <v>#REF!</v>
      </c>
      <c r="LOJ104" s="50" t="e">
        <f>#REF!</f>
        <v>#REF!</v>
      </c>
      <c r="LOK104" s="50" t="e">
        <f>#REF!</f>
        <v>#REF!</v>
      </c>
      <c r="LOL104" s="50" t="e">
        <f>#REF!</f>
        <v>#REF!</v>
      </c>
      <c r="LOM104" s="50" t="e">
        <f>#REF!</f>
        <v>#REF!</v>
      </c>
      <c r="LON104" s="50" t="e">
        <f>#REF!</f>
        <v>#REF!</v>
      </c>
      <c r="LOO104" s="50" t="e">
        <f>#REF!</f>
        <v>#REF!</v>
      </c>
      <c r="LOP104" s="50" t="e">
        <f>#REF!</f>
        <v>#REF!</v>
      </c>
      <c r="LOQ104" s="50" t="e">
        <f>#REF!</f>
        <v>#REF!</v>
      </c>
      <c r="LOR104" s="50" t="e">
        <f>#REF!</f>
        <v>#REF!</v>
      </c>
      <c r="LOS104" s="50" t="e">
        <f>#REF!</f>
        <v>#REF!</v>
      </c>
      <c r="LOT104" s="50" t="e">
        <f>#REF!</f>
        <v>#REF!</v>
      </c>
      <c r="LOU104" s="50" t="e">
        <f>#REF!</f>
        <v>#REF!</v>
      </c>
      <c r="LOV104" s="50" t="e">
        <f>#REF!</f>
        <v>#REF!</v>
      </c>
      <c r="LOW104" s="50" t="e">
        <f>#REF!</f>
        <v>#REF!</v>
      </c>
      <c r="LOX104" s="50" t="e">
        <f>#REF!</f>
        <v>#REF!</v>
      </c>
      <c r="LOY104" s="50" t="e">
        <f>#REF!</f>
        <v>#REF!</v>
      </c>
      <c r="LOZ104" s="50" t="e">
        <f>#REF!</f>
        <v>#REF!</v>
      </c>
      <c r="LPA104" s="50" t="e">
        <f>#REF!</f>
        <v>#REF!</v>
      </c>
      <c r="LPB104" s="50" t="e">
        <f>#REF!</f>
        <v>#REF!</v>
      </c>
      <c r="LPC104" s="50" t="e">
        <f>#REF!</f>
        <v>#REF!</v>
      </c>
      <c r="LPD104" s="50" t="e">
        <f>#REF!</f>
        <v>#REF!</v>
      </c>
      <c r="LPE104" s="50" t="e">
        <f>#REF!</f>
        <v>#REF!</v>
      </c>
      <c r="LPF104" s="50" t="e">
        <f>#REF!</f>
        <v>#REF!</v>
      </c>
      <c r="LPG104" s="50" t="e">
        <f>#REF!</f>
        <v>#REF!</v>
      </c>
      <c r="LPH104" s="50" t="e">
        <f>#REF!</f>
        <v>#REF!</v>
      </c>
      <c r="LPI104" s="50" t="e">
        <f>#REF!</f>
        <v>#REF!</v>
      </c>
      <c r="LPJ104" s="50" t="e">
        <f>#REF!</f>
        <v>#REF!</v>
      </c>
      <c r="LPK104" s="50" t="e">
        <f>#REF!</f>
        <v>#REF!</v>
      </c>
      <c r="LPL104" s="50" t="e">
        <f>#REF!</f>
        <v>#REF!</v>
      </c>
      <c r="LPM104" s="50" t="e">
        <f>#REF!</f>
        <v>#REF!</v>
      </c>
      <c r="LPN104" s="50" t="e">
        <f>#REF!</f>
        <v>#REF!</v>
      </c>
      <c r="LPO104" s="50" t="e">
        <f>#REF!</f>
        <v>#REF!</v>
      </c>
      <c r="LPP104" s="50" t="e">
        <f>#REF!</f>
        <v>#REF!</v>
      </c>
      <c r="LPQ104" s="50" t="e">
        <f>#REF!</f>
        <v>#REF!</v>
      </c>
      <c r="LPR104" s="50" t="e">
        <f>#REF!</f>
        <v>#REF!</v>
      </c>
      <c r="LPS104" s="50" t="e">
        <f>#REF!</f>
        <v>#REF!</v>
      </c>
      <c r="LPT104" s="50" t="e">
        <f>#REF!</f>
        <v>#REF!</v>
      </c>
      <c r="LPU104" s="50" t="e">
        <f>#REF!</f>
        <v>#REF!</v>
      </c>
      <c r="LPV104" s="50" t="e">
        <f>#REF!</f>
        <v>#REF!</v>
      </c>
      <c r="LPW104" s="50" t="e">
        <f>#REF!</f>
        <v>#REF!</v>
      </c>
      <c r="LPX104" s="50" t="e">
        <f>#REF!</f>
        <v>#REF!</v>
      </c>
      <c r="LPY104" s="50" t="e">
        <f>#REF!</f>
        <v>#REF!</v>
      </c>
      <c r="LPZ104" s="50" t="e">
        <f>#REF!</f>
        <v>#REF!</v>
      </c>
      <c r="LQA104" s="50" t="e">
        <f>#REF!</f>
        <v>#REF!</v>
      </c>
      <c r="LQB104" s="50" t="e">
        <f>#REF!</f>
        <v>#REF!</v>
      </c>
      <c r="LQC104" s="50" t="e">
        <f>#REF!</f>
        <v>#REF!</v>
      </c>
      <c r="LQD104" s="50" t="e">
        <f>#REF!</f>
        <v>#REF!</v>
      </c>
      <c r="LQE104" s="50" t="e">
        <f>#REF!</f>
        <v>#REF!</v>
      </c>
      <c r="LQF104" s="50" t="e">
        <f>#REF!</f>
        <v>#REF!</v>
      </c>
      <c r="LQG104" s="50" t="e">
        <f>#REF!</f>
        <v>#REF!</v>
      </c>
      <c r="LQH104" s="50" t="e">
        <f>#REF!</f>
        <v>#REF!</v>
      </c>
      <c r="LQI104" s="50" t="e">
        <f>#REF!</f>
        <v>#REF!</v>
      </c>
      <c r="LQJ104" s="50" t="e">
        <f>#REF!</f>
        <v>#REF!</v>
      </c>
      <c r="LQK104" s="50" t="e">
        <f>#REF!</f>
        <v>#REF!</v>
      </c>
      <c r="LQL104" s="50" t="e">
        <f>#REF!</f>
        <v>#REF!</v>
      </c>
      <c r="LQM104" s="50" t="e">
        <f>#REF!</f>
        <v>#REF!</v>
      </c>
      <c r="LQN104" s="50" t="e">
        <f>#REF!</f>
        <v>#REF!</v>
      </c>
      <c r="LQO104" s="50" t="e">
        <f>#REF!</f>
        <v>#REF!</v>
      </c>
      <c r="LQP104" s="50" t="e">
        <f>#REF!</f>
        <v>#REF!</v>
      </c>
      <c r="LQQ104" s="50" t="e">
        <f>#REF!</f>
        <v>#REF!</v>
      </c>
      <c r="LQR104" s="50" t="e">
        <f>#REF!</f>
        <v>#REF!</v>
      </c>
      <c r="LQS104" s="50" t="e">
        <f>#REF!</f>
        <v>#REF!</v>
      </c>
      <c r="LQT104" s="50" t="e">
        <f>#REF!</f>
        <v>#REF!</v>
      </c>
      <c r="LQU104" s="50" t="e">
        <f>#REF!</f>
        <v>#REF!</v>
      </c>
      <c r="LQV104" s="50" t="e">
        <f>#REF!</f>
        <v>#REF!</v>
      </c>
      <c r="LQW104" s="50" t="e">
        <f>#REF!</f>
        <v>#REF!</v>
      </c>
      <c r="LQX104" s="50" t="e">
        <f>#REF!</f>
        <v>#REF!</v>
      </c>
      <c r="LQY104" s="50" t="e">
        <f>#REF!</f>
        <v>#REF!</v>
      </c>
      <c r="LQZ104" s="50" t="e">
        <f>#REF!</f>
        <v>#REF!</v>
      </c>
      <c r="LRA104" s="50" t="e">
        <f>#REF!</f>
        <v>#REF!</v>
      </c>
      <c r="LRB104" s="50" t="e">
        <f>#REF!</f>
        <v>#REF!</v>
      </c>
      <c r="LRC104" s="50" t="e">
        <f>#REF!</f>
        <v>#REF!</v>
      </c>
      <c r="LRD104" s="50" t="e">
        <f>#REF!</f>
        <v>#REF!</v>
      </c>
      <c r="LRE104" s="50" t="e">
        <f>#REF!</f>
        <v>#REF!</v>
      </c>
      <c r="LRF104" s="50" t="e">
        <f>#REF!</f>
        <v>#REF!</v>
      </c>
      <c r="LRG104" s="50" t="e">
        <f>#REF!</f>
        <v>#REF!</v>
      </c>
      <c r="LRH104" s="50" t="e">
        <f>#REF!</f>
        <v>#REF!</v>
      </c>
      <c r="LRI104" s="50" t="e">
        <f>#REF!</f>
        <v>#REF!</v>
      </c>
      <c r="LRJ104" s="50" t="e">
        <f>#REF!</f>
        <v>#REF!</v>
      </c>
      <c r="LRK104" s="50" t="e">
        <f>#REF!</f>
        <v>#REF!</v>
      </c>
      <c r="LRL104" s="50" t="e">
        <f>#REF!</f>
        <v>#REF!</v>
      </c>
      <c r="LRM104" s="50" t="e">
        <f>#REF!</f>
        <v>#REF!</v>
      </c>
      <c r="LRN104" s="50" t="e">
        <f>#REF!</f>
        <v>#REF!</v>
      </c>
      <c r="LRO104" s="50" t="e">
        <f>#REF!</f>
        <v>#REF!</v>
      </c>
      <c r="LRP104" s="50" t="e">
        <f>#REF!</f>
        <v>#REF!</v>
      </c>
      <c r="LRQ104" s="50" t="e">
        <f>#REF!</f>
        <v>#REF!</v>
      </c>
      <c r="LRR104" s="50" t="e">
        <f>#REF!</f>
        <v>#REF!</v>
      </c>
      <c r="LRS104" s="50" t="e">
        <f>#REF!</f>
        <v>#REF!</v>
      </c>
      <c r="LRT104" s="50" t="e">
        <f>#REF!</f>
        <v>#REF!</v>
      </c>
      <c r="LRU104" s="50" t="e">
        <f>#REF!</f>
        <v>#REF!</v>
      </c>
      <c r="LRV104" s="50" t="e">
        <f>#REF!</f>
        <v>#REF!</v>
      </c>
      <c r="LRW104" s="50" t="e">
        <f>#REF!</f>
        <v>#REF!</v>
      </c>
      <c r="LRX104" s="50" t="e">
        <f>#REF!</f>
        <v>#REF!</v>
      </c>
      <c r="LRY104" s="50" t="e">
        <f>#REF!</f>
        <v>#REF!</v>
      </c>
      <c r="LRZ104" s="50" t="e">
        <f>#REF!</f>
        <v>#REF!</v>
      </c>
      <c r="LSA104" s="50" t="e">
        <f>#REF!</f>
        <v>#REF!</v>
      </c>
      <c r="LSB104" s="50" t="e">
        <f>#REF!</f>
        <v>#REF!</v>
      </c>
      <c r="LSC104" s="50" t="e">
        <f>#REF!</f>
        <v>#REF!</v>
      </c>
      <c r="LSD104" s="50" t="e">
        <f>#REF!</f>
        <v>#REF!</v>
      </c>
      <c r="LSE104" s="50" t="e">
        <f>#REF!</f>
        <v>#REF!</v>
      </c>
      <c r="LSF104" s="50" t="e">
        <f>#REF!</f>
        <v>#REF!</v>
      </c>
      <c r="LSG104" s="50" t="e">
        <f>#REF!</f>
        <v>#REF!</v>
      </c>
      <c r="LSH104" s="50" t="e">
        <f>#REF!</f>
        <v>#REF!</v>
      </c>
      <c r="LSI104" s="50" t="e">
        <f>#REF!</f>
        <v>#REF!</v>
      </c>
      <c r="LSJ104" s="50" t="e">
        <f>#REF!</f>
        <v>#REF!</v>
      </c>
      <c r="LSK104" s="50" t="e">
        <f>#REF!</f>
        <v>#REF!</v>
      </c>
      <c r="LSL104" s="50" t="e">
        <f>#REF!</f>
        <v>#REF!</v>
      </c>
      <c r="LSM104" s="50" t="e">
        <f>#REF!</f>
        <v>#REF!</v>
      </c>
      <c r="LSN104" s="50" t="e">
        <f>#REF!</f>
        <v>#REF!</v>
      </c>
      <c r="LSO104" s="50" t="e">
        <f>#REF!</f>
        <v>#REF!</v>
      </c>
      <c r="LSP104" s="50" t="e">
        <f>#REF!</f>
        <v>#REF!</v>
      </c>
      <c r="LSQ104" s="50" t="e">
        <f>#REF!</f>
        <v>#REF!</v>
      </c>
      <c r="LSR104" s="50" t="e">
        <f>#REF!</f>
        <v>#REF!</v>
      </c>
      <c r="LSS104" s="50" t="e">
        <f>#REF!</f>
        <v>#REF!</v>
      </c>
      <c r="LST104" s="50" t="e">
        <f>#REF!</f>
        <v>#REF!</v>
      </c>
      <c r="LSU104" s="50" t="e">
        <f>#REF!</f>
        <v>#REF!</v>
      </c>
      <c r="LSV104" s="50" t="e">
        <f>#REF!</f>
        <v>#REF!</v>
      </c>
      <c r="LSW104" s="50" t="e">
        <f>#REF!</f>
        <v>#REF!</v>
      </c>
      <c r="LSX104" s="50" t="e">
        <f>#REF!</f>
        <v>#REF!</v>
      </c>
      <c r="LSY104" s="50" t="e">
        <f>#REF!</f>
        <v>#REF!</v>
      </c>
      <c r="LSZ104" s="50" t="e">
        <f>#REF!</f>
        <v>#REF!</v>
      </c>
      <c r="LTA104" s="50" t="e">
        <f>#REF!</f>
        <v>#REF!</v>
      </c>
      <c r="LTB104" s="50" t="e">
        <f>#REF!</f>
        <v>#REF!</v>
      </c>
      <c r="LTC104" s="50" t="e">
        <f>#REF!</f>
        <v>#REF!</v>
      </c>
      <c r="LTD104" s="50" t="e">
        <f>#REF!</f>
        <v>#REF!</v>
      </c>
      <c r="LTE104" s="50" t="e">
        <f>#REF!</f>
        <v>#REF!</v>
      </c>
      <c r="LTF104" s="50" t="e">
        <f>#REF!</f>
        <v>#REF!</v>
      </c>
      <c r="LTG104" s="50" t="e">
        <f>#REF!</f>
        <v>#REF!</v>
      </c>
      <c r="LTH104" s="50" t="e">
        <f>#REF!</f>
        <v>#REF!</v>
      </c>
      <c r="LTI104" s="50" t="e">
        <f>#REF!</f>
        <v>#REF!</v>
      </c>
      <c r="LTJ104" s="50" t="e">
        <f>#REF!</f>
        <v>#REF!</v>
      </c>
      <c r="LTK104" s="50" t="e">
        <f>#REF!</f>
        <v>#REF!</v>
      </c>
      <c r="LTL104" s="50" t="e">
        <f>#REF!</f>
        <v>#REF!</v>
      </c>
      <c r="LTM104" s="50" t="e">
        <f>#REF!</f>
        <v>#REF!</v>
      </c>
      <c r="LTN104" s="50" t="e">
        <f>#REF!</f>
        <v>#REF!</v>
      </c>
      <c r="LTO104" s="50" t="e">
        <f>#REF!</f>
        <v>#REF!</v>
      </c>
      <c r="LTP104" s="50" t="e">
        <f>#REF!</f>
        <v>#REF!</v>
      </c>
      <c r="LTQ104" s="50" t="e">
        <f>#REF!</f>
        <v>#REF!</v>
      </c>
      <c r="LTR104" s="50" t="e">
        <f>#REF!</f>
        <v>#REF!</v>
      </c>
      <c r="LTS104" s="50" t="e">
        <f>#REF!</f>
        <v>#REF!</v>
      </c>
      <c r="LTT104" s="50" t="e">
        <f>#REF!</f>
        <v>#REF!</v>
      </c>
      <c r="LTU104" s="50" t="e">
        <f>#REF!</f>
        <v>#REF!</v>
      </c>
      <c r="LTV104" s="50" t="e">
        <f>#REF!</f>
        <v>#REF!</v>
      </c>
      <c r="LTW104" s="50" t="e">
        <f>#REF!</f>
        <v>#REF!</v>
      </c>
      <c r="LTX104" s="50" t="e">
        <f>#REF!</f>
        <v>#REF!</v>
      </c>
      <c r="LTY104" s="50" t="e">
        <f>#REF!</f>
        <v>#REF!</v>
      </c>
      <c r="LTZ104" s="50" t="e">
        <f>#REF!</f>
        <v>#REF!</v>
      </c>
      <c r="LUA104" s="50" t="e">
        <f>#REF!</f>
        <v>#REF!</v>
      </c>
      <c r="LUB104" s="50" t="e">
        <f>#REF!</f>
        <v>#REF!</v>
      </c>
      <c r="LUC104" s="50" t="e">
        <f>#REF!</f>
        <v>#REF!</v>
      </c>
      <c r="LUD104" s="50" t="e">
        <f>#REF!</f>
        <v>#REF!</v>
      </c>
      <c r="LUE104" s="50" t="e">
        <f>#REF!</f>
        <v>#REF!</v>
      </c>
      <c r="LUF104" s="50" t="e">
        <f>#REF!</f>
        <v>#REF!</v>
      </c>
      <c r="LUG104" s="50" t="e">
        <f>#REF!</f>
        <v>#REF!</v>
      </c>
      <c r="LUH104" s="50" t="e">
        <f>#REF!</f>
        <v>#REF!</v>
      </c>
      <c r="LUI104" s="50" t="e">
        <f>#REF!</f>
        <v>#REF!</v>
      </c>
      <c r="LUJ104" s="50" t="e">
        <f>#REF!</f>
        <v>#REF!</v>
      </c>
      <c r="LUK104" s="50" t="e">
        <f>#REF!</f>
        <v>#REF!</v>
      </c>
      <c r="LUL104" s="50" t="e">
        <f>#REF!</f>
        <v>#REF!</v>
      </c>
      <c r="LUM104" s="50" t="e">
        <f>#REF!</f>
        <v>#REF!</v>
      </c>
      <c r="LUN104" s="50" t="e">
        <f>#REF!</f>
        <v>#REF!</v>
      </c>
      <c r="LUO104" s="50" t="e">
        <f>#REF!</f>
        <v>#REF!</v>
      </c>
      <c r="LUP104" s="50" t="e">
        <f>#REF!</f>
        <v>#REF!</v>
      </c>
      <c r="LUQ104" s="50" t="e">
        <f>#REF!</f>
        <v>#REF!</v>
      </c>
      <c r="LUR104" s="50" t="e">
        <f>#REF!</f>
        <v>#REF!</v>
      </c>
      <c r="LUS104" s="50" t="e">
        <f>#REF!</f>
        <v>#REF!</v>
      </c>
      <c r="LUT104" s="50" t="e">
        <f>#REF!</f>
        <v>#REF!</v>
      </c>
      <c r="LUU104" s="50" t="e">
        <f>#REF!</f>
        <v>#REF!</v>
      </c>
      <c r="LUV104" s="50" t="e">
        <f>#REF!</f>
        <v>#REF!</v>
      </c>
      <c r="LUW104" s="50" t="e">
        <f>#REF!</f>
        <v>#REF!</v>
      </c>
      <c r="LUX104" s="50" t="e">
        <f>#REF!</f>
        <v>#REF!</v>
      </c>
      <c r="LUY104" s="50" t="e">
        <f>#REF!</f>
        <v>#REF!</v>
      </c>
      <c r="LUZ104" s="50" t="e">
        <f>#REF!</f>
        <v>#REF!</v>
      </c>
      <c r="LVA104" s="50" t="e">
        <f>#REF!</f>
        <v>#REF!</v>
      </c>
      <c r="LVB104" s="50" t="e">
        <f>#REF!</f>
        <v>#REF!</v>
      </c>
      <c r="LVC104" s="50" t="e">
        <f>#REF!</f>
        <v>#REF!</v>
      </c>
      <c r="LVD104" s="50" t="e">
        <f>#REF!</f>
        <v>#REF!</v>
      </c>
      <c r="LVE104" s="50" t="e">
        <f>#REF!</f>
        <v>#REF!</v>
      </c>
      <c r="LVF104" s="50" t="e">
        <f>#REF!</f>
        <v>#REF!</v>
      </c>
      <c r="LVG104" s="50" t="e">
        <f>#REF!</f>
        <v>#REF!</v>
      </c>
      <c r="LVH104" s="50" t="e">
        <f>#REF!</f>
        <v>#REF!</v>
      </c>
      <c r="LVI104" s="50" t="e">
        <f>#REF!</f>
        <v>#REF!</v>
      </c>
      <c r="LVJ104" s="50" t="e">
        <f>#REF!</f>
        <v>#REF!</v>
      </c>
      <c r="LVK104" s="50" t="e">
        <f>#REF!</f>
        <v>#REF!</v>
      </c>
      <c r="LVL104" s="50" t="e">
        <f>#REF!</f>
        <v>#REF!</v>
      </c>
      <c r="LVM104" s="50" t="e">
        <f>#REF!</f>
        <v>#REF!</v>
      </c>
      <c r="LVN104" s="50" t="e">
        <f>#REF!</f>
        <v>#REF!</v>
      </c>
      <c r="LVO104" s="50" t="e">
        <f>#REF!</f>
        <v>#REF!</v>
      </c>
      <c r="LVP104" s="50" t="e">
        <f>#REF!</f>
        <v>#REF!</v>
      </c>
      <c r="LVQ104" s="50" t="e">
        <f>#REF!</f>
        <v>#REF!</v>
      </c>
      <c r="LVR104" s="50" t="e">
        <f>#REF!</f>
        <v>#REF!</v>
      </c>
      <c r="LVS104" s="50" t="e">
        <f>#REF!</f>
        <v>#REF!</v>
      </c>
      <c r="LVT104" s="50" t="e">
        <f>#REF!</f>
        <v>#REF!</v>
      </c>
      <c r="LVU104" s="50" t="e">
        <f>#REF!</f>
        <v>#REF!</v>
      </c>
      <c r="LVV104" s="50" t="e">
        <f>#REF!</f>
        <v>#REF!</v>
      </c>
      <c r="LVW104" s="50" t="e">
        <f>#REF!</f>
        <v>#REF!</v>
      </c>
      <c r="LVX104" s="50" t="e">
        <f>#REF!</f>
        <v>#REF!</v>
      </c>
      <c r="LVY104" s="50" t="e">
        <f>#REF!</f>
        <v>#REF!</v>
      </c>
      <c r="LVZ104" s="50" t="e">
        <f>#REF!</f>
        <v>#REF!</v>
      </c>
      <c r="LWA104" s="50" t="e">
        <f>#REF!</f>
        <v>#REF!</v>
      </c>
      <c r="LWB104" s="50" t="e">
        <f>#REF!</f>
        <v>#REF!</v>
      </c>
      <c r="LWC104" s="50" t="e">
        <f>#REF!</f>
        <v>#REF!</v>
      </c>
      <c r="LWD104" s="50" t="e">
        <f>#REF!</f>
        <v>#REF!</v>
      </c>
      <c r="LWE104" s="50" t="e">
        <f>#REF!</f>
        <v>#REF!</v>
      </c>
      <c r="LWF104" s="50" t="e">
        <f>#REF!</f>
        <v>#REF!</v>
      </c>
      <c r="LWG104" s="50" t="e">
        <f>#REF!</f>
        <v>#REF!</v>
      </c>
      <c r="LWH104" s="50" t="e">
        <f>#REF!</f>
        <v>#REF!</v>
      </c>
      <c r="LWI104" s="50" t="e">
        <f>#REF!</f>
        <v>#REF!</v>
      </c>
      <c r="LWJ104" s="50" t="e">
        <f>#REF!</f>
        <v>#REF!</v>
      </c>
      <c r="LWK104" s="50" t="e">
        <f>#REF!</f>
        <v>#REF!</v>
      </c>
      <c r="LWL104" s="50" t="e">
        <f>#REF!</f>
        <v>#REF!</v>
      </c>
      <c r="LWM104" s="50" t="e">
        <f>#REF!</f>
        <v>#REF!</v>
      </c>
      <c r="LWN104" s="50" t="e">
        <f>#REF!</f>
        <v>#REF!</v>
      </c>
      <c r="LWO104" s="50" t="e">
        <f>#REF!</f>
        <v>#REF!</v>
      </c>
      <c r="LWP104" s="50" t="e">
        <f>#REF!</f>
        <v>#REF!</v>
      </c>
      <c r="LWQ104" s="50" t="e">
        <f>#REF!</f>
        <v>#REF!</v>
      </c>
      <c r="LWR104" s="50" t="e">
        <f>#REF!</f>
        <v>#REF!</v>
      </c>
      <c r="LWS104" s="50" t="e">
        <f>#REF!</f>
        <v>#REF!</v>
      </c>
      <c r="LWT104" s="50" t="e">
        <f>#REF!</f>
        <v>#REF!</v>
      </c>
      <c r="LWU104" s="50" t="e">
        <f>#REF!</f>
        <v>#REF!</v>
      </c>
      <c r="LWV104" s="50" t="e">
        <f>#REF!</f>
        <v>#REF!</v>
      </c>
      <c r="LWW104" s="50" t="e">
        <f>#REF!</f>
        <v>#REF!</v>
      </c>
      <c r="LWX104" s="50" t="e">
        <f>#REF!</f>
        <v>#REF!</v>
      </c>
      <c r="LWY104" s="50" t="e">
        <f>#REF!</f>
        <v>#REF!</v>
      </c>
      <c r="LWZ104" s="50" t="e">
        <f>#REF!</f>
        <v>#REF!</v>
      </c>
      <c r="LXA104" s="50" t="e">
        <f>#REF!</f>
        <v>#REF!</v>
      </c>
      <c r="LXB104" s="50" t="e">
        <f>#REF!</f>
        <v>#REF!</v>
      </c>
      <c r="LXC104" s="50" t="e">
        <f>#REF!</f>
        <v>#REF!</v>
      </c>
      <c r="LXD104" s="50" t="e">
        <f>#REF!</f>
        <v>#REF!</v>
      </c>
      <c r="LXE104" s="50" t="e">
        <f>#REF!</f>
        <v>#REF!</v>
      </c>
      <c r="LXF104" s="50" t="e">
        <f>#REF!</f>
        <v>#REF!</v>
      </c>
      <c r="LXG104" s="50" t="e">
        <f>#REF!</f>
        <v>#REF!</v>
      </c>
      <c r="LXH104" s="50" t="e">
        <f>#REF!</f>
        <v>#REF!</v>
      </c>
      <c r="LXI104" s="50" t="e">
        <f>#REF!</f>
        <v>#REF!</v>
      </c>
      <c r="LXJ104" s="50" t="e">
        <f>#REF!</f>
        <v>#REF!</v>
      </c>
      <c r="LXK104" s="50" t="e">
        <f>#REF!</f>
        <v>#REF!</v>
      </c>
      <c r="LXL104" s="50" t="e">
        <f>#REF!</f>
        <v>#REF!</v>
      </c>
      <c r="LXM104" s="50" t="e">
        <f>#REF!</f>
        <v>#REF!</v>
      </c>
      <c r="LXN104" s="50" t="e">
        <f>#REF!</f>
        <v>#REF!</v>
      </c>
      <c r="LXO104" s="50" t="e">
        <f>#REF!</f>
        <v>#REF!</v>
      </c>
      <c r="LXP104" s="50" t="e">
        <f>#REF!</f>
        <v>#REF!</v>
      </c>
      <c r="LXQ104" s="50" t="e">
        <f>#REF!</f>
        <v>#REF!</v>
      </c>
      <c r="LXR104" s="50" t="e">
        <f>#REF!</f>
        <v>#REF!</v>
      </c>
      <c r="LXS104" s="50" t="e">
        <f>#REF!</f>
        <v>#REF!</v>
      </c>
      <c r="LXT104" s="50" t="e">
        <f>#REF!</f>
        <v>#REF!</v>
      </c>
      <c r="LXU104" s="50" t="e">
        <f>#REF!</f>
        <v>#REF!</v>
      </c>
      <c r="LXV104" s="50" t="e">
        <f>#REF!</f>
        <v>#REF!</v>
      </c>
      <c r="LXW104" s="50" t="e">
        <f>#REF!</f>
        <v>#REF!</v>
      </c>
      <c r="LXX104" s="50" t="e">
        <f>#REF!</f>
        <v>#REF!</v>
      </c>
      <c r="LXY104" s="50" t="e">
        <f>#REF!</f>
        <v>#REF!</v>
      </c>
      <c r="LXZ104" s="50" t="e">
        <f>#REF!</f>
        <v>#REF!</v>
      </c>
      <c r="LYA104" s="50" t="e">
        <f>#REF!</f>
        <v>#REF!</v>
      </c>
      <c r="LYB104" s="50" t="e">
        <f>#REF!</f>
        <v>#REF!</v>
      </c>
      <c r="LYC104" s="50" t="e">
        <f>#REF!</f>
        <v>#REF!</v>
      </c>
      <c r="LYD104" s="50" t="e">
        <f>#REF!</f>
        <v>#REF!</v>
      </c>
      <c r="LYE104" s="50" t="e">
        <f>#REF!</f>
        <v>#REF!</v>
      </c>
      <c r="LYF104" s="50" t="e">
        <f>#REF!</f>
        <v>#REF!</v>
      </c>
      <c r="LYG104" s="50" t="e">
        <f>#REF!</f>
        <v>#REF!</v>
      </c>
      <c r="LYH104" s="50" t="e">
        <f>#REF!</f>
        <v>#REF!</v>
      </c>
      <c r="LYI104" s="50" t="e">
        <f>#REF!</f>
        <v>#REF!</v>
      </c>
      <c r="LYJ104" s="50" t="e">
        <f>#REF!</f>
        <v>#REF!</v>
      </c>
      <c r="LYK104" s="50" t="e">
        <f>#REF!</f>
        <v>#REF!</v>
      </c>
      <c r="LYL104" s="50" t="e">
        <f>#REF!</f>
        <v>#REF!</v>
      </c>
      <c r="LYM104" s="50" t="e">
        <f>#REF!</f>
        <v>#REF!</v>
      </c>
      <c r="LYN104" s="50" t="e">
        <f>#REF!</f>
        <v>#REF!</v>
      </c>
      <c r="LYO104" s="50" t="e">
        <f>#REF!</f>
        <v>#REF!</v>
      </c>
      <c r="LYP104" s="50" t="e">
        <f>#REF!</f>
        <v>#REF!</v>
      </c>
      <c r="LYQ104" s="50" t="e">
        <f>#REF!</f>
        <v>#REF!</v>
      </c>
      <c r="LYR104" s="50" t="e">
        <f>#REF!</f>
        <v>#REF!</v>
      </c>
      <c r="LYS104" s="50" t="e">
        <f>#REF!</f>
        <v>#REF!</v>
      </c>
      <c r="LYT104" s="50" t="e">
        <f>#REF!</f>
        <v>#REF!</v>
      </c>
      <c r="LYU104" s="50" t="e">
        <f>#REF!</f>
        <v>#REF!</v>
      </c>
      <c r="LYV104" s="50" t="e">
        <f>#REF!</f>
        <v>#REF!</v>
      </c>
      <c r="LYW104" s="50" t="e">
        <f>#REF!</f>
        <v>#REF!</v>
      </c>
      <c r="LYX104" s="50" t="e">
        <f>#REF!</f>
        <v>#REF!</v>
      </c>
      <c r="LYY104" s="50" t="e">
        <f>#REF!</f>
        <v>#REF!</v>
      </c>
      <c r="LYZ104" s="50" t="e">
        <f>#REF!</f>
        <v>#REF!</v>
      </c>
      <c r="LZA104" s="50" t="e">
        <f>#REF!</f>
        <v>#REF!</v>
      </c>
      <c r="LZB104" s="50" t="e">
        <f>#REF!</f>
        <v>#REF!</v>
      </c>
      <c r="LZC104" s="50" t="e">
        <f>#REF!</f>
        <v>#REF!</v>
      </c>
      <c r="LZD104" s="50" t="e">
        <f>#REF!</f>
        <v>#REF!</v>
      </c>
      <c r="LZE104" s="50" t="e">
        <f>#REF!</f>
        <v>#REF!</v>
      </c>
      <c r="LZF104" s="50" t="e">
        <f>#REF!</f>
        <v>#REF!</v>
      </c>
      <c r="LZG104" s="50" t="e">
        <f>#REF!</f>
        <v>#REF!</v>
      </c>
      <c r="LZH104" s="50" t="e">
        <f>#REF!</f>
        <v>#REF!</v>
      </c>
      <c r="LZI104" s="50" t="e">
        <f>#REF!</f>
        <v>#REF!</v>
      </c>
      <c r="LZJ104" s="50" t="e">
        <f>#REF!</f>
        <v>#REF!</v>
      </c>
      <c r="LZK104" s="50" t="e">
        <f>#REF!</f>
        <v>#REF!</v>
      </c>
      <c r="LZL104" s="50" t="e">
        <f>#REF!</f>
        <v>#REF!</v>
      </c>
      <c r="LZM104" s="50" t="e">
        <f>#REF!</f>
        <v>#REF!</v>
      </c>
      <c r="LZN104" s="50" t="e">
        <f>#REF!</f>
        <v>#REF!</v>
      </c>
      <c r="LZO104" s="50" t="e">
        <f>#REF!</f>
        <v>#REF!</v>
      </c>
      <c r="LZP104" s="50" t="e">
        <f>#REF!</f>
        <v>#REF!</v>
      </c>
      <c r="LZQ104" s="50" t="e">
        <f>#REF!</f>
        <v>#REF!</v>
      </c>
      <c r="LZR104" s="50" t="e">
        <f>#REF!</f>
        <v>#REF!</v>
      </c>
      <c r="LZS104" s="50" t="e">
        <f>#REF!</f>
        <v>#REF!</v>
      </c>
      <c r="LZT104" s="50" t="e">
        <f>#REF!</f>
        <v>#REF!</v>
      </c>
      <c r="LZU104" s="50" t="e">
        <f>#REF!</f>
        <v>#REF!</v>
      </c>
      <c r="LZV104" s="50" t="e">
        <f>#REF!</f>
        <v>#REF!</v>
      </c>
      <c r="LZW104" s="50" t="e">
        <f>#REF!</f>
        <v>#REF!</v>
      </c>
      <c r="LZX104" s="50" t="e">
        <f>#REF!</f>
        <v>#REF!</v>
      </c>
      <c r="LZY104" s="50" t="e">
        <f>#REF!</f>
        <v>#REF!</v>
      </c>
      <c r="LZZ104" s="50" t="e">
        <f>#REF!</f>
        <v>#REF!</v>
      </c>
      <c r="MAA104" s="50" t="e">
        <f>#REF!</f>
        <v>#REF!</v>
      </c>
      <c r="MAB104" s="50" t="e">
        <f>#REF!</f>
        <v>#REF!</v>
      </c>
      <c r="MAC104" s="50" t="e">
        <f>#REF!</f>
        <v>#REF!</v>
      </c>
      <c r="MAD104" s="50" t="e">
        <f>#REF!</f>
        <v>#REF!</v>
      </c>
      <c r="MAE104" s="50" t="e">
        <f>#REF!</f>
        <v>#REF!</v>
      </c>
      <c r="MAF104" s="50" t="e">
        <f>#REF!</f>
        <v>#REF!</v>
      </c>
      <c r="MAG104" s="50" t="e">
        <f>#REF!</f>
        <v>#REF!</v>
      </c>
      <c r="MAH104" s="50" t="e">
        <f>#REF!</f>
        <v>#REF!</v>
      </c>
      <c r="MAI104" s="50" t="e">
        <f>#REF!</f>
        <v>#REF!</v>
      </c>
      <c r="MAJ104" s="50" t="e">
        <f>#REF!</f>
        <v>#REF!</v>
      </c>
      <c r="MAK104" s="50" t="e">
        <f>#REF!</f>
        <v>#REF!</v>
      </c>
      <c r="MAL104" s="50" t="e">
        <f>#REF!</f>
        <v>#REF!</v>
      </c>
      <c r="MAM104" s="50" t="e">
        <f>#REF!</f>
        <v>#REF!</v>
      </c>
      <c r="MAN104" s="50" t="e">
        <f>#REF!</f>
        <v>#REF!</v>
      </c>
      <c r="MAO104" s="50" t="e">
        <f>#REF!</f>
        <v>#REF!</v>
      </c>
      <c r="MAP104" s="50" t="e">
        <f>#REF!</f>
        <v>#REF!</v>
      </c>
      <c r="MAQ104" s="50" t="e">
        <f>#REF!</f>
        <v>#REF!</v>
      </c>
      <c r="MAR104" s="50" t="e">
        <f>#REF!</f>
        <v>#REF!</v>
      </c>
      <c r="MAS104" s="50" t="e">
        <f>#REF!</f>
        <v>#REF!</v>
      </c>
      <c r="MAT104" s="50" t="e">
        <f>#REF!</f>
        <v>#REF!</v>
      </c>
      <c r="MAU104" s="50" t="e">
        <f>#REF!</f>
        <v>#REF!</v>
      </c>
      <c r="MAV104" s="50" t="e">
        <f>#REF!</f>
        <v>#REF!</v>
      </c>
      <c r="MAW104" s="50" t="e">
        <f>#REF!</f>
        <v>#REF!</v>
      </c>
      <c r="MAX104" s="50" t="e">
        <f>#REF!</f>
        <v>#REF!</v>
      </c>
      <c r="MAY104" s="50" t="e">
        <f>#REF!</f>
        <v>#REF!</v>
      </c>
      <c r="MAZ104" s="50" t="e">
        <f>#REF!</f>
        <v>#REF!</v>
      </c>
      <c r="MBA104" s="50" t="e">
        <f>#REF!</f>
        <v>#REF!</v>
      </c>
      <c r="MBB104" s="50" t="e">
        <f>#REF!</f>
        <v>#REF!</v>
      </c>
      <c r="MBC104" s="50" t="e">
        <f>#REF!</f>
        <v>#REF!</v>
      </c>
      <c r="MBD104" s="50" t="e">
        <f>#REF!</f>
        <v>#REF!</v>
      </c>
      <c r="MBE104" s="50" t="e">
        <f>#REF!</f>
        <v>#REF!</v>
      </c>
      <c r="MBF104" s="50" t="e">
        <f>#REF!</f>
        <v>#REF!</v>
      </c>
      <c r="MBG104" s="50" t="e">
        <f>#REF!</f>
        <v>#REF!</v>
      </c>
      <c r="MBH104" s="50" t="e">
        <f>#REF!</f>
        <v>#REF!</v>
      </c>
      <c r="MBI104" s="50" t="e">
        <f>#REF!</f>
        <v>#REF!</v>
      </c>
      <c r="MBJ104" s="50" t="e">
        <f>#REF!</f>
        <v>#REF!</v>
      </c>
      <c r="MBK104" s="50" t="e">
        <f>#REF!</f>
        <v>#REF!</v>
      </c>
      <c r="MBL104" s="50" t="e">
        <f>#REF!</f>
        <v>#REF!</v>
      </c>
      <c r="MBM104" s="50" t="e">
        <f>#REF!</f>
        <v>#REF!</v>
      </c>
      <c r="MBN104" s="50" t="e">
        <f>#REF!</f>
        <v>#REF!</v>
      </c>
      <c r="MBO104" s="50" t="e">
        <f>#REF!</f>
        <v>#REF!</v>
      </c>
      <c r="MBP104" s="50" t="e">
        <f>#REF!</f>
        <v>#REF!</v>
      </c>
      <c r="MBQ104" s="50" t="e">
        <f>#REF!</f>
        <v>#REF!</v>
      </c>
      <c r="MBR104" s="50" t="e">
        <f>#REF!</f>
        <v>#REF!</v>
      </c>
      <c r="MBS104" s="50" t="e">
        <f>#REF!</f>
        <v>#REF!</v>
      </c>
      <c r="MBT104" s="50" t="e">
        <f>#REF!</f>
        <v>#REF!</v>
      </c>
      <c r="MBU104" s="50" t="e">
        <f>#REF!</f>
        <v>#REF!</v>
      </c>
      <c r="MBV104" s="50" t="e">
        <f>#REF!</f>
        <v>#REF!</v>
      </c>
      <c r="MBW104" s="50" t="e">
        <f>#REF!</f>
        <v>#REF!</v>
      </c>
      <c r="MBX104" s="50" t="e">
        <f>#REF!</f>
        <v>#REF!</v>
      </c>
      <c r="MBY104" s="50" t="e">
        <f>#REF!</f>
        <v>#REF!</v>
      </c>
      <c r="MBZ104" s="50" t="e">
        <f>#REF!</f>
        <v>#REF!</v>
      </c>
      <c r="MCA104" s="50" t="e">
        <f>#REF!</f>
        <v>#REF!</v>
      </c>
      <c r="MCB104" s="50" t="e">
        <f>#REF!</f>
        <v>#REF!</v>
      </c>
      <c r="MCC104" s="50" t="e">
        <f>#REF!</f>
        <v>#REF!</v>
      </c>
      <c r="MCD104" s="50" t="e">
        <f>#REF!</f>
        <v>#REF!</v>
      </c>
      <c r="MCE104" s="50" t="e">
        <f>#REF!</f>
        <v>#REF!</v>
      </c>
      <c r="MCF104" s="50" t="e">
        <f>#REF!</f>
        <v>#REF!</v>
      </c>
      <c r="MCG104" s="50" t="e">
        <f>#REF!</f>
        <v>#REF!</v>
      </c>
      <c r="MCH104" s="50" t="e">
        <f>#REF!</f>
        <v>#REF!</v>
      </c>
      <c r="MCI104" s="50" t="e">
        <f>#REF!</f>
        <v>#REF!</v>
      </c>
      <c r="MCJ104" s="50" t="e">
        <f>#REF!</f>
        <v>#REF!</v>
      </c>
      <c r="MCK104" s="50" t="e">
        <f>#REF!</f>
        <v>#REF!</v>
      </c>
      <c r="MCL104" s="50" t="e">
        <f>#REF!</f>
        <v>#REF!</v>
      </c>
      <c r="MCM104" s="50" t="e">
        <f>#REF!</f>
        <v>#REF!</v>
      </c>
      <c r="MCN104" s="50" t="e">
        <f>#REF!</f>
        <v>#REF!</v>
      </c>
      <c r="MCO104" s="50" t="e">
        <f>#REF!</f>
        <v>#REF!</v>
      </c>
      <c r="MCP104" s="50" t="e">
        <f>#REF!</f>
        <v>#REF!</v>
      </c>
      <c r="MCQ104" s="50" t="e">
        <f>#REF!</f>
        <v>#REF!</v>
      </c>
      <c r="MCR104" s="50" t="e">
        <f>#REF!</f>
        <v>#REF!</v>
      </c>
      <c r="MCS104" s="50" t="e">
        <f>#REF!</f>
        <v>#REF!</v>
      </c>
      <c r="MCT104" s="50" t="e">
        <f>#REF!</f>
        <v>#REF!</v>
      </c>
      <c r="MCU104" s="50" t="e">
        <f>#REF!</f>
        <v>#REF!</v>
      </c>
      <c r="MCV104" s="50" t="e">
        <f>#REF!</f>
        <v>#REF!</v>
      </c>
      <c r="MCW104" s="50" t="e">
        <f>#REF!</f>
        <v>#REF!</v>
      </c>
      <c r="MCX104" s="50" t="e">
        <f>#REF!</f>
        <v>#REF!</v>
      </c>
      <c r="MCY104" s="50" t="e">
        <f>#REF!</f>
        <v>#REF!</v>
      </c>
      <c r="MCZ104" s="50" t="e">
        <f>#REF!</f>
        <v>#REF!</v>
      </c>
      <c r="MDA104" s="50" t="e">
        <f>#REF!</f>
        <v>#REF!</v>
      </c>
      <c r="MDB104" s="50" t="e">
        <f>#REF!</f>
        <v>#REF!</v>
      </c>
      <c r="MDC104" s="50" t="e">
        <f>#REF!</f>
        <v>#REF!</v>
      </c>
      <c r="MDD104" s="50" t="e">
        <f>#REF!</f>
        <v>#REF!</v>
      </c>
      <c r="MDE104" s="50" t="e">
        <f>#REF!</f>
        <v>#REF!</v>
      </c>
      <c r="MDF104" s="50" t="e">
        <f>#REF!</f>
        <v>#REF!</v>
      </c>
      <c r="MDG104" s="50" t="e">
        <f>#REF!</f>
        <v>#REF!</v>
      </c>
      <c r="MDH104" s="50" t="e">
        <f>#REF!</f>
        <v>#REF!</v>
      </c>
      <c r="MDI104" s="50" t="e">
        <f>#REF!</f>
        <v>#REF!</v>
      </c>
      <c r="MDJ104" s="50" t="e">
        <f>#REF!</f>
        <v>#REF!</v>
      </c>
      <c r="MDK104" s="50" t="e">
        <f>#REF!</f>
        <v>#REF!</v>
      </c>
      <c r="MDL104" s="50" t="e">
        <f>#REF!</f>
        <v>#REF!</v>
      </c>
      <c r="MDM104" s="50" t="e">
        <f>#REF!</f>
        <v>#REF!</v>
      </c>
      <c r="MDN104" s="50" t="e">
        <f>#REF!</f>
        <v>#REF!</v>
      </c>
      <c r="MDO104" s="50" t="e">
        <f>#REF!</f>
        <v>#REF!</v>
      </c>
      <c r="MDP104" s="50" t="e">
        <f>#REF!</f>
        <v>#REF!</v>
      </c>
      <c r="MDQ104" s="50" t="e">
        <f>#REF!</f>
        <v>#REF!</v>
      </c>
      <c r="MDR104" s="50" t="e">
        <f>#REF!</f>
        <v>#REF!</v>
      </c>
      <c r="MDS104" s="50" t="e">
        <f>#REF!</f>
        <v>#REF!</v>
      </c>
      <c r="MDT104" s="50" t="e">
        <f>#REF!</f>
        <v>#REF!</v>
      </c>
      <c r="MDU104" s="50" t="e">
        <f>#REF!</f>
        <v>#REF!</v>
      </c>
      <c r="MDV104" s="50" t="e">
        <f>#REF!</f>
        <v>#REF!</v>
      </c>
      <c r="MDW104" s="50" t="e">
        <f>#REF!</f>
        <v>#REF!</v>
      </c>
      <c r="MDX104" s="50" t="e">
        <f>#REF!</f>
        <v>#REF!</v>
      </c>
      <c r="MDY104" s="50" t="e">
        <f>#REF!</f>
        <v>#REF!</v>
      </c>
      <c r="MDZ104" s="50" t="e">
        <f>#REF!</f>
        <v>#REF!</v>
      </c>
      <c r="MEA104" s="50" t="e">
        <f>#REF!</f>
        <v>#REF!</v>
      </c>
      <c r="MEB104" s="50" t="e">
        <f>#REF!</f>
        <v>#REF!</v>
      </c>
      <c r="MEC104" s="50" t="e">
        <f>#REF!</f>
        <v>#REF!</v>
      </c>
      <c r="MED104" s="50" t="e">
        <f>#REF!</f>
        <v>#REF!</v>
      </c>
      <c r="MEE104" s="50" t="e">
        <f>#REF!</f>
        <v>#REF!</v>
      </c>
      <c r="MEF104" s="50" t="e">
        <f>#REF!</f>
        <v>#REF!</v>
      </c>
      <c r="MEG104" s="50" t="e">
        <f>#REF!</f>
        <v>#REF!</v>
      </c>
      <c r="MEH104" s="50" t="e">
        <f>#REF!</f>
        <v>#REF!</v>
      </c>
      <c r="MEI104" s="50" t="e">
        <f>#REF!</f>
        <v>#REF!</v>
      </c>
      <c r="MEJ104" s="50" t="e">
        <f>#REF!</f>
        <v>#REF!</v>
      </c>
      <c r="MEK104" s="50" t="e">
        <f>#REF!</f>
        <v>#REF!</v>
      </c>
      <c r="MEL104" s="50" t="e">
        <f>#REF!</f>
        <v>#REF!</v>
      </c>
      <c r="MEM104" s="50" t="e">
        <f>#REF!</f>
        <v>#REF!</v>
      </c>
      <c r="MEN104" s="50" t="e">
        <f>#REF!</f>
        <v>#REF!</v>
      </c>
      <c r="MEO104" s="50" t="e">
        <f>#REF!</f>
        <v>#REF!</v>
      </c>
      <c r="MEP104" s="50" t="e">
        <f>#REF!</f>
        <v>#REF!</v>
      </c>
      <c r="MEQ104" s="50" t="e">
        <f>#REF!</f>
        <v>#REF!</v>
      </c>
      <c r="MER104" s="50" t="e">
        <f>#REF!</f>
        <v>#REF!</v>
      </c>
      <c r="MES104" s="50" t="e">
        <f>#REF!</f>
        <v>#REF!</v>
      </c>
      <c r="MET104" s="50" t="e">
        <f>#REF!</f>
        <v>#REF!</v>
      </c>
      <c r="MEU104" s="50" t="e">
        <f>#REF!</f>
        <v>#REF!</v>
      </c>
      <c r="MEV104" s="50" t="e">
        <f>#REF!</f>
        <v>#REF!</v>
      </c>
      <c r="MEW104" s="50" t="e">
        <f>#REF!</f>
        <v>#REF!</v>
      </c>
      <c r="MEX104" s="50" t="e">
        <f>#REF!</f>
        <v>#REF!</v>
      </c>
      <c r="MEY104" s="50" t="e">
        <f>#REF!</f>
        <v>#REF!</v>
      </c>
      <c r="MEZ104" s="50" t="e">
        <f>#REF!</f>
        <v>#REF!</v>
      </c>
      <c r="MFA104" s="50" t="e">
        <f>#REF!</f>
        <v>#REF!</v>
      </c>
      <c r="MFB104" s="50" t="e">
        <f>#REF!</f>
        <v>#REF!</v>
      </c>
      <c r="MFC104" s="50" t="e">
        <f>#REF!</f>
        <v>#REF!</v>
      </c>
      <c r="MFD104" s="50" t="e">
        <f>#REF!</f>
        <v>#REF!</v>
      </c>
      <c r="MFE104" s="50" t="e">
        <f>#REF!</f>
        <v>#REF!</v>
      </c>
      <c r="MFF104" s="50" t="e">
        <f>#REF!</f>
        <v>#REF!</v>
      </c>
      <c r="MFG104" s="50" t="e">
        <f>#REF!</f>
        <v>#REF!</v>
      </c>
      <c r="MFH104" s="50" t="e">
        <f>#REF!</f>
        <v>#REF!</v>
      </c>
      <c r="MFI104" s="50" t="e">
        <f>#REF!</f>
        <v>#REF!</v>
      </c>
      <c r="MFJ104" s="50" t="e">
        <f>#REF!</f>
        <v>#REF!</v>
      </c>
      <c r="MFK104" s="50" t="e">
        <f>#REF!</f>
        <v>#REF!</v>
      </c>
      <c r="MFL104" s="50" t="e">
        <f>#REF!</f>
        <v>#REF!</v>
      </c>
      <c r="MFM104" s="50" t="e">
        <f>#REF!</f>
        <v>#REF!</v>
      </c>
      <c r="MFN104" s="50" t="e">
        <f>#REF!</f>
        <v>#REF!</v>
      </c>
      <c r="MFO104" s="50" t="e">
        <f>#REF!</f>
        <v>#REF!</v>
      </c>
      <c r="MFP104" s="50" t="e">
        <f>#REF!</f>
        <v>#REF!</v>
      </c>
      <c r="MFQ104" s="50" t="e">
        <f>#REF!</f>
        <v>#REF!</v>
      </c>
      <c r="MFR104" s="50" t="e">
        <f>#REF!</f>
        <v>#REF!</v>
      </c>
      <c r="MFS104" s="50" t="e">
        <f>#REF!</f>
        <v>#REF!</v>
      </c>
      <c r="MFT104" s="50" t="e">
        <f>#REF!</f>
        <v>#REF!</v>
      </c>
      <c r="MFU104" s="50" t="e">
        <f>#REF!</f>
        <v>#REF!</v>
      </c>
      <c r="MFV104" s="50" t="e">
        <f>#REF!</f>
        <v>#REF!</v>
      </c>
      <c r="MFW104" s="50" t="e">
        <f>#REF!</f>
        <v>#REF!</v>
      </c>
      <c r="MFX104" s="50" t="e">
        <f>#REF!</f>
        <v>#REF!</v>
      </c>
      <c r="MFY104" s="50" t="e">
        <f>#REF!</f>
        <v>#REF!</v>
      </c>
      <c r="MFZ104" s="50" t="e">
        <f>#REF!</f>
        <v>#REF!</v>
      </c>
      <c r="MGA104" s="50" t="e">
        <f>#REF!</f>
        <v>#REF!</v>
      </c>
      <c r="MGB104" s="50" t="e">
        <f>#REF!</f>
        <v>#REF!</v>
      </c>
      <c r="MGC104" s="50" t="e">
        <f>#REF!</f>
        <v>#REF!</v>
      </c>
      <c r="MGD104" s="50" t="e">
        <f>#REF!</f>
        <v>#REF!</v>
      </c>
      <c r="MGE104" s="50" t="e">
        <f>#REF!</f>
        <v>#REF!</v>
      </c>
      <c r="MGF104" s="50" t="e">
        <f>#REF!</f>
        <v>#REF!</v>
      </c>
      <c r="MGG104" s="50" t="e">
        <f>#REF!</f>
        <v>#REF!</v>
      </c>
      <c r="MGH104" s="50" t="e">
        <f>#REF!</f>
        <v>#REF!</v>
      </c>
      <c r="MGI104" s="50" t="e">
        <f>#REF!</f>
        <v>#REF!</v>
      </c>
      <c r="MGJ104" s="50" t="e">
        <f>#REF!</f>
        <v>#REF!</v>
      </c>
      <c r="MGK104" s="50" t="e">
        <f>#REF!</f>
        <v>#REF!</v>
      </c>
      <c r="MGL104" s="50" t="e">
        <f>#REF!</f>
        <v>#REF!</v>
      </c>
      <c r="MGM104" s="50" t="e">
        <f>#REF!</f>
        <v>#REF!</v>
      </c>
      <c r="MGN104" s="50" t="e">
        <f>#REF!</f>
        <v>#REF!</v>
      </c>
      <c r="MGO104" s="50" t="e">
        <f>#REF!</f>
        <v>#REF!</v>
      </c>
      <c r="MGP104" s="50" t="e">
        <f>#REF!</f>
        <v>#REF!</v>
      </c>
      <c r="MGQ104" s="50" t="e">
        <f>#REF!</f>
        <v>#REF!</v>
      </c>
      <c r="MGR104" s="50" t="e">
        <f>#REF!</f>
        <v>#REF!</v>
      </c>
      <c r="MGS104" s="50" t="e">
        <f>#REF!</f>
        <v>#REF!</v>
      </c>
      <c r="MGT104" s="50" t="e">
        <f>#REF!</f>
        <v>#REF!</v>
      </c>
      <c r="MGU104" s="50" t="e">
        <f>#REF!</f>
        <v>#REF!</v>
      </c>
      <c r="MGV104" s="50" t="e">
        <f>#REF!</f>
        <v>#REF!</v>
      </c>
      <c r="MGW104" s="50" t="e">
        <f>#REF!</f>
        <v>#REF!</v>
      </c>
      <c r="MGX104" s="50" t="e">
        <f>#REF!</f>
        <v>#REF!</v>
      </c>
      <c r="MGY104" s="50" t="e">
        <f>#REF!</f>
        <v>#REF!</v>
      </c>
      <c r="MGZ104" s="50" t="e">
        <f>#REF!</f>
        <v>#REF!</v>
      </c>
      <c r="MHA104" s="50" t="e">
        <f>#REF!</f>
        <v>#REF!</v>
      </c>
      <c r="MHB104" s="50" t="e">
        <f>#REF!</f>
        <v>#REF!</v>
      </c>
      <c r="MHC104" s="50" t="e">
        <f>#REF!</f>
        <v>#REF!</v>
      </c>
      <c r="MHD104" s="50" t="e">
        <f>#REF!</f>
        <v>#REF!</v>
      </c>
      <c r="MHE104" s="50" t="e">
        <f>#REF!</f>
        <v>#REF!</v>
      </c>
      <c r="MHF104" s="50" t="e">
        <f>#REF!</f>
        <v>#REF!</v>
      </c>
      <c r="MHG104" s="50" t="e">
        <f>#REF!</f>
        <v>#REF!</v>
      </c>
      <c r="MHH104" s="50" t="e">
        <f>#REF!</f>
        <v>#REF!</v>
      </c>
      <c r="MHI104" s="50" t="e">
        <f>#REF!</f>
        <v>#REF!</v>
      </c>
      <c r="MHJ104" s="50" t="e">
        <f>#REF!</f>
        <v>#REF!</v>
      </c>
      <c r="MHK104" s="50" t="e">
        <f>#REF!</f>
        <v>#REF!</v>
      </c>
      <c r="MHL104" s="50" t="e">
        <f>#REF!</f>
        <v>#REF!</v>
      </c>
      <c r="MHM104" s="50" t="e">
        <f>#REF!</f>
        <v>#REF!</v>
      </c>
      <c r="MHN104" s="50" t="e">
        <f>#REF!</f>
        <v>#REF!</v>
      </c>
      <c r="MHO104" s="50" t="e">
        <f>#REF!</f>
        <v>#REF!</v>
      </c>
      <c r="MHP104" s="50" t="e">
        <f>#REF!</f>
        <v>#REF!</v>
      </c>
      <c r="MHQ104" s="50" t="e">
        <f>#REF!</f>
        <v>#REF!</v>
      </c>
      <c r="MHR104" s="50" t="e">
        <f>#REF!</f>
        <v>#REF!</v>
      </c>
      <c r="MHS104" s="50" t="e">
        <f>#REF!</f>
        <v>#REF!</v>
      </c>
      <c r="MHT104" s="50" t="e">
        <f>#REF!</f>
        <v>#REF!</v>
      </c>
      <c r="MHU104" s="50" t="e">
        <f>#REF!</f>
        <v>#REF!</v>
      </c>
      <c r="MHV104" s="50" t="e">
        <f>#REF!</f>
        <v>#REF!</v>
      </c>
      <c r="MHW104" s="50" t="e">
        <f>#REF!</f>
        <v>#REF!</v>
      </c>
      <c r="MHX104" s="50" t="e">
        <f>#REF!</f>
        <v>#REF!</v>
      </c>
      <c r="MHY104" s="50" t="e">
        <f>#REF!</f>
        <v>#REF!</v>
      </c>
      <c r="MHZ104" s="50" t="e">
        <f>#REF!</f>
        <v>#REF!</v>
      </c>
      <c r="MIA104" s="50" t="e">
        <f>#REF!</f>
        <v>#REF!</v>
      </c>
      <c r="MIB104" s="50" t="e">
        <f>#REF!</f>
        <v>#REF!</v>
      </c>
      <c r="MIC104" s="50" t="e">
        <f>#REF!</f>
        <v>#REF!</v>
      </c>
      <c r="MID104" s="50" t="e">
        <f>#REF!</f>
        <v>#REF!</v>
      </c>
      <c r="MIE104" s="50" t="e">
        <f>#REF!</f>
        <v>#REF!</v>
      </c>
      <c r="MIF104" s="50" t="e">
        <f>#REF!</f>
        <v>#REF!</v>
      </c>
      <c r="MIG104" s="50" t="e">
        <f>#REF!</f>
        <v>#REF!</v>
      </c>
      <c r="MIH104" s="50" t="e">
        <f>#REF!</f>
        <v>#REF!</v>
      </c>
      <c r="MII104" s="50" t="e">
        <f>#REF!</f>
        <v>#REF!</v>
      </c>
      <c r="MIJ104" s="50" t="e">
        <f>#REF!</f>
        <v>#REF!</v>
      </c>
      <c r="MIK104" s="50" t="e">
        <f>#REF!</f>
        <v>#REF!</v>
      </c>
      <c r="MIL104" s="50" t="e">
        <f>#REF!</f>
        <v>#REF!</v>
      </c>
      <c r="MIM104" s="50" t="e">
        <f>#REF!</f>
        <v>#REF!</v>
      </c>
      <c r="MIN104" s="50" t="e">
        <f>#REF!</f>
        <v>#REF!</v>
      </c>
      <c r="MIO104" s="50" t="e">
        <f>#REF!</f>
        <v>#REF!</v>
      </c>
      <c r="MIP104" s="50" t="e">
        <f>#REF!</f>
        <v>#REF!</v>
      </c>
      <c r="MIQ104" s="50" t="e">
        <f>#REF!</f>
        <v>#REF!</v>
      </c>
      <c r="MIR104" s="50" t="e">
        <f>#REF!</f>
        <v>#REF!</v>
      </c>
      <c r="MIS104" s="50" t="e">
        <f>#REF!</f>
        <v>#REF!</v>
      </c>
      <c r="MIT104" s="50" t="e">
        <f>#REF!</f>
        <v>#REF!</v>
      </c>
      <c r="MIU104" s="50" t="e">
        <f>#REF!</f>
        <v>#REF!</v>
      </c>
      <c r="MIV104" s="50" t="e">
        <f>#REF!</f>
        <v>#REF!</v>
      </c>
      <c r="MIW104" s="50" t="e">
        <f>#REF!</f>
        <v>#REF!</v>
      </c>
      <c r="MIX104" s="50" t="e">
        <f>#REF!</f>
        <v>#REF!</v>
      </c>
      <c r="MIY104" s="50" t="e">
        <f>#REF!</f>
        <v>#REF!</v>
      </c>
      <c r="MIZ104" s="50" t="e">
        <f>#REF!</f>
        <v>#REF!</v>
      </c>
      <c r="MJA104" s="50" t="e">
        <f>#REF!</f>
        <v>#REF!</v>
      </c>
      <c r="MJB104" s="50" t="e">
        <f>#REF!</f>
        <v>#REF!</v>
      </c>
      <c r="MJC104" s="50" t="e">
        <f>#REF!</f>
        <v>#REF!</v>
      </c>
      <c r="MJD104" s="50" t="e">
        <f>#REF!</f>
        <v>#REF!</v>
      </c>
      <c r="MJE104" s="50" t="e">
        <f>#REF!</f>
        <v>#REF!</v>
      </c>
      <c r="MJF104" s="50" t="e">
        <f>#REF!</f>
        <v>#REF!</v>
      </c>
      <c r="MJG104" s="50" t="e">
        <f>#REF!</f>
        <v>#REF!</v>
      </c>
      <c r="MJH104" s="50" t="e">
        <f>#REF!</f>
        <v>#REF!</v>
      </c>
      <c r="MJI104" s="50" t="e">
        <f>#REF!</f>
        <v>#REF!</v>
      </c>
      <c r="MJJ104" s="50" t="e">
        <f>#REF!</f>
        <v>#REF!</v>
      </c>
      <c r="MJK104" s="50" t="e">
        <f>#REF!</f>
        <v>#REF!</v>
      </c>
      <c r="MJL104" s="50" t="e">
        <f>#REF!</f>
        <v>#REF!</v>
      </c>
      <c r="MJM104" s="50" t="e">
        <f>#REF!</f>
        <v>#REF!</v>
      </c>
      <c r="MJN104" s="50" t="e">
        <f>#REF!</f>
        <v>#REF!</v>
      </c>
      <c r="MJO104" s="50" t="e">
        <f>#REF!</f>
        <v>#REF!</v>
      </c>
      <c r="MJP104" s="50" t="e">
        <f>#REF!</f>
        <v>#REF!</v>
      </c>
      <c r="MJQ104" s="50" t="e">
        <f>#REF!</f>
        <v>#REF!</v>
      </c>
      <c r="MJR104" s="50" t="e">
        <f>#REF!</f>
        <v>#REF!</v>
      </c>
      <c r="MJS104" s="50" t="e">
        <f>#REF!</f>
        <v>#REF!</v>
      </c>
      <c r="MJT104" s="50" t="e">
        <f>#REF!</f>
        <v>#REF!</v>
      </c>
      <c r="MJU104" s="50" t="e">
        <f>#REF!</f>
        <v>#REF!</v>
      </c>
      <c r="MJV104" s="50" t="e">
        <f>#REF!</f>
        <v>#REF!</v>
      </c>
      <c r="MJW104" s="50" t="e">
        <f>#REF!</f>
        <v>#REF!</v>
      </c>
      <c r="MJX104" s="50" t="e">
        <f>#REF!</f>
        <v>#REF!</v>
      </c>
      <c r="MJY104" s="50" t="e">
        <f>#REF!</f>
        <v>#REF!</v>
      </c>
      <c r="MJZ104" s="50" t="e">
        <f>#REF!</f>
        <v>#REF!</v>
      </c>
      <c r="MKA104" s="50" t="e">
        <f>#REF!</f>
        <v>#REF!</v>
      </c>
      <c r="MKB104" s="50" t="e">
        <f>#REF!</f>
        <v>#REF!</v>
      </c>
      <c r="MKC104" s="50" t="e">
        <f>#REF!</f>
        <v>#REF!</v>
      </c>
      <c r="MKD104" s="50" t="e">
        <f>#REF!</f>
        <v>#REF!</v>
      </c>
      <c r="MKE104" s="50" t="e">
        <f>#REF!</f>
        <v>#REF!</v>
      </c>
      <c r="MKF104" s="50" t="e">
        <f>#REF!</f>
        <v>#REF!</v>
      </c>
      <c r="MKG104" s="50" t="e">
        <f>#REF!</f>
        <v>#REF!</v>
      </c>
      <c r="MKH104" s="50" t="e">
        <f>#REF!</f>
        <v>#REF!</v>
      </c>
      <c r="MKI104" s="50" t="e">
        <f>#REF!</f>
        <v>#REF!</v>
      </c>
      <c r="MKJ104" s="50" t="e">
        <f>#REF!</f>
        <v>#REF!</v>
      </c>
      <c r="MKK104" s="50" t="e">
        <f>#REF!</f>
        <v>#REF!</v>
      </c>
      <c r="MKL104" s="50" t="e">
        <f>#REF!</f>
        <v>#REF!</v>
      </c>
      <c r="MKM104" s="50" t="e">
        <f>#REF!</f>
        <v>#REF!</v>
      </c>
      <c r="MKN104" s="50" t="e">
        <f>#REF!</f>
        <v>#REF!</v>
      </c>
      <c r="MKO104" s="50" t="e">
        <f>#REF!</f>
        <v>#REF!</v>
      </c>
      <c r="MKP104" s="50" t="e">
        <f>#REF!</f>
        <v>#REF!</v>
      </c>
      <c r="MKQ104" s="50" t="e">
        <f>#REF!</f>
        <v>#REF!</v>
      </c>
      <c r="MKR104" s="50" t="e">
        <f>#REF!</f>
        <v>#REF!</v>
      </c>
      <c r="MKS104" s="50" t="e">
        <f>#REF!</f>
        <v>#REF!</v>
      </c>
      <c r="MKT104" s="50" t="e">
        <f>#REF!</f>
        <v>#REF!</v>
      </c>
      <c r="MKU104" s="50" t="e">
        <f>#REF!</f>
        <v>#REF!</v>
      </c>
      <c r="MKV104" s="50" t="e">
        <f>#REF!</f>
        <v>#REF!</v>
      </c>
      <c r="MKW104" s="50" t="e">
        <f>#REF!</f>
        <v>#REF!</v>
      </c>
      <c r="MKX104" s="50" t="e">
        <f>#REF!</f>
        <v>#REF!</v>
      </c>
      <c r="MKY104" s="50" t="e">
        <f>#REF!</f>
        <v>#REF!</v>
      </c>
      <c r="MKZ104" s="50" t="e">
        <f>#REF!</f>
        <v>#REF!</v>
      </c>
      <c r="MLA104" s="50" t="e">
        <f>#REF!</f>
        <v>#REF!</v>
      </c>
      <c r="MLB104" s="50" t="e">
        <f>#REF!</f>
        <v>#REF!</v>
      </c>
      <c r="MLC104" s="50" t="e">
        <f>#REF!</f>
        <v>#REF!</v>
      </c>
      <c r="MLD104" s="50" t="e">
        <f>#REF!</f>
        <v>#REF!</v>
      </c>
      <c r="MLE104" s="50" t="e">
        <f>#REF!</f>
        <v>#REF!</v>
      </c>
      <c r="MLF104" s="50" t="e">
        <f>#REF!</f>
        <v>#REF!</v>
      </c>
      <c r="MLG104" s="50" t="e">
        <f>#REF!</f>
        <v>#REF!</v>
      </c>
      <c r="MLH104" s="50" t="e">
        <f>#REF!</f>
        <v>#REF!</v>
      </c>
      <c r="MLI104" s="50" t="e">
        <f>#REF!</f>
        <v>#REF!</v>
      </c>
      <c r="MLJ104" s="50" t="e">
        <f>#REF!</f>
        <v>#REF!</v>
      </c>
      <c r="MLK104" s="50" t="e">
        <f>#REF!</f>
        <v>#REF!</v>
      </c>
      <c r="MLL104" s="50" t="e">
        <f>#REF!</f>
        <v>#REF!</v>
      </c>
      <c r="MLM104" s="50" t="e">
        <f>#REF!</f>
        <v>#REF!</v>
      </c>
      <c r="MLN104" s="50" t="e">
        <f>#REF!</f>
        <v>#REF!</v>
      </c>
      <c r="MLO104" s="50" t="e">
        <f>#REF!</f>
        <v>#REF!</v>
      </c>
      <c r="MLP104" s="50" t="e">
        <f>#REF!</f>
        <v>#REF!</v>
      </c>
      <c r="MLQ104" s="50" t="e">
        <f>#REF!</f>
        <v>#REF!</v>
      </c>
      <c r="MLR104" s="50" t="e">
        <f>#REF!</f>
        <v>#REF!</v>
      </c>
      <c r="MLS104" s="50" t="e">
        <f>#REF!</f>
        <v>#REF!</v>
      </c>
      <c r="MLT104" s="50" t="e">
        <f>#REF!</f>
        <v>#REF!</v>
      </c>
      <c r="MLU104" s="50" t="e">
        <f>#REF!</f>
        <v>#REF!</v>
      </c>
      <c r="MLV104" s="50" t="e">
        <f>#REF!</f>
        <v>#REF!</v>
      </c>
      <c r="MLW104" s="50" t="e">
        <f>#REF!</f>
        <v>#REF!</v>
      </c>
      <c r="MLX104" s="50" t="e">
        <f>#REF!</f>
        <v>#REF!</v>
      </c>
      <c r="MLY104" s="50" t="e">
        <f>#REF!</f>
        <v>#REF!</v>
      </c>
      <c r="MLZ104" s="50" t="e">
        <f>#REF!</f>
        <v>#REF!</v>
      </c>
      <c r="MMA104" s="50" t="e">
        <f>#REF!</f>
        <v>#REF!</v>
      </c>
      <c r="MMB104" s="50" t="e">
        <f>#REF!</f>
        <v>#REF!</v>
      </c>
      <c r="MMC104" s="50" t="e">
        <f>#REF!</f>
        <v>#REF!</v>
      </c>
      <c r="MMD104" s="50" t="e">
        <f>#REF!</f>
        <v>#REF!</v>
      </c>
      <c r="MME104" s="50" t="e">
        <f>#REF!</f>
        <v>#REF!</v>
      </c>
      <c r="MMF104" s="50" t="e">
        <f>#REF!</f>
        <v>#REF!</v>
      </c>
      <c r="MMG104" s="50" t="e">
        <f>#REF!</f>
        <v>#REF!</v>
      </c>
      <c r="MMH104" s="50" t="e">
        <f>#REF!</f>
        <v>#REF!</v>
      </c>
      <c r="MMI104" s="50" t="e">
        <f>#REF!</f>
        <v>#REF!</v>
      </c>
      <c r="MMJ104" s="50" t="e">
        <f>#REF!</f>
        <v>#REF!</v>
      </c>
      <c r="MMK104" s="50" t="e">
        <f>#REF!</f>
        <v>#REF!</v>
      </c>
      <c r="MML104" s="50" t="e">
        <f>#REF!</f>
        <v>#REF!</v>
      </c>
      <c r="MMM104" s="50" t="e">
        <f>#REF!</f>
        <v>#REF!</v>
      </c>
      <c r="MMN104" s="50" t="e">
        <f>#REF!</f>
        <v>#REF!</v>
      </c>
      <c r="MMO104" s="50" t="e">
        <f>#REF!</f>
        <v>#REF!</v>
      </c>
      <c r="MMP104" s="50" t="e">
        <f>#REF!</f>
        <v>#REF!</v>
      </c>
      <c r="MMQ104" s="50" t="e">
        <f>#REF!</f>
        <v>#REF!</v>
      </c>
      <c r="MMR104" s="50" t="e">
        <f>#REF!</f>
        <v>#REF!</v>
      </c>
      <c r="MMS104" s="50" t="e">
        <f>#REF!</f>
        <v>#REF!</v>
      </c>
      <c r="MMT104" s="50" t="e">
        <f>#REF!</f>
        <v>#REF!</v>
      </c>
      <c r="MMU104" s="50" t="e">
        <f>#REF!</f>
        <v>#REF!</v>
      </c>
      <c r="MMV104" s="50" t="e">
        <f>#REF!</f>
        <v>#REF!</v>
      </c>
      <c r="MMW104" s="50" t="e">
        <f>#REF!</f>
        <v>#REF!</v>
      </c>
      <c r="MMX104" s="50" t="e">
        <f>#REF!</f>
        <v>#REF!</v>
      </c>
      <c r="MMY104" s="50" t="e">
        <f>#REF!</f>
        <v>#REF!</v>
      </c>
      <c r="MMZ104" s="50" t="e">
        <f>#REF!</f>
        <v>#REF!</v>
      </c>
      <c r="MNA104" s="50" t="e">
        <f>#REF!</f>
        <v>#REF!</v>
      </c>
      <c r="MNB104" s="50" t="e">
        <f>#REF!</f>
        <v>#REF!</v>
      </c>
      <c r="MNC104" s="50" t="e">
        <f>#REF!</f>
        <v>#REF!</v>
      </c>
      <c r="MND104" s="50" t="e">
        <f>#REF!</f>
        <v>#REF!</v>
      </c>
      <c r="MNE104" s="50" t="e">
        <f>#REF!</f>
        <v>#REF!</v>
      </c>
      <c r="MNF104" s="50" t="e">
        <f>#REF!</f>
        <v>#REF!</v>
      </c>
      <c r="MNG104" s="50" t="e">
        <f>#REF!</f>
        <v>#REF!</v>
      </c>
      <c r="MNH104" s="50" t="e">
        <f>#REF!</f>
        <v>#REF!</v>
      </c>
      <c r="MNI104" s="50" t="e">
        <f>#REF!</f>
        <v>#REF!</v>
      </c>
      <c r="MNJ104" s="50" t="e">
        <f>#REF!</f>
        <v>#REF!</v>
      </c>
      <c r="MNK104" s="50" t="e">
        <f>#REF!</f>
        <v>#REF!</v>
      </c>
      <c r="MNL104" s="50" t="e">
        <f>#REF!</f>
        <v>#REF!</v>
      </c>
      <c r="MNM104" s="50" t="e">
        <f>#REF!</f>
        <v>#REF!</v>
      </c>
      <c r="MNN104" s="50" t="e">
        <f>#REF!</f>
        <v>#REF!</v>
      </c>
      <c r="MNO104" s="50" t="e">
        <f>#REF!</f>
        <v>#REF!</v>
      </c>
      <c r="MNP104" s="50" t="e">
        <f>#REF!</f>
        <v>#REF!</v>
      </c>
      <c r="MNQ104" s="50" t="e">
        <f>#REF!</f>
        <v>#REF!</v>
      </c>
      <c r="MNR104" s="50" t="e">
        <f>#REF!</f>
        <v>#REF!</v>
      </c>
      <c r="MNS104" s="50" t="e">
        <f>#REF!</f>
        <v>#REF!</v>
      </c>
      <c r="MNT104" s="50" t="e">
        <f>#REF!</f>
        <v>#REF!</v>
      </c>
      <c r="MNU104" s="50" t="e">
        <f>#REF!</f>
        <v>#REF!</v>
      </c>
      <c r="MNV104" s="50" t="e">
        <f>#REF!</f>
        <v>#REF!</v>
      </c>
      <c r="MNW104" s="50" t="e">
        <f>#REF!</f>
        <v>#REF!</v>
      </c>
      <c r="MNX104" s="50" t="e">
        <f>#REF!</f>
        <v>#REF!</v>
      </c>
      <c r="MNY104" s="50" t="e">
        <f>#REF!</f>
        <v>#REF!</v>
      </c>
      <c r="MNZ104" s="50" t="e">
        <f>#REF!</f>
        <v>#REF!</v>
      </c>
      <c r="MOA104" s="50" t="e">
        <f>#REF!</f>
        <v>#REF!</v>
      </c>
      <c r="MOB104" s="50" t="e">
        <f>#REF!</f>
        <v>#REF!</v>
      </c>
      <c r="MOC104" s="50" t="e">
        <f>#REF!</f>
        <v>#REF!</v>
      </c>
      <c r="MOD104" s="50" t="e">
        <f>#REF!</f>
        <v>#REF!</v>
      </c>
      <c r="MOE104" s="50" t="e">
        <f>#REF!</f>
        <v>#REF!</v>
      </c>
      <c r="MOF104" s="50" t="e">
        <f>#REF!</f>
        <v>#REF!</v>
      </c>
      <c r="MOG104" s="50" t="e">
        <f>#REF!</f>
        <v>#REF!</v>
      </c>
      <c r="MOH104" s="50" t="e">
        <f>#REF!</f>
        <v>#REF!</v>
      </c>
      <c r="MOI104" s="50" t="e">
        <f>#REF!</f>
        <v>#REF!</v>
      </c>
      <c r="MOJ104" s="50" t="e">
        <f>#REF!</f>
        <v>#REF!</v>
      </c>
      <c r="MOK104" s="50" t="e">
        <f>#REF!</f>
        <v>#REF!</v>
      </c>
      <c r="MOL104" s="50" t="e">
        <f>#REF!</f>
        <v>#REF!</v>
      </c>
      <c r="MOM104" s="50" t="e">
        <f>#REF!</f>
        <v>#REF!</v>
      </c>
      <c r="MON104" s="50" t="e">
        <f>#REF!</f>
        <v>#REF!</v>
      </c>
      <c r="MOO104" s="50" t="e">
        <f>#REF!</f>
        <v>#REF!</v>
      </c>
      <c r="MOP104" s="50" t="e">
        <f>#REF!</f>
        <v>#REF!</v>
      </c>
      <c r="MOQ104" s="50" t="e">
        <f>#REF!</f>
        <v>#REF!</v>
      </c>
      <c r="MOR104" s="50" t="e">
        <f>#REF!</f>
        <v>#REF!</v>
      </c>
      <c r="MOS104" s="50" t="e">
        <f>#REF!</f>
        <v>#REF!</v>
      </c>
      <c r="MOT104" s="50" t="e">
        <f>#REF!</f>
        <v>#REF!</v>
      </c>
      <c r="MOU104" s="50" t="e">
        <f>#REF!</f>
        <v>#REF!</v>
      </c>
      <c r="MOV104" s="50" t="e">
        <f>#REF!</f>
        <v>#REF!</v>
      </c>
      <c r="MOW104" s="50" t="e">
        <f>#REF!</f>
        <v>#REF!</v>
      </c>
      <c r="MOX104" s="50" t="e">
        <f>#REF!</f>
        <v>#REF!</v>
      </c>
      <c r="MOY104" s="50" t="e">
        <f>#REF!</f>
        <v>#REF!</v>
      </c>
      <c r="MOZ104" s="50" t="e">
        <f>#REF!</f>
        <v>#REF!</v>
      </c>
      <c r="MPA104" s="50" t="e">
        <f>#REF!</f>
        <v>#REF!</v>
      </c>
      <c r="MPB104" s="50" t="e">
        <f>#REF!</f>
        <v>#REF!</v>
      </c>
      <c r="MPC104" s="50" t="e">
        <f>#REF!</f>
        <v>#REF!</v>
      </c>
      <c r="MPD104" s="50" t="e">
        <f>#REF!</f>
        <v>#REF!</v>
      </c>
      <c r="MPE104" s="50" t="e">
        <f>#REF!</f>
        <v>#REF!</v>
      </c>
      <c r="MPF104" s="50" t="e">
        <f>#REF!</f>
        <v>#REF!</v>
      </c>
      <c r="MPG104" s="50" t="e">
        <f>#REF!</f>
        <v>#REF!</v>
      </c>
      <c r="MPH104" s="50" t="e">
        <f>#REF!</f>
        <v>#REF!</v>
      </c>
      <c r="MPI104" s="50" t="e">
        <f>#REF!</f>
        <v>#REF!</v>
      </c>
      <c r="MPJ104" s="50" t="e">
        <f>#REF!</f>
        <v>#REF!</v>
      </c>
      <c r="MPK104" s="50" t="e">
        <f>#REF!</f>
        <v>#REF!</v>
      </c>
      <c r="MPL104" s="50" t="e">
        <f>#REF!</f>
        <v>#REF!</v>
      </c>
      <c r="MPM104" s="50" t="e">
        <f>#REF!</f>
        <v>#REF!</v>
      </c>
      <c r="MPN104" s="50" t="e">
        <f>#REF!</f>
        <v>#REF!</v>
      </c>
      <c r="MPO104" s="50" t="e">
        <f>#REF!</f>
        <v>#REF!</v>
      </c>
      <c r="MPP104" s="50" t="e">
        <f>#REF!</f>
        <v>#REF!</v>
      </c>
      <c r="MPQ104" s="50" t="e">
        <f>#REF!</f>
        <v>#REF!</v>
      </c>
      <c r="MPR104" s="50" t="e">
        <f>#REF!</f>
        <v>#REF!</v>
      </c>
      <c r="MPS104" s="50" t="e">
        <f>#REF!</f>
        <v>#REF!</v>
      </c>
      <c r="MPT104" s="50" t="e">
        <f>#REF!</f>
        <v>#REF!</v>
      </c>
      <c r="MPU104" s="50" t="e">
        <f>#REF!</f>
        <v>#REF!</v>
      </c>
      <c r="MPV104" s="50" t="e">
        <f>#REF!</f>
        <v>#REF!</v>
      </c>
      <c r="MPW104" s="50" t="e">
        <f>#REF!</f>
        <v>#REF!</v>
      </c>
      <c r="MPX104" s="50" t="e">
        <f>#REF!</f>
        <v>#REF!</v>
      </c>
      <c r="MPY104" s="50" t="e">
        <f>#REF!</f>
        <v>#REF!</v>
      </c>
      <c r="MPZ104" s="50" t="e">
        <f>#REF!</f>
        <v>#REF!</v>
      </c>
      <c r="MQA104" s="50" t="e">
        <f>#REF!</f>
        <v>#REF!</v>
      </c>
      <c r="MQB104" s="50" t="e">
        <f>#REF!</f>
        <v>#REF!</v>
      </c>
      <c r="MQC104" s="50" t="e">
        <f>#REF!</f>
        <v>#REF!</v>
      </c>
      <c r="MQD104" s="50" t="e">
        <f>#REF!</f>
        <v>#REF!</v>
      </c>
      <c r="MQE104" s="50" t="e">
        <f>#REF!</f>
        <v>#REF!</v>
      </c>
      <c r="MQF104" s="50" t="e">
        <f>#REF!</f>
        <v>#REF!</v>
      </c>
      <c r="MQG104" s="50" t="e">
        <f>#REF!</f>
        <v>#REF!</v>
      </c>
      <c r="MQH104" s="50" t="e">
        <f>#REF!</f>
        <v>#REF!</v>
      </c>
      <c r="MQI104" s="50" t="e">
        <f>#REF!</f>
        <v>#REF!</v>
      </c>
      <c r="MQJ104" s="50" t="e">
        <f>#REF!</f>
        <v>#REF!</v>
      </c>
      <c r="MQK104" s="50" t="e">
        <f>#REF!</f>
        <v>#REF!</v>
      </c>
      <c r="MQL104" s="50" t="e">
        <f>#REF!</f>
        <v>#REF!</v>
      </c>
      <c r="MQM104" s="50" t="e">
        <f>#REF!</f>
        <v>#REF!</v>
      </c>
      <c r="MQN104" s="50" t="e">
        <f>#REF!</f>
        <v>#REF!</v>
      </c>
      <c r="MQO104" s="50" t="e">
        <f>#REF!</f>
        <v>#REF!</v>
      </c>
      <c r="MQP104" s="50" t="e">
        <f>#REF!</f>
        <v>#REF!</v>
      </c>
      <c r="MQQ104" s="50" t="e">
        <f>#REF!</f>
        <v>#REF!</v>
      </c>
      <c r="MQR104" s="50" t="e">
        <f>#REF!</f>
        <v>#REF!</v>
      </c>
      <c r="MQS104" s="50" t="e">
        <f>#REF!</f>
        <v>#REF!</v>
      </c>
      <c r="MQT104" s="50" t="e">
        <f>#REF!</f>
        <v>#REF!</v>
      </c>
      <c r="MQU104" s="50" t="e">
        <f>#REF!</f>
        <v>#REF!</v>
      </c>
      <c r="MQV104" s="50" t="e">
        <f>#REF!</f>
        <v>#REF!</v>
      </c>
      <c r="MQW104" s="50" t="e">
        <f>#REF!</f>
        <v>#REF!</v>
      </c>
      <c r="MQX104" s="50" t="e">
        <f>#REF!</f>
        <v>#REF!</v>
      </c>
      <c r="MQY104" s="50" t="e">
        <f>#REF!</f>
        <v>#REF!</v>
      </c>
      <c r="MQZ104" s="50" t="e">
        <f>#REF!</f>
        <v>#REF!</v>
      </c>
      <c r="MRA104" s="50" t="e">
        <f>#REF!</f>
        <v>#REF!</v>
      </c>
      <c r="MRB104" s="50" t="e">
        <f>#REF!</f>
        <v>#REF!</v>
      </c>
      <c r="MRC104" s="50" t="e">
        <f>#REF!</f>
        <v>#REF!</v>
      </c>
      <c r="MRD104" s="50" t="e">
        <f>#REF!</f>
        <v>#REF!</v>
      </c>
      <c r="MRE104" s="50" t="e">
        <f>#REF!</f>
        <v>#REF!</v>
      </c>
      <c r="MRF104" s="50" t="e">
        <f>#REF!</f>
        <v>#REF!</v>
      </c>
      <c r="MRG104" s="50" t="e">
        <f>#REF!</f>
        <v>#REF!</v>
      </c>
      <c r="MRH104" s="50" t="e">
        <f>#REF!</f>
        <v>#REF!</v>
      </c>
      <c r="MRI104" s="50" t="e">
        <f>#REF!</f>
        <v>#REF!</v>
      </c>
      <c r="MRJ104" s="50" t="e">
        <f>#REF!</f>
        <v>#REF!</v>
      </c>
      <c r="MRK104" s="50" t="e">
        <f>#REF!</f>
        <v>#REF!</v>
      </c>
      <c r="MRL104" s="50" t="e">
        <f>#REF!</f>
        <v>#REF!</v>
      </c>
      <c r="MRM104" s="50" t="e">
        <f>#REF!</f>
        <v>#REF!</v>
      </c>
      <c r="MRN104" s="50" t="e">
        <f>#REF!</f>
        <v>#REF!</v>
      </c>
      <c r="MRO104" s="50" t="e">
        <f>#REF!</f>
        <v>#REF!</v>
      </c>
      <c r="MRP104" s="50" t="e">
        <f>#REF!</f>
        <v>#REF!</v>
      </c>
      <c r="MRQ104" s="50" t="e">
        <f>#REF!</f>
        <v>#REF!</v>
      </c>
      <c r="MRR104" s="50" t="e">
        <f>#REF!</f>
        <v>#REF!</v>
      </c>
      <c r="MRS104" s="50" t="e">
        <f>#REF!</f>
        <v>#REF!</v>
      </c>
      <c r="MRT104" s="50" t="e">
        <f>#REF!</f>
        <v>#REF!</v>
      </c>
      <c r="MRU104" s="50" t="e">
        <f>#REF!</f>
        <v>#REF!</v>
      </c>
      <c r="MRV104" s="50" t="e">
        <f>#REF!</f>
        <v>#REF!</v>
      </c>
      <c r="MRW104" s="50" t="e">
        <f>#REF!</f>
        <v>#REF!</v>
      </c>
      <c r="MRX104" s="50" t="e">
        <f>#REF!</f>
        <v>#REF!</v>
      </c>
      <c r="MRY104" s="50" t="e">
        <f>#REF!</f>
        <v>#REF!</v>
      </c>
      <c r="MRZ104" s="50" t="e">
        <f>#REF!</f>
        <v>#REF!</v>
      </c>
      <c r="MSA104" s="50" t="e">
        <f>#REF!</f>
        <v>#REF!</v>
      </c>
      <c r="MSB104" s="50" t="e">
        <f>#REF!</f>
        <v>#REF!</v>
      </c>
      <c r="MSC104" s="50" t="e">
        <f>#REF!</f>
        <v>#REF!</v>
      </c>
      <c r="MSD104" s="50" t="e">
        <f>#REF!</f>
        <v>#REF!</v>
      </c>
      <c r="MSE104" s="50" t="e">
        <f>#REF!</f>
        <v>#REF!</v>
      </c>
      <c r="MSF104" s="50" t="e">
        <f>#REF!</f>
        <v>#REF!</v>
      </c>
      <c r="MSG104" s="50" t="e">
        <f>#REF!</f>
        <v>#REF!</v>
      </c>
      <c r="MSH104" s="50" t="e">
        <f>#REF!</f>
        <v>#REF!</v>
      </c>
      <c r="MSI104" s="50" t="e">
        <f>#REF!</f>
        <v>#REF!</v>
      </c>
      <c r="MSJ104" s="50" t="e">
        <f>#REF!</f>
        <v>#REF!</v>
      </c>
      <c r="MSK104" s="50" t="e">
        <f>#REF!</f>
        <v>#REF!</v>
      </c>
      <c r="MSL104" s="50" t="e">
        <f>#REF!</f>
        <v>#REF!</v>
      </c>
      <c r="MSM104" s="50" t="e">
        <f>#REF!</f>
        <v>#REF!</v>
      </c>
      <c r="MSN104" s="50" t="e">
        <f>#REF!</f>
        <v>#REF!</v>
      </c>
      <c r="MSO104" s="50" t="e">
        <f>#REF!</f>
        <v>#REF!</v>
      </c>
      <c r="MSP104" s="50" t="e">
        <f>#REF!</f>
        <v>#REF!</v>
      </c>
      <c r="MSQ104" s="50" t="e">
        <f>#REF!</f>
        <v>#REF!</v>
      </c>
      <c r="MSR104" s="50" t="e">
        <f>#REF!</f>
        <v>#REF!</v>
      </c>
      <c r="MSS104" s="50" t="e">
        <f>#REF!</f>
        <v>#REF!</v>
      </c>
      <c r="MST104" s="50" t="e">
        <f>#REF!</f>
        <v>#REF!</v>
      </c>
      <c r="MSU104" s="50" t="e">
        <f>#REF!</f>
        <v>#REF!</v>
      </c>
      <c r="MSV104" s="50" t="e">
        <f>#REF!</f>
        <v>#REF!</v>
      </c>
      <c r="MSW104" s="50" t="e">
        <f>#REF!</f>
        <v>#REF!</v>
      </c>
      <c r="MSX104" s="50" t="e">
        <f>#REF!</f>
        <v>#REF!</v>
      </c>
      <c r="MSY104" s="50" t="e">
        <f>#REF!</f>
        <v>#REF!</v>
      </c>
      <c r="MSZ104" s="50" t="e">
        <f>#REF!</f>
        <v>#REF!</v>
      </c>
      <c r="MTA104" s="50" t="e">
        <f>#REF!</f>
        <v>#REF!</v>
      </c>
      <c r="MTB104" s="50" t="e">
        <f>#REF!</f>
        <v>#REF!</v>
      </c>
      <c r="MTC104" s="50" t="e">
        <f>#REF!</f>
        <v>#REF!</v>
      </c>
      <c r="MTD104" s="50" t="e">
        <f>#REF!</f>
        <v>#REF!</v>
      </c>
      <c r="MTE104" s="50" t="e">
        <f>#REF!</f>
        <v>#REF!</v>
      </c>
      <c r="MTF104" s="50" t="e">
        <f>#REF!</f>
        <v>#REF!</v>
      </c>
      <c r="MTG104" s="50" t="e">
        <f>#REF!</f>
        <v>#REF!</v>
      </c>
      <c r="MTH104" s="50" t="e">
        <f>#REF!</f>
        <v>#REF!</v>
      </c>
      <c r="MTI104" s="50" t="e">
        <f>#REF!</f>
        <v>#REF!</v>
      </c>
      <c r="MTJ104" s="50" t="e">
        <f>#REF!</f>
        <v>#REF!</v>
      </c>
      <c r="MTK104" s="50" t="e">
        <f>#REF!</f>
        <v>#REF!</v>
      </c>
      <c r="MTL104" s="50" t="e">
        <f>#REF!</f>
        <v>#REF!</v>
      </c>
      <c r="MTM104" s="50" t="e">
        <f>#REF!</f>
        <v>#REF!</v>
      </c>
      <c r="MTN104" s="50" t="e">
        <f>#REF!</f>
        <v>#REF!</v>
      </c>
      <c r="MTO104" s="50" t="e">
        <f>#REF!</f>
        <v>#REF!</v>
      </c>
      <c r="MTP104" s="50" t="e">
        <f>#REF!</f>
        <v>#REF!</v>
      </c>
      <c r="MTQ104" s="50" t="e">
        <f>#REF!</f>
        <v>#REF!</v>
      </c>
      <c r="MTR104" s="50" t="e">
        <f>#REF!</f>
        <v>#REF!</v>
      </c>
      <c r="MTS104" s="50" t="e">
        <f>#REF!</f>
        <v>#REF!</v>
      </c>
      <c r="MTT104" s="50" t="e">
        <f>#REF!</f>
        <v>#REF!</v>
      </c>
      <c r="MTU104" s="50" t="e">
        <f>#REF!</f>
        <v>#REF!</v>
      </c>
      <c r="MTV104" s="50" t="e">
        <f>#REF!</f>
        <v>#REF!</v>
      </c>
      <c r="MTW104" s="50" t="e">
        <f>#REF!</f>
        <v>#REF!</v>
      </c>
      <c r="MTX104" s="50" t="e">
        <f>#REF!</f>
        <v>#REF!</v>
      </c>
      <c r="MTY104" s="50" t="e">
        <f>#REF!</f>
        <v>#REF!</v>
      </c>
      <c r="MTZ104" s="50" t="e">
        <f>#REF!</f>
        <v>#REF!</v>
      </c>
      <c r="MUA104" s="50" t="e">
        <f>#REF!</f>
        <v>#REF!</v>
      </c>
      <c r="MUB104" s="50" t="e">
        <f>#REF!</f>
        <v>#REF!</v>
      </c>
      <c r="MUC104" s="50" t="e">
        <f>#REF!</f>
        <v>#REF!</v>
      </c>
      <c r="MUD104" s="50" t="e">
        <f>#REF!</f>
        <v>#REF!</v>
      </c>
      <c r="MUE104" s="50" t="e">
        <f>#REF!</f>
        <v>#REF!</v>
      </c>
      <c r="MUF104" s="50" t="e">
        <f>#REF!</f>
        <v>#REF!</v>
      </c>
      <c r="MUG104" s="50" t="e">
        <f>#REF!</f>
        <v>#REF!</v>
      </c>
      <c r="MUH104" s="50" t="e">
        <f>#REF!</f>
        <v>#REF!</v>
      </c>
      <c r="MUI104" s="50" t="e">
        <f>#REF!</f>
        <v>#REF!</v>
      </c>
      <c r="MUJ104" s="50" t="e">
        <f>#REF!</f>
        <v>#REF!</v>
      </c>
      <c r="MUK104" s="50" t="e">
        <f>#REF!</f>
        <v>#REF!</v>
      </c>
      <c r="MUL104" s="50" t="e">
        <f>#REF!</f>
        <v>#REF!</v>
      </c>
      <c r="MUM104" s="50" t="e">
        <f>#REF!</f>
        <v>#REF!</v>
      </c>
      <c r="MUN104" s="50" t="e">
        <f>#REF!</f>
        <v>#REF!</v>
      </c>
      <c r="MUO104" s="50" t="e">
        <f>#REF!</f>
        <v>#REF!</v>
      </c>
      <c r="MUP104" s="50" t="e">
        <f>#REF!</f>
        <v>#REF!</v>
      </c>
      <c r="MUQ104" s="50" t="e">
        <f>#REF!</f>
        <v>#REF!</v>
      </c>
      <c r="MUR104" s="50" t="e">
        <f>#REF!</f>
        <v>#REF!</v>
      </c>
      <c r="MUS104" s="50" t="e">
        <f>#REF!</f>
        <v>#REF!</v>
      </c>
      <c r="MUT104" s="50" t="e">
        <f>#REF!</f>
        <v>#REF!</v>
      </c>
      <c r="MUU104" s="50" t="e">
        <f>#REF!</f>
        <v>#REF!</v>
      </c>
      <c r="MUV104" s="50" t="e">
        <f>#REF!</f>
        <v>#REF!</v>
      </c>
      <c r="MUW104" s="50" t="e">
        <f>#REF!</f>
        <v>#REF!</v>
      </c>
      <c r="MUX104" s="50" t="e">
        <f>#REF!</f>
        <v>#REF!</v>
      </c>
      <c r="MUY104" s="50" t="e">
        <f>#REF!</f>
        <v>#REF!</v>
      </c>
      <c r="MUZ104" s="50" t="e">
        <f>#REF!</f>
        <v>#REF!</v>
      </c>
      <c r="MVA104" s="50" t="e">
        <f>#REF!</f>
        <v>#REF!</v>
      </c>
      <c r="MVB104" s="50" t="e">
        <f>#REF!</f>
        <v>#REF!</v>
      </c>
      <c r="MVC104" s="50" t="e">
        <f>#REF!</f>
        <v>#REF!</v>
      </c>
      <c r="MVD104" s="50" t="e">
        <f>#REF!</f>
        <v>#REF!</v>
      </c>
      <c r="MVE104" s="50" t="e">
        <f>#REF!</f>
        <v>#REF!</v>
      </c>
      <c r="MVF104" s="50" t="e">
        <f>#REF!</f>
        <v>#REF!</v>
      </c>
      <c r="MVG104" s="50" t="e">
        <f>#REF!</f>
        <v>#REF!</v>
      </c>
      <c r="MVH104" s="50" t="e">
        <f>#REF!</f>
        <v>#REF!</v>
      </c>
      <c r="MVI104" s="50" t="e">
        <f>#REF!</f>
        <v>#REF!</v>
      </c>
      <c r="MVJ104" s="50" t="e">
        <f>#REF!</f>
        <v>#REF!</v>
      </c>
      <c r="MVK104" s="50" t="e">
        <f>#REF!</f>
        <v>#REF!</v>
      </c>
      <c r="MVL104" s="50" t="e">
        <f>#REF!</f>
        <v>#REF!</v>
      </c>
      <c r="MVM104" s="50" t="e">
        <f>#REF!</f>
        <v>#REF!</v>
      </c>
      <c r="MVN104" s="50" t="e">
        <f>#REF!</f>
        <v>#REF!</v>
      </c>
      <c r="MVO104" s="50" t="e">
        <f>#REF!</f>
        <v>#REF!</v>
      </c>
      <c r="MVP104" s="50" t="e">
        <f>#REF!</f>
        <v>#REF!</v>
      </c>
      <c r="MVQ104" s="50" t="e">
        <f>#REF!</f>
        <v>#REF!</v>
      </c>
      <c r="MVR104" s="50" t="e">
        <f>#REF!</f>
        <v>#REF!</v>
      </c>
      <c r="MVS104" s="50" t="e">
        <f>#REF!</f>
        <v>#REF!</v>
      </c>
      <c r="MVT104" s="50" t="e">
        <f>#REF!</f>
        <v>#REF!</v>
      </c>
      <c r="MVU104" s="50" t="e">
        <f>#REF!</f>
        <v>#REF!</v>
      </c>
      <c r="MVV104" s="50" t="e">
        <f>#REF!</f>
        <v>#REF!</v>
      </c>
      <c r="MVW104" s="50" t="e">
        <f>#REF!</f>
        <v>#REF!</v>
      </c>
      <c r="MVX104" s="50" t="e">
        <f>#REF!</f>
        <v>#REF!</v>
      </c>
      <c r="MVY104" s="50" t="e">
        <f>#REF!</f>
        <v>#REF!</v>
      </c>
      <c r="MVZ104" s="50" t="e">
        <f>#REF!</f>
        <v>#REF!</v>
      </c>
      <c r="MWA104" s="50" t="e">
        <f>#REF!</f>
        <v>#REF!</v>
      </c>
      <c r="MWB104" s="50" t="e">
        <f>#REF!</f>
        <v>#REF!</v>
      </c>
      <c r="MWC104" s="50" t="e">
        <f>#REF!</f>
        <v>#REF!</v>
      </c>
      <c r="MWD104" s="50" t="e">
        <f>#REF!</f>
        <v>#REF!</v>
      </c>
      <c r="MWE104" s="50" t="e">
        <f>#REF!</f>
        <v>#REF!</v>
      </c>
      <c r="MWF104" s="50" t="e">
        <f>#REF!</f>
        <v>#REF!</v>
      </c>
      <c r="MWG104" s="50" t="e">
        <f>#REF!</f>
        <v>#REF!</v>
      </c>
      <c r="MWH104" s="50" t="e">
        <f>#REF!</f>
        <v>#REF!</v>
      </c>
      <c r="MWI104" s="50" t="e">
        <f>#REF!</f>
        <v>#REF!</v>
      </c>
      <c r="MWJ104" s="50" t="e">
        <f>#REF!</f>
        <v>#REF!</v>
      </c>
      <c r="MWK104" s="50" t="e">
        <f>#REF!</f>
        <v>#REF!</v>
      </c>
      <c r="MWL104" s="50" t="e">
        <f>#REF!</f>
        <v>#REF!</v>
      </c>
      <c r="MWM104" s="50" t="e">
        <f>#REF!</f>
        <v>#REF!</v>
      </c>
      <c r="MWN104" s="50" t="e">
        <f>#REF!</f>
        <v>#REF!</v>
      </c>
      <c r="MWO104" s="50" t="e">
        <f>#REF!</f>
        <v>#REF!</v>
      </c>
      <c r="MWP104" s="50" t="e">
        <f>#REF!</f>
        <v>#REF!</v>
      </c>
      <c r="MWQ104" s="50" t="e">
        <f>#REF!</f>
        <v>#REF!</v>
      </c>
      <c r="MWR104" s="50" t="e">
        <f>#REF!</f>
        <v>#REF!</v>
      </c>
      <c r="MWS104" s="50" t="e">
        <f>#REF!</f>
        <v>#REF!</v>
      </c>
      <c r="MWT104" s="50" t="e">
        <f>#REF!</f>
        <v>#REF!</v>
      </c>
      <c r="MWU104" s="50" t="e">
        <f>#REF!</f>
        <v>#REF!</v>
      </c>
      <c r="MWV104" s="50" t="e">
        <f>#REF!</f>
        <v>#REF!</v>
      </c>
      <c r="MWW104" s="50" t="e">
        <f>#REF!</f>
        <v>#REF!</v>
      </c>
      <c r="MWX104" s="50" t="e">
        <f>#REF!</f>
        <v>#REF!</v>
      </c>
      <c r="MWY104" s="50" t="e">
        <f>#REF!</f>
        <v>#REF!</v>
      </c>
      <c r="MWZ104" s="50" t="e">
        <f>#REF!</f>
        <v>#REF!</v>
      </c>
      <c r="MXA104" s="50" t="e">
        <f>#REF!</f>
        <v>#REF!</v>
      </c>
      <c r="MXB104" s="50" t="e">
        <f>#REF!</f>
        <v>#REF!</v>
      </c>
      <c r="MXC104" s="50" t="e">
        <f>#REF!</f>
        <v>#REF!</v>
      </c>
      <c r="MXD104" s="50" t="e">
        <f>#REF!</f>
        <v>#REF!</v>
      </c>
      <c r="MXE104" s="50" t="e">
        <f>#REF!</f>
        <v>#REF!</v>
      </c>
      <c r="MXF104" s="50" t="e">
        <f>#REF!</f>
        <v>#REF!</v>
      </c>
      <c r="MXG104" s="50" t="e">
        <f>#REF!</f>
        <v>#REF!</v>
      </c>
      <c r="MXH104" s="50" t="e">
        <f>#REF!</f>
        <v>#REF!</v>
      </c>
      <c r="MXI104" s="50" t="e">
        <f>#REF!</f>
        <v>#REF!</v>
      </c>
      <c r="MXJ104" s="50" t="e">
        <f>#REF!</f>
        <v>#REF!</v>
      </c>
      <c r="MXK104" s="50" t="e">
        <f>#REF!</f>
        <v>#REF!</v>
      </c>
      <c r="MXL104" s="50" t="e">
        <f>#REF!</f>
        <v>#REF!</v>
      </c>
      <c r="MXM104" s="50" t="e">
        <f>#REF!</f>
        <v>#REF!</v>
      </c>
      <c r="MXN104" s="50" t="e">
        <f>#REF!</f>
        <v>#REF!</v>
      </c>
      <c r="MXO104" s="50" t="e">
        <f>#REF!</f>
        <v>#REF!</v>
      </c>
      <c r="MXP104" s="50" t="e">
        <f>#REF!</f>
        <v>#REF!</v>
      </c>
      <c r="MXQ104" s="50" t="e">
        <f>#REF!</f>
        <v>#REF!</v>
      </c>
      <c r="MXR104" s="50" t="e">
        <f>#REF!</f>
        <v>#REF!</v>
      </c>
      <c r="MXS104" s="50" t="e">
        <f>#REF!</f>
        <v>#REF!</v>
      </c>
      <c r="MXT104" s="50" t="e">
        <f>#REF!</f>
        <v>#REF!</v>
      </c>
      <c r="MXU104" s="50" t="e">
        <f>#REF!</f>
        <v>#REF!</v>
      </c>
      <c r="MXV104" s="50" t="e">
        <f>#REF!</f>
        <v>#REF!</v>
      </c>
      <c r="MXW104" s="50" t="e">
        <f>#REF!</f>
        <v>#REF!</v>
      </c>
      <c r="MXX104" s="50" t="e">
        <f>#REF!</f>
        <v>#REF!</v>
      </c>
      <c r="MXY104" s="50" t="e">
        <f>#REF!</f>
        <v>#REF!</v>
      </c>
      <c r="MXZ104" s="50" t="e">
        <f>#REF!</f>
        <v>#REF!</v>
      </c>
      <c r="MYA104" s="50" t="e">
        <f>#REF!</f>
        <v>#REF!</v>
      </c>
      <c r="MYB104" s="50" t="e">
        <f>#REF!</f>
        <v>#REF!</v>
      </c>
      <c r="MYC104" s="50" t="e">
        <f>#REF!</f>
        <v>#REF!</v>
      </c>
      <c r="MYD104" s="50" t="e">
        <f>#REF!</f>
        <v>#REF!</v>
      </c>
      <c r="MYE104" s="50" t="e">
        <f>#REF!</f>
        <v>#REF!</v>
      </c>
      <c r="MYF104" s="50" t="e">
        <f>#REF!</f>
        <v>#REF!</v>
      </c>
      <c r="MYG104" s="50" t="e">
        <f>#REF!</f>
        <v>#REF!</v>
      </c>
      <c r="MYH104" s="50" t="e">
        <f>#REF!</f>
        <v>#REF!</v>
      </c>
      <c r="MYI104" s="50" t="e">
        <f>#REF!</f>
        <v>#REF!</v>
      </c>
      <c r="MYJ104" s="50" t="e">
        <f>#REF!</f>
        <v>#REF!</v>
      </c>
      <c r="MYK104" s="50" t="e">
        <f>#REF!</f>
        <v>#REF!</v>
      </c>
      <c r="MYL104" s="50" t="e">
        <f>#REF!</f>
        <v>#REF!</v>
      </c>
      <c r="MYM104" s="50" t="e">
        <f>#REF!</f>
        <v>#REF!</v>
      </c>
      <c r="MYN104" s="50" t="e">
        <f>#REF!</f>
        <v>#REF!</v>
      </c>
      <c r="MYO104" s="50" t="e">
        <f>#REF!</f>
        <v>#REF!</v>
      </c>
      <c r="MYP104" s="50" t="e">
        <f>#REF!</f>
        <v>#REF!</v>
      </c>
      <c r="MYQ104" s="50" t="e">
        <f>#REF!</f>
        <v>#REF!</v>
      </c>
      <c r="MYR104" s="50" t="e">
        <f>#REF!</f>
        <v>#REF!</v>
      </c>
      <c r="MYS104" s="50" t="e">
        <f>#REF!</f>
        <v>#REF!</v>
      </c>
      <c r="MYT104" s="50" t="e">
        <f>#REF!</f>
        <v>#REF!</v>
      </c>
      <c r="MYU104" s="50" t="e">
        <f>#REF!</f>
        <v>#REF!</v>
      </c>
      <c r="MYV104" s="50" t="e">
        <f>#REF!</f>
        <v>#REF!</v>
      </c>
      <c r="MYW104" s="50" t="e">
        <f>#REF!</f>
        <v>#REF!</v>
      </c>
      <c r="MYX104" s="50" t="e">
        <f>#REF!</f>
        <v>#REF!</v>
      </c>
      <c r="MYY104" s="50" t="e">
        <f>#REF!</f>
        <v>#REF!</v>
      </c>
      <c r="MYZ104" s="50" t="e">
        <f>#REF!</f>
        <v>#REF!</v>
      </c>
      <c r="MZA104" s="50" t="e">
        <f>#REF!</f>
        <v>#REF!</v>
      </c>
      <c r="MZB104" s="50" t="e">
        <f>#REF!</f>
        <v>#REF!</v>
      </c>
      <c r="MZC104" s="50" t="e">
        <f>#REF!</f>
        <v>#REF!</v>
      </c>
      <c r="MZD104" s="50" t="e">
        <f>#REF!</f>
        <v>#REF!</v>
      </c>
      <c r="MZE104" s="50" t="e">
        <f>#REF!</f>
        <v>#REF!</v>
      </c>
      <c r="MZF104" s="50" t="e">
        <f>#REF!</f>
        <v>#REF!</v>
      </c>
      <c r="MZG104" s="50" t="e">
        <f>#REF!</f>
        <v>#REF!</v>
      </c>
      <c r="MZH104" s="50" t="e">
        <f>#REF!</f>
        <v>#REF!</v>
      </c>
      <c r="MZI104" s="50" t="e">
        <f>#REF!</f>
        <v>#REF!</v>
      </c>
      <c r="MZJ104" s="50" t="e">
        <f>#REF!</f>
        <v>#REF!</v>
      </c>
      <c r="MZK104" s="50" t="e">
        <f>#REF!</f>
        <v>#REF!</v>
      </c>
      <c r="MZL104" s="50" t="e">
        <f>#REF!</f>
        <v>#REF!</v>
      </c>
      <c r="MZM104" s="50" t="e">
        <f>#REF!</f>
        <v>#REF!</v>
      </c>
      <c r="MZN104" s="50" t="e">
        <f>#REF!</f>
        <v>#REF!</v>
      </c>
      <c r="MZO104" s="50" t="e">
        <f>#REF!</f>
        <v>#REF!</v>
      </c>
      <c r="MZP104" s="50" t="e">
        <f>#REF!</f>
        <v>#REF!</v>
      </c>
      <c r="MZQ104" s="50" t="e">
        <f>#REF!</f>
        <v>#REF!</v>
      </c>
      <c r="MZR104" s="50" t="e">
        <f>#REF!</f>
        <v>#REF!</v>
      </c>
      <c r="MZS104" s="50" t="e">
        <f>#REF!</f>
        <v>#REF!</v>
      </c>
      <c r="MZT104" s="50" t="e">
        <f>#REF!</f>
        <v>#REF!</v>
      </c>
      <c r="MZU104" s="50" t="e">
        <f>#REF!</f>
        <v>#REF!</v>
      </c>
      <c r="MZV104" s="50" t="e">
        <f>#REF!</f>
        <v>#REF!</v>
      </c>
      <c r="MZW104" s="50" t="e">
        <f>#REF!</f>
        <v>#REF!</v>
      </c>
      <c r="MZX104" s="50" t="e">
        <f>#REF!</f>
        <v>#REF!</v>
      </c>
      <c r="MZY104" s="50" t="e">
        <f>#REF!</f>
        <v>#REF!</v>
      </c>
      <c r="MZZ104" s="50" t="e">
        <f>#REF!</f>
        <v>#REF!</v>
      </c>
      <c r="NAA104" s="50" t="e">
        <f>#REF!</f>
        <v>#REF!</v>
      </c>
      <c r="NAB104" s="50" t="e">
        <f>#REF!</f>
        <v>#REF!</v>
      </c>
      <c r="NAC104" s="50" t="e">
        <f>#REF!</f>
        <v>#REF!</v>
      </c>
      <c r="NAD104" s="50" t="e">
        <f>#REF!</f>
        <v>#REF!</v>
      </c>
      <c r="NAE104" s="50" t="e">
        <f>#REF!</f>
        <v>#REF!</v>
      </c>
      <c r="NAF104" s="50" t="e">
        <f>#REF!</f>
        <v>#REF!</v>
      </c>
      <c r="NAG104" s="50" t="e">
        <f>#REF!</f>
        <v>#REF!</v>
      </c>
      <c r="NAH104" s="50" t="e">
        <f>#REF!</f>
        <v>#REF!</v>
      </c>
      <c r="NAI104" s="50" t="e">
        <f>#REF!</f>
        <v>#REF!</v>
      </c>
      <c r="NAJ104" s="50" t="e">
        <f>#REF!</f>
        <v>#REF!</v>
      </c>
      <c r="NAK104" s="50" t="e">
        <f>#REF!</f>
        <v>#REF!</v>
      </c>
      <c r="NAL104" s="50" t="e">
        <f>#REF!</f>
        <v>#REF!</v>
      </c>
      <c r="NAM104" s="50" t="e">
        <f>#REF!</f>
        <v>#REF!</v>
      </c>
      <c r="NAN104" s="50" t="e">
        <f>#REF!</f>
        <v>#REF!</v>
      </c>
      <c r="NAO104" s="50" t="e">
        <f>#REF!</f>
        <v>#REF!</v>
      </c>
      <c r="NAP104" s="50" t="e">
        <f>#REF!</f>
        <v>#REF!</v>
      </c>
      <c r="NAQ104" s="50" t="e">
        <f>#REF!</f>
        <v>#REF!</v>
      </c>
      <c r="NAR104" s="50" t="e">
        <f>#REF!</f>
        <v>#REF!</v>
      </c>
      <c r="NAS104" s="50" t="e">
        <f>#REF!</f>
        <v>#REF!</v>
      </c>
      <c r="NAT104" s="50" t="e">
        <f>#REF!</f>
        <v>#REF!</v>
      </c>
      <c r="NAU104" s="50" t="e">
        <f>#REF!</f>
        <v>#REF!</v>
      </c>
      <c r="NAV104" s="50" t="e">
        <f>#REF!</f>
        <v>#REF!</v>
      </c>
      <c r="NAW104" s="50" t="e">
        <f>#REF!</f>
        <v>#REF!</v>
      </c>
      <c r="NAX104" s="50" t="e">
        <f>#REF!</f>
        <v>#REF!</v>
      </c>
      <c r="NAY104" s="50" t="e">
        <f>#REF!</f>
        <v>#REF!</v>
      </c>
      <c r="NAZ104" s="50" t="e">
        <f>#REF!</f>
        <v>#REF!</v>
      </c>
      <c r="NBA104" s="50" t="e">
        <f>#REF!</f>
        <v>#REF!</v>
      </c>
      <c r="NBB104" s="50" t="e">
        <f>#REF!</f>
        <v>#REF!</v>
      </c>
      <c r="NBC104" s="50" t="e">
        <f>#REF!</f>
        <v>#REF!</v>
      </c>
      <c r="NBD104" s="50" t="e">
        <f>#REF!</f>
        <v>#REF!</v>
      </c>
      <c r="NBE104" s="50" t="e">
        <f>#REF!</f>
        <v>#REF!</v>
      </c>
      <c r="NBF104" s="50" t="e">
        <f>#REF!</f>
        <v>#REF!</v>
      </c>
      <c r="NBG104" s="50" t="e">
        <f>#REF!</f>
        <v>#REF!</v>
      </c>
      <c r="NBH104" s="50" t="e">
        <f>#REF!</f>
        <v>#REF!</v>
      </c>
      <c r="NBI104" s="50" t="e">
        <f>#REF!</f>
        <v>#REF!</v>
      </c>
      <c r="NBJ104" s="50" t="e">
        <f>#REF!</f>
        <v>#REF!</v>
      </c>
      <c r="NBK104" s="50" t="e">
        <f>#REF!</f>
        <v>#REF!</v>
      </c>
      <c r="NBL104" s="50" t="e">
        <f>#REF!</f>
        <v>#REF!</v>
      </c>
      <c r="NBM104" s="50" t="e">
        <f>#REF!</f>
        <v>#REF!</v>
      </c>
      <c r="NBN104" s="50" t="e">
        <f>#REF!</f>
        <v>#REF!</v>
      </c>
      <c r="NBO104" s="50" t="e">
        <f>#REF!</f>
        <v>#REF!</v>
      </c>
      <c r="NBP104" s="50" t="e">
        <f>#REF!</f>
        <v>#REF!</v>
      </c>
      <c r="NBQ104" s="50" t="e">
        <f>#REF!</f>
        <v>#REF!</v>
      </c>
      <c r="NBR104" s="50" t="e">
        <f>#REF!</f>
        <v>#REF!</v>
      </c>
      <c r="NBS104" s="50" t="e">
        <f>#REF!</f>
        <v>#REF!</v>
      </c>
      <c r="NBT104" s="50" t="e">
        <f>#REF!</f>
        <v>#REF!</v>
      </c>
      <c r="NBU104" s="50" t="e">
        <f>#REF!</f>
        <v>#REF!</v>
      </c>
      <c r="NBV104" s="50" t="e">
        <f>#REF!</f>
        <v>#REF!</v>
      </c>
      <c r="NBW104" s="50" t="e">
        <f>#REF!</f>
        <v>#REF!</v>
      </c>
      <c r="NBX104" s="50" t="e">
        <f>#REF!</f>
        <v>#REF!</v>
      </c>
      <c r="NBY104" s="50" t="e">
        <f>#REF!</f>
        <v>#REF!</v>
      </c>
      <c r="NBZ104" s="50" t="e">
        <f>#REF!</f>
        <v>#REF!</v>
      </c>
      <c r="NCA104" s="50" t="e">
        <f>#REF!</f>
        <v>#REF!</v>
      </c>
      <c r="NCB104" s="50" t="e">
        <f>#REF!</f>
        <v>#REF!</v>
      </c>
      <c r="NCC104" s="50" t="e">
        <f>#REF!</f>
        <v>#REF!</v>
      </c>
      <c r="NCD104" s="50" t="e">
        <f>#REF!</f>
        <v>#REF!</v>
      </c>
      <c r="NCE104" s="50" t="e">
        <f>#REF!</f>
        <v>#REF!</v>
      </c>
      <c r="NCF104" s="50" t="e">
        <f>#REF!</f>
        <v>#REF!</v>
      </c>
      <c r="NCG104" s="50" t="e">
        <f>#REF!</f>
        <v>#REF!</v>
      </c>
      <c r="NCH104" s="50" t="e">
        <f>#REF!</f>
        <v>#REF!</v>
      </c>
      <c r="NCI104" s="50" t="e">
        <f>#REF!</f>
        <v>#REF!</v>
      </c>
      <c r="NCJ104" s="50" t="e">
        <f>#REF!</f>
        <v>#REF!</v>
      </c>
      <c r="NCK104" s="50" t="e">
        <f>#REF!</f>
        <v>#REF!</v>
      </c>
      <c r="NCL104" s="50" t="e">
        <f>#REF!</f>
        <v>#REF!</v>
      </c>
      <c r="NCM104" s="50" t="e">
        <f>#REF!</f>
        <v>#REF!</v>
      </c>
      <c r="NCN104" s="50" t="e">
        <f>#REF!</f>
        <v>#REF!</v>
      </c>
      <c r="NCO104" s="50" t="e">
        <f>#REF!</f>
        <v>#REF!</v>
      </c>
      <c r="NCP104" s="50" t="e">
        <f>#REF!</f>
        <v>#REF!</v>
      </c>
      <c r="NCQ104" s="50" t="e">
        <f>#REF!</f>
        <v>#REF!</v>
      </c>
      <c r="NCR104" s="50" t="e">
        <f>#REF!</f>
        <v>#REF!</v>
      </c>
      <c r="NCS104" s="50" t="e">
        <f>#REF!</f>
        <v>#REF!</v>
      </c>
      <c r="NCT104" s="50" t="e">
        <f>#REF!</f>
        <v>#REF!</v>
      </c>
      <c r="NCU104" s="50" t="e">
        <f>#REF!</f>
        <v>#REF!</v>
      </c>
      <c r="NCV104" s="50" t="e">
        <f>#REF!</f>
        <v>#REF!</v>
      </c>
      <c r="NCW104" s="50" t="e">
        <f>#REF!</f>
        <v>#REF!</v>
      </c>
      <c r="NCX104" s="50" t="e">
        <f>#REF!</f>
        <v>#REF!</v>
      </c>
      <c r="NCY104" s="50" t="e">
        <f>#REF!</f>
        <v>#REF!</v>
      </c>
      <c r="NCZ104" s="50" t="e">
        <f>#REF!</f>
        <v>#REF!</v>
      </c>
      <c r="NDA104" s="50" t="e">
        <f>#REF!</f>
        <v>#REF!</v>
      </c>
      <c r="NDB104" s="50" t="e">
        <f>#REF!</f>
        <v>#REF!</v>
      </c>
      <c r="NDC104" s="50" t="e">
        <f>#REF!</f>
        <v>#REF!</v>
      </c>
      <c r="NDD104" s="50" t="e">
        <f>#REF!</f>
        <v>#REF!</v>
      </c>
      <c r="NDE104" s="50" t="e">
        <f>#REF!</f>
        <v>#REF!</v>
      </c>
      <c r="NDF104" s="50" t="e">
        <f>#REF!</f>
        <v>#REF!</v>
      </c>
      <c r="NDG104" s="50" t="e">
        <f>#REF!</f>
        <v>#REF!</v>
      </c>
      <c r="NDH104" s="50" t="e">
        <f>#REF!</f>
        <v>#REF!</v>
      </c>
      <c r="NDI104" s="50" t="e">
        <f>#REF!</f>
        <v>#REF!</v>
      </c>
      <c r="NDJ104" s="50" t="e">
        <f>#REF!</f>
        <v>#REF!</v>
      </c>
      <c r="NDK104" s="50" t="e">
        <f>#REF!</f>
        <v>#REF!</v>
      </c>
      <c r="NDL104" s="50" t="e">
        <f>#REF!</f>
        <v>#REF!</v>
      </c>
      <c r="NDM104" s="50" t="e">
        <f>#REF!</f>
        <v>#REF!</v>
      </c>
      <c r="NDN104" s="50" t="e">
        <f>#REF!</f>
        <v>#REF!</v>
      </c>
      <c r="NDO104" s="50" t="e">
        <f>#REF!</f>
        <v>#REF!</v>
      </c>
      <c r="NDP104" s="50" t="e">
        <f>#REF!</f>
        <v>#REF!</v>
      </c>
      <c r="NDQ104" s="50" t="e">
        <f>#REF!</f>
        <v>#REF!</v>
      </c>
      <c r="NDR104" s="50" t="e">
        <f>#REF!</f>
        <v>#REF!</v>
      </c>
      <c r="NDS104" s="50" t="e">
        <f>#REF!</f>
        <v>#REF!</v>
      </c>
      <c r="NDT104" s="50" t="e">
        <f>#REF!</f>
        <v>#REF!</v>
      </c>
      <c r="NDU104" s="50" t="e">
        <f>#REF!</f>
        <v>#REF!</v>
      </c>
      <c r="NDV104" s="50" t="e">
        <f>#REF!</f>
        <v>#REF!</v>
      </c>
      <c r="NDW104" s="50" t="e">
        <f>#REF!</f>
        <v>#REF!</v>
      </c>
      <c r="NDX104" s="50" t="e">
        <f>#REF!</f>
        <v>#REF!</v>
      </c>
      <c r="NDY104" s="50" t="e">
        <f>#REF!</f>
        <v>#REF!</v>
      </c>
      <c r="NDZ104" s="50" t="e">
        <f>#REF!</f>
        <v>#REF!</v>
      </c>
      <c r="NEA104" s="50" t="e">
        <f>#REF!</f>
        <v>#REF!</v>
      </c>
      <c r="NEB104" s="50" t="e">
        <f>#REF!</f>
        <v>#REF!</v>
      </c>
      <c r="NEC104" s="50" t="e">
        <f>#REF!</f>
        <v>#REF!</v>
      </c>
      <c r="NED104" s="50" t="e">
        <f>#REF!</f>
        <v>#REF!</v>
      </c>
      <c r="NEE104" s="50" t="e">
        <f>#REF!</f>
        <v>#REF!</v>
      </c>
      <c r="NEF104" s="50" t="e">
        <f>#REF!</f>
        <v>#REF!</v>
      </c>
      <c r="NEG104" s="50" t="e">
        <f>#REF!</f>
        <v>#REF!</v>
      </c>
      <c r="NEH104" s="50" t="e">
        <f>#REF!</f>
        <v>#REF!</v>
      </c>
      <c r="NEI104" s="50" t="e">
        <f>#REF!</f>
        <v>#REF!</v>
      </c>
      <c r="NEJ104" s="50" t="e">
        <f>#REF!</f>
        <v>#REF!</v>
      </c>
      <c r="NEK104" s="50" t="e">
        <f>#REF!</f>
        <v>#REF!</v>
      </c>
      <c r="NEL104" s="50" t="e">
        <f>#REF!</f>
        <v>#REF!</v>
      </c>
      <c r="NEM104" s="50" t="e">
        <f>#REF!</f>
        <v>#REF!</v>
      </c>
      <c r="NEN104" s="50" t="e">
        <f>#REF!</f>
        <v>#REF!</v>
      </c>
      <c r="NEO104" s="50" t="e">
        <f>#REF!</f>
        <v>#REF!</v>
      </c>
      <c r="NEP104" s="50" t="e">
        <f>#REF!</f>
        <v>#REF!</v>
      </c>
      <c r="NEQ104" s="50" t="e">
        <f>#REF!</f>
        <v>#REF!</v>
      </c>
      <c r="NER104" s="50" t="e">
        <f>#REF!</f>
        <v>#REF!</v>
      </c>
      <c r="NES104" s="50" t="e">
        <f>#REF!</f>
        <v>#REF!</v>
      </c>
      <c r="NET104" s="50" t="e">
        <f>#REF!</f>
        <v>#REF!</v>
      </c>
      <c r="NEU104" s="50" t="e">
        <f>#REF!</f>
        <v>#REF!</v>
      </c>
      <c r="NEV104" s="50" t="e">
        <f>#REF!</f>
        <v>#REF!</v>
      </c>
      <c r="NEW104" s="50" t="e">
        <f>#REF!</f>
        <v>#REF!</v>
      </c>
      <c r="NEX104" s="50" t="e">
        <f>#REF!</f>
        <v>#REF!</v>
      </c>
      <c r="NEY104" s="50" t="e">
        <f>#REF!</f>
        <v>#REF!</v>
      </c>
      <c r="NEZ104" s="50" t="e">
        <f>#REF!</f>
        <v>#REF!</v>
      </c>
      <c r="NFA104" s="50" t="e">
        <f>#REF!</f>
        <v>#REF!</v>
      </c>
      <c r="NFB104" s="50" t="e">
        <f>#REF!</f>
        <v>#REF!</v>
      </c>
      <c r="NFC104" s="50" t="e">
        <f>#REF!</f>
        <v>#REF!</v>
      </c>
      <c r="NFD104" s="50" t="e">
        <f>#REF!</f>
        <v>#REF!</v>
      </c>
      <c r="NFE104" s="50" t="e">
        <f>#REF!</f>
        <v>#REF!</v>
      </c>
      <c r="NFF104" s="50" t="e">
        <f>#REF!</f>
        <v>#REF!</v>
      </c>
      <c r="NFG104" s="50" t="e">
        <f>#REF!</f>
        <v>#REF!</v>
      </c>
      <c r="NFH104" s="50" t="e">
        <f>#REF!</f>
        <v>#REF!</v>
      </c>
      <c r="NFI104" s="50" t="e">
        <f>#REF!</f>
        <v>#REF!</v>
      </c>
      <c r="NFJ104" s="50" t="e">
        <f>#REF!</f>
        <v>#REF!</v>
      </c>
      <c r="NFK104" s="50" t="e">
        <f>#REF!</f>
        <v>#REF!</v>
      </c>
      <c r="NFL104" s="50" t="e">
        <f>#REF!</f>
        <v>#REF!</v>
      </c>
      <c r="NFM104" s="50" t="e">
        <f>#REF!</f>
        <v>#REF!</v>
      </c>
      <c r="NFN104" s="50" t="e">
        <f>#REF!</f>
        <v>#REF!</v>
      </c>
      <c r="NFO104" s="50" t="e">
        <f>#REF!</f>
        <v>#REF!</v>
      </c>
      <c r="NFP104" s="50" t="e">
        <f>#REF!</f>
        <v>#REF!</v>
      </c>
      <c r="NFQ104" s="50" t="e">
        <f>#REF!</f>
        <v>#REF!</v>
      </c>
      <c r="NFR104" s="50" t="e">
        <f>#REF!</f>
        <v>#REF!</v>
      </c>
      <c r="NFS104" s="50" t="e">
        <f>#REF!</f>
        <v>#REF!</v>
      </c>
      <c r="NFT104" s="50" t="e">
        <f>#REF!</f>
        <v>#REF!</v>
      </c>
      <c r="NFU104" s="50" t="e">
        <f>#REF!</f>
        <v>#REF!</v>
      </c>
      <c r="NFV104" s="50" t="e">
        <f>#REF!</f>
        <v>#REF!</v>
      </c>
      <c r="NFW104" s="50" t="e">
        <f>#REF!</f>
        <v>#REF!</v>
      </c>
      <c r="NFX104" s="50" t="e">
        <f>#REF!</f>
        <v>#REF!</v>
      </c>
      <c r="NFY104" s="50" t="e">
        <f>#REF!</f>
        <v>#REF!</v>
      </c>
      <c r="NFZ104" s="50" t="e">
        <f>#REF!</f>
        <v>#REF!</v>
      </c>
      <c r="NGA104" s="50" t="e">
        <f>#REF!</f>
        <v>#REF!</v>
      </c>
      <c r="NGB104" s="50" t="e">
        <f>#REF!</f>
        <v>#REF!</v>
      </c>
      <c r="NGC104" s="50" t="e">
        <f>#REF!</f>
        <v>#REF!</v>
      </c>
      <c r="NGD104" s="50" t="e">
        <f>#REF!</f>
        <v>#REF!</v>
      </c>
      <c r="NGE104" s="50" t="e">
        <f>#REF!</f>
        <v>#REF!</v>
      </c>
      <c r="NGF104" s="50" t="e">
        <f>#REF!</f>
        <v>#REF!</v>
      </c>
      <c r="NGG104" s="50" t="e">
        <f>#REF!</f>
        <v>#REF!</v>
      </c>
      <c r="NGH104" s="50" t="e">
        <f>#REF!</f>
        <v>#REF!</v>
      </c>
      <c r="NGI104" s="50" t="e">
        <f>#REF!</f>
        <v>#REF!</v>
      </c>
      <c r="NGJ104" s="50" t="e">
        <f>#REF!</f>
        <v>#REF!</v>
      </c>
      <c r="NGK104" s="50" t="e">
        <f>#REF!</f>
        <v>#REF!</v>
      </c>
      <c r="NGL104" s="50" t="e">
        <f>#REF!</f>
        <v>#REF!</v>
      </c>
      <c r="NGM104" s="50" t="e">
        <f>#REF!</f>
        <v>#REF!</v>
      </c>
      <c r="NGN104" s="50" t="e">
        <f>#REF!</f>
        <v>#REF!</v>
      </c>
      <c r="NGO104" s="50" t="e">
        <f>#REF!</f>
        <v>#REF!</v>
      </c>
      <c r="NGP104" s="50" t="e">
        <f>#REF!</f>
        <v>#REF!</v>
      </c>
      <c r="NGQ104" s="50" t="e">
        <f>#REF!</f>
        <v>#REF!</v>
      </c>
      <c r="NGR104" s="50" t="e">
        <f>#REF!</f>
        <v>#REF!</v>
      </c>
      <c r="NGS104" s="50" t="e">
        <f>#REF!</f>
        <v>#REF!</v>
      </c>
      <c r="NGT104" s="50" t="e">
        <f>#REF!</f>
        <v>#REF!</v>
      </c>
      <c r="NGU104" s="50" t="e">
        <f>#REF!</f>
        <v>#REF!</v>
      </c>
      <c r="NGV104" s="50" t="e">
        <f>#REF!</f>
        <v>#REF!</v>
      </c>
      <c r="NGW104" s="50" t="e">
        <f>#REF!</f>
        <v>#REF!</v>
      </c>
      <c r="NGX104" s="50" t="e">
        <f>#REF!</f>
        <v>#REF!</v>
      </c>
      <c r="NGY104" s="50" t="e">
        <f>#REF!</f>
        <v>#REF!</v>
      </c>
      <c r="NGZ104" s="50" t="e">
        <f>#REF!</f>
        <v>#REF!</v>
      </c>
      <c r="NHA104" s="50" t="e">
        <f>#REF!</f>
        <v>#REF!</v>
      </c>
      <c r="NHB104" s="50" t="e">
        <f>#REF!</f>
        <v>#REF!</v>
      </c>
      <c r="NHC104" s="50" t="e">
        <f>#REF!</f>
        <v>#REF!</v>
      </c>
      <c r="NHD104" s="50" t="e">
        <f>#REF!</f>
        <v>#REF!</v>
      </c>
      <c r="NHE104" s="50" t="e">
        <f>#REF!</f>
        <v>#REF!</v>
      </c>
      <c r="NHF104" s="50" t="e">
        <f>#REF!</f>
        <v>#REF!</v>
      </c>
      <c r="NHG104" s="50" t="e">
        <f>#REF!</f>
        <v>#REF!</v>
      </c>
      <c r="NHH104" s="50" t="e">
        <f>#REF!</f>
        <v>#REF!</v>
      </c>
      <c r="NHI104" s="50" t="e">
        <f>#REF!</f>
        <v>#REF!</v>
      </c>
      <c r="NHJ104" s="50" t="e">
        <f>#REF!</f>
        <v>#REF!</v>
      </c>
      <c r="NHK104" s="50" t="e">
        <f>#REF!</f>
        <v>#REF!</v>
      </c>
      <c r="NHL104" s="50" t="e">
        <f>#REF!</f>
        <v>#REF!</v>
      </c>
      <c r="NHM104" s="50" t="e">
        <f>#REF!</f>
        <v>#REF!</v>
      </c>
      <c r="NHN104" s="50" t="e">
        <f>#REF!</f>
        <v>#REF!</v>
      </c>
      <c r="NHO104" s="50" t="e">
        <f>#REF!</f>
        <v>#REF!</v>
      </c>
      <c r="NHP104" s="50" t="e">
        <f>#REF!</f>
        <v>#REF!</v>
      </c>
      <c r="NHQ104" s="50" t="e">
        <f>#REF!</f>
        <v>#REF!</v>
      </c>
      <c r="NHR104" s="50" t="e">
        <f>#REF!</f>
        <v>#REF!</v>
      </c>
      <c r="NHS104" s="50" t="e">
        <f>#REF!</f>
        <v>#REF!</v>
      </c>
      <c r="NHT104" s="50" t="e">
        <f>#REF!</f>
        <v>#REF!</v>
      </c>
      <c r="NHU104" s="50" t="e">
        <f>#REF!</f>
        <v>#REF!</v>
      </c>
      <c r="NHV104" s="50" t="e">
        <f>#REF!</f>
        <v>#REF!</v>
      </c>
      <c r="NHW104" s="50" t="e">
        <f>#REF!</f>
        <v>#REF!</v>
      </c>
      <c r="NHX104" s="50" t="e">
        <f>#REF!</f>
        <v>#REF!</v>
      </c>
      <c r="NHY104" s="50" t="e">
        <f>#REF!</f>
        <v>#REF!</v>
      </c>
      <c r="NHZ104" s="50" t="e">
        <f>#REF!</f>
        <v>#REF!</v>
      </c>
      <c r="NIA104" s="50" t="e">
        <f>#REF!</f>
        <v>#REF!</v>
      </c>
      <c r="NIB104" s="50" t="e">
        <f>#REF!</f>
        <v>#REF!</v>
      </c>
      <c r="NIC104" s="50" t="e">
        <f>#REF!</f>
        <v>#REF!</v>
      </c>
      <c r="NID104" s="50" t="e">
        <f>#REF!</f>
        <v>#REF!</v>
      </c>
      <c r="NIE104" s="50" t="e">
        <f>#REF!</f>
        <v>#REF!</v>
      </c>
      <c r="NIF104" s="50" t="e">
        <f>#REF!</f>
        <v>#REF!</v>
      </c>
      <c r="NIG104" s="50" t="e">
        <f>#REF!</f>
        <v>#REF!</v>
      </c>
      <c r="NIH104" s="50" t="e">
        <f>#REF!</f>
        <v>#REF!</v>
      </c>
      <c r="NII104" s="50" t="e">
        <f>#REF!</f>
        <v>#REF!</v>
      </c>
      <c r="NIJ104" s="50" t="e">
        <f>#REF!</f>
        <v>#REF!</v>
      </c>
      <c r="NIK104" s="50" t="e">
        <f>#REF!</f>
        <v>#REF!</v>
      </c>
      <c r="NIL104" s="50" t="e">
        <f>#REF!</f>
        <v>#REF!</v>
      </c>
      <c r="NIM104" s="50" t="e">
        <f>#REF!</f>
        <v>#REF!</v>
      </c>
      <c r="NIN104" s="50" t="e">
        <f>#REF!</f>
        <v>#REF!</v>
      </c>
      <c r="NIO104" s="50" t="e">
        <f>#REF!</f>
        <v>#REF!</v>
      </c>
      <c r="NIP104" s="50" t="e">
        <f>#REF!</f>
        <v>#REF!</v>
      </c>
      <c r="NIQ104" s="50" t="e">
        <f>#REF!</f>
        <v>#REF!</v>
      </c>
      <c r="NIR104" s="50" t="e">
        <f>#REF!</f>
        <v>#REF!</v>
      </c>
      <c r="NIS104" s="50" t="e">
        <f>#REF!</f>
        <v>#REF!</v>
      </c>
      <c r="NIT104" s="50" t="e">
        <f>#REF!</f>
        <v>#REF!</v>
      </c>
      <c r="NIU104" s="50" t="e">
        <f>#REF!</f>
        <v>#REF!</v>
      </c>
      <c r="NIV104" s="50" t="e">
        <f>#REF!</f>
        <v>#REF!</v>
      </c>
      <c r="NIW104" s="50" t="e">
        <f>#REF!</f>
        <v>#REF!</v>
      </c>
      <c r="NIX104" s="50" t="e">
        <f>#REF!</f>
        <v>#REF!</v>
      </c>
      <c r="NIY104" s="50" t="e">
        <f>#REF!</f>
        <v>#REF!</v>
      </c>
      <c r="NIZ104" s="50" t="e">
        <f>#REF!</f>
        <v>#REF!</v>
      </c>
      <c r="NJA104" s="50" t="e">
        <f>#REF!</f>
        <v>#REF!</v>
      </c>
      <c r="NJB104" s="50" t="e">
        <f>#REF!</f>
        <v>#REF!</v>
      </c>
      <c r="NJC104" s="50" t="e">
        <f>#REF!</f>
        <v>#REF!</v>
      </c>
      <c r="NJD104" s="50" t="e">
        <f>#REF!</f>
        <v>#REF!</v>
      </c>
      <c r="NJE104" s="50" t="e">
        <f>#REF!</f>
        <v>#REF!</v>
      </c>
      <c r="NJF104" s="50" t="e">
        <f>#REF!</f>
        <v>#REF!</v>
      </c>
      <c r="NJG104" s="50" t="e">
        <f>#REF!</f>
        <v>#REF!</v>
      </c>
      <c r="NJH104" s="50" t="e">
        <f>#REF!</f>
        <v>#REF!</v>
      </c>
      <c r="NJI104" s="50" t="e">
        <f>#REF!</f>
        <v>#REF!</v>
      </c>
      <c r="NJJ104" s="50" t="e">
        <f>#REF!</f>
        <v>#REF!</v>
      </c>
      <c r="NJK104" s="50" t="e">
        <f>#REF!</f>
        <v>#REF!</v>
      </c>
      <c r="NJL104" s="50" t="e">
        <f>#REF!</f>
        <v>#REF!</v>
      </c>
      <c r="NJM104" s="50" t="e">
        <f>#REF!</f>
        <v>#REF!</v>
      </c>
      <c r="NJN104" s="50" t="e">
        <f>#REF!</f>
        <v>#REF!</v>
      </c>
      <c r="NJO104" s="50" t="e">
        <f>#REF!</f>
        <v>#REF!</v>
      </c>
      <c r="NJP104" s="50" t="e">
        <f>#REF!</f>
        <v>#REF!</v>
      </c>
      <c r="NJQ104" s="50" t="e">
        <f>#REF!</f>
        <v>#REF!</v>
      </c>
      <c r="NJR104" s="50" t="e">
        <f>#REF!</f>
        <v>#REF!</v>
      </c>
      <c r="NJS104" s="50" t="e">
        <f>#REF!</f>
        <v>#REF!</v>
      </c>
      <c r="NJT104" s="50" t="e">
        <f>#REF!</f>
        <v>#REF!</v>
      </c>
      <c r="NJU104" s="50" t="e">
        <f>#REF!</f>
        <v>#REF!</v>
      </c>
      <c r="NJV104" s="50" t="e">
        <f>#REF!</f>
        <v>#REF!</v>
      </c>
      <c r="NJW104" s="50" t="e">
        <f>#REF!</f>
        <v>#REF!</v>
      </c>
      <c r="NJX104" s="50" t="e">
        <f>#REF!</f>
        <v>#REF!</v>
      </c>
      <c r="NJY104" s="50" t="e">
        <f>#REF!</f>
        <v>#REF!</v>
      </c>
      <c r="NJZ104" s="50" t="e">
        <f>#REF!</f>
        <v>#REF!</v>
      </c>
      <c r="NKA104" s="50" t="e">
        <f>#REF!</f>
        <v>#REF!</v>
      </c>
      <c r="NKB104" s="50" t="e">
        <f>#REF!</f>
        <v>#REF!</v>
      </c>
      <c r="NKC104" s="50" t="e">
        <f>#REF!</f>
        <v>#REF!</v>
      </c>
      <c r="NKD104" s="50" t="e">
        <f>#REF!</f>
        <v>#REF!</v>
      </c>
      <c r="NKE104" s="50" t="e">
        <f>#REF!</f>
        <v>#REF!</v>
      </c>
      <c r="NKF104" s="50" t="e">
        <f>#REF!</f>
        <v>#REF!</v>
      </c>
      <c r="NKG104" s="50" t="e">
        <f>#REF!</f>
        <v>#REF!</v>
      </c>
      <c r="NKH104" s="50" t="e">
        <f>#REF!</f>
        <v>#REF!</v>
      </c>
      <c r="NKI104" s="50" t="e">
        <f>#REF!</f>
        <v>#REF!</v>
      </c>
      <c r="NKJ104" s="50" t="e">
        <f>#REF!</f>
        <v>#REF!</v>
      </c>
      <c r="NKK104" s="50" t="e">
        <f>#REF!</f>
        <v>#REF!</v>
      </c>
      <c r="NKL104" s="50" t="e">
        <f>#REF!</f>
        <v>#REF!</v>
      </c>
      <c r="NKM104" s="50" t="e">
        <f>#REF!</f>
        <v>#REF!</v>
      </c>
      <c r="NKN104" s="50" t="e">
        <f>#REF!</f>
        <v>#REF!</v>
      </c>
      <c r="NKO104" s="50" t="e">
        <f>#REF!</f>
        <v>#REF!</v>
      </c>
      <c r="NKP104" s="50" t="e">
        <f>#REF!</f>
        <v>#REF!</v>
      </c>
      <c r="NKQ104" s="50" t="e">
        <f>#REF!</f>
        <v>#REF!</v>
      </c>
      <c r="NKR104" s="50" t="e">
        <f>#REF!</f>
        <v>#REF!</v>
      </c>
      <c r="NKS104" s="50" t="e">
        <f>#REF!</f>
        <v>#REF!</v>
      </c>
      <c r="NKT104" s="50" t="e">
        <f>#REF!</f>
        <v>#REF!</v>
      </c>
      <c r="NKU104" s="50" t="e">
        <f>#REF!</f>
        <v>#REF!</v>
      </c>
      <c r="NKV104" s="50" t="e">
        <f>#REF!</f>
        <v>#REF!</v>
      </c>
      <c r="NKW104" s="50" t="e">
        <f>#REF!</f>
        <v>#REF!</v>
      </c>
      <c r="NKX104" s="50" t="e">
        <f>#REF!</f>
        <v>#REF!</v>
      </c>
      <c r="NKY104" s="50" t="e">
        <f>#REF!</f>
        <v>#REF!</v>
      </c>
      <c r="NKZ104" s="50" t="e">
        <f>#REF!</f>
        <v>#REF!</v>
      </c>
      <c r="NLA104" s="50" t="e">
        <f>#REF!</f>
        <v>#REF!</v>
      </c>
      <c r="NLB104" s="50" t="e">
        <f>#REF!</f>
        <v>#REF!</v>
      </c>
      <c r="NLC104" s="50" t="e">
        <f>#REF!</f>
        <v>#REF!</v>
      </c>
      <c r="NLD104" s="50" t="e">
        <f>#REF!</f>
        <v>#REF!</v>
      </c>
      <c r="NLE104" s="50" t="e">
        <f>#REF!</f>
        <v>#REF!</v>
      </c>
      <c r="NLF104" s="50" t="e">
        <f>#REF!</f>
        <v>#REF!</v>
      </c>
      <c r="NLG104" s="50" t="e">
        <f>#REF!</f>
        <v>#REF!</v>
      </c>
      <c r="NLH104" s="50" t="e">
        <f>#REF!</f>
        <v>#REF!</v>
      </c>
      <c r="NLI104" s="50" t="e">
        <f>#REF!</f>
        <v>#REF!</v>
      </c>
      <c r="NLJ104" s="50" t="e">
        <f>#REF!</f>
        <v>#REF!</v>
      </c>
      <c r="NLK104" s="50" t="e">
        <f>#REF!</f>
        <v>#REF!</v>
      </c>
      <c r="NLL104" s="50" t="e">
        <f>#REF!</f>
        <v>#REF!</v>
      </c>
      <c r="NLM104" s="50" t="e">
        <f>#REF!</f>
        <v>#REF!</v>
      </c>
      <c r="NLN104" s="50" t="e">
        <f>#REF!</f>
        <v>#REF!</v>
      </c>
      <c r="NLO104" s="50" t="e">
        <f>#REF!</f>
        <v>#REF!</v>
      </c>
      <c r="NLP104" s="50" t="e">
        <f>#REF!</f>
        <v>#REF!</v>
      </c>
      <c r="NLQ104" s="50" t="e">
        <f>#REF!</f>
        <v>#REF!</v>
      </c>
      <c r="NLR104" s="50" t="e">
        <f>#REF!</f>
        <v>#REF!</v>
      </c>
      <c r="NLS104" s="50" t="e">
        <f>#REF!</f>
        <v>#REF!</v>
      </c>
      <c r="NLT104" s="50" t="e">
        <f>#REF!</f>
        <v>#REF!</v>
      </c>
      <c r="NLU104" s="50" t="e">
        <f>#REF!</f>
        <v>#REF!</v>
      </c>
      <c r="NLV104" s="50" t="e">
        <f>#REF!</f>
        <v>#REF!</v>
      </c>
      <c r="NLW104" s="50" t="e">
        <f>#REF!</f>
        <v>#REF!</v>
      </c>
      <c r="NLX104" s="50" t="e">
        <f>#REF!</f>
        <v>#REF!</v>
      </c>
      <c r="NLY104" s="50" t="e">
        <f>#REF!</f>
        <v>#REF!</v>
      </c>
      <c r="NLZ104" s="50" t="e">
        <f>#REF!</f>
        <v>#REF!</v>
      </c>
      <c r="NMA104" s="50" t="e">
        <f>#REF!</f>
        <v>#REF!</v>
      </c>
      <c r="NMB104" s="50" t="e">
        <f>#REF!</f>
        <v>#REF!</v>
      </c>
      <c r="NMC104" s="50" t="e">
        <f>#REF!</f>
        <v>#REF!</v>
      </c>
      <c r="NMD104" s="50" t="e">
        <f>#REF!</f>
        <v>#REF!</v>
      </c>
      <c r="NME104" s="50" t="e">
        <f>#REF!</f>
        <v>#REF!</v>
      </c>
      <c r="NMF104" s="50" t="e">
        <f>#REF!</f>
        <v>#REF!</v>
      </c>
      <c r="NMG104" s="50" t="e">
        <f>#REF!</f>
        <v>#REF!</v>
      </c>
      <c r="NMH104" s="50" t="e">
        <f>#REF!</f>
        <v>#REF!</v>
      </c>
      <c r="NMI104" s="50" t="e">
        <f>#REF!</f>
        <v>#REF!</v>
      </c>
      <c r="NMJ104" s="50" t="e">
        <f>#REF!</f>
        <v>#REF!</v>
      </c>
      <c r="NMK104" s="50" t="e">
        <f>#REF!</f>
        <v>#REF!</v>
      </c>
      <c r="NML104" s="50" t="e">
        <f>#REF!</f>
        <v>#REF!</v>
      </c>
      <c r="NMM104" s="50" t="e">
        <f>#REF!</f>
        <v>#REF!</v>
      </c>
      <c r="NMN104" s="50" t="e">
        <f>#REF!</f>
        <v>#REF!</v>
      </c>
      <c r="NMO104" s="50" t="e">
        <f>#REF!</f>
        <v>#REF!</v>
      </c>
      <c r="NMP104" s="50" t="e">
        <f>#REF!</f>
        <v>#REF!</v>
      </c>
      <c r="NMQ104" s="50" t="e">
        <f>#REF!</f>
        <v>#REF!</v>
      </c>
      <c r="NMR104" s="50" t="e">
        <f>#REF!</f>
        <v>#REF!</v>
      </c>
      <c r="NMS104" s="50" t="e">
        <f>#REF!</f>
        <v>#REF!</v>
      </c>
      <c r="NMT104" s="50" t="e">
        <f>#REF!</f>
        <v>#REF!</v>
      </c>
      <c r="NMU104" s="50" t="e">
        <f>#REF!</f>
        <v>#REF!</v>
      </c>
      <c r="NMV104" s="50" t="e">
        <f>#REF!</f>
        <v>#REF!</v>
      </c>
      <c r="NMW104" s="50" t="e">
        <f>#REF!</f>
        <v>#REF!</v>
      </c>
      <c r="NMX104" s="50" t="e">
        <f>#REF!</f>
        <v>#REF!</v>
      </c>
      <c r="NMY104" s="50" t="e">
        <f>#REF!</f>
        <v>#REF!</v>
      </c>
      <c r="NMZ104" s="50" t="e">
        <f>#REF!</f>
        <v>#REF!</v>
      </c>
      <c r="NNA104" s="50" t="e">
        <f>#REF!</f>
        <v>#REF!</v>
      </c>
      <c r="NNB104" s="50" t="e">
        <f>#REF!</f>
        <v>#REF!</v>
      </c>
      <c r="NNC104" s="50" t="e">
        <f>#REF!</f>
        <v>#REF!</v>
      </c>
      <c r="NND104" s="50" t="e">
        <f>#REF!</f>
        <v>#REF!</v>
      </c>
      <c r="NNE104" s="50" t="e">
        <f>#REF!</f>
        <v>#REF!</v>
      </c>
      <c r="NNF104" s="50" t="e">
        <f>#REF!</f>
        <v>#REF!</v>
      </c>
      <c r="NNG104" s="50" t="e">
        <f>#REF!</f>
        <v>#REF!</v>
      </c>
      <c r="NNH104" s="50" t="e">
        <f>#REF!</f>
        <v>#REF!</v>
      </c>
      <c r="NNI104" s="50" t="e">
        <f>#REF!</f>
        <v>#REF!</v>
      </c>
      <c r="NNJ104" s="50" t="e">
        <f>#REF!</f>
        <v>#REF!</v>
      </c>
      <c r="NNK104" s="50" t="e">
        <f>#REF!</f>
        <v>#REF!</v>
      </c>
      <c r="NNL104" s="50" t="e">
        <f>#REF!</f>
        <v>#REF!</v>
      </c>
      <c r="NNM104" s="50" t="e">
        <f>#REF!</f>
        <v>#REF!</v>
      </c>
      <c r="NNN104" s="50" t="e">
        <f>#REF!</f>
        <v>#REF!</v>
      </c>
      <c r="NNO104" s="50" t="e">
        <f>#REF!</f>
        <v>#REF!</v>
      </c>
      <c r="NNP104" s="50" t="e">
        <f>#REF!</f>
        <v>#REF!</v>
      </c>
      <c r="NNQ104" s="50" t="e">
        <f>#REF!</f>
        <v>#REF!</v>
      </c>
      <c r="NNR104" s="50" t="e">
        <f>#REF!</f>
        <v>#REF!</v>
      </c>
      <c r="NNS104" s="50" t="e">
        <f>#REF!</f>
        <v>#REF!</v>
      </c>
      <c r="NNT104" s="50" t="e">
        <f>#REF!</f>
        <v>#REF!</v>
      </c>
      <c r="NNU104" s="50" t="e">
        <f>#REF!</f>
        <v>#REF!</v>
      </c>
      <c r="NNV104" s="50" t="e">
        <f>#REF!</f>
        <v>#REF!</v>
      </c>
      <c r="NNW104" s="50" t="e">
        <f>#REF!</f>
        <v>#REF!</v>
      </c>
      <c r="NNX104" s="50" t="e">
        <f>#REF!</f>
        <v>#REF!</v>
      </c>
      <c r="NNY104" s="50" t="e">
        <f>#REF!</f>
        <v>#REF!</v>
      </c>
      <c r="NNZ104" s="50" t="e">
        <f>#REF!</f>
        <v>#REF!</v>
      </c>
      <c r="NOA104" s="50" t="e">
        <f>#REF!</f>
        <v>#REF!</v>
      </c>
      <c r="NOB104" s="50" t="e">
        <f>#REF!</f>
        <v>#REF!</v>
      </c>
      <c r="NOC104" s="50" t="e">
        <f>#REF!</f>
        <v>#REF!</v>
      </c>
      <c r="NOD104" s="50" t="e">
        <f>#REF!</f>
        <v>#REF!</v>
      </c>
      <c r="NOE104" s="50" t="e">
        <f>#REF!</f>
        <v>#REF!</v>
      </c>
      <c r="NOF104" s="50" t="e">
        <f>#REF!</f>
        <v>#REF!</v>
      </c>
      <c r="NOG104" s="50" t="e">
        <f>#REF!</f>
        <v>#REF!</v>
      </c>
      <c r="NOH104" s="50" t="e">
        <f>#REF!</f>
        <v>#REF!</v>
      </c>
      <c r="NOI104" s="50" t="e">
        <f>#REF!</f>
        <v>#REF!</v>
      </c>
      <c r="NOJ104" s="50" t="e">
        <f>#REF!</f>
        <v>#REF!</v>
      </c>
      <c r="NOK104" s="50" t="e">
        <f>#REF!</f>
        <v>#REF!</v>
      </c>
      <c r="NOL104" s="50" t="e">
        <f>#REF!</f>
        <v>#REF!</v>
      </c>
      <c r="NOM104" s="50" t="e">
        <f>#REF!</f>
        <v>#REF!</v>
      </c>
      <c r="NON104" s="50" t="e">
        <f>#REF!</f>
        <v>#REF!</v>
      </c>
      <c r="NOO104" s="50" t="e">
        <f>#REF!</f>
        <v>#REF!</v>
      </c>
      <c r="NOP104" s="50" t="e">
        <f>#REF!</f>
        <v>#REF!</v>
      </c>
      <c r="NOQ104" s="50" t="e">
        <f>#REF!</f>
        <v>#REF!</v>
      </c>
      <c r="NOR104" s="50" t="e">
        <f>#REF!</f>
        <v>#REF!</v>
      </c>
      <c r="NOS104" s="50" t="e">
        <f>#REF!</f>
        <v>#REF!</v>
      </c>
      <c r="NOT104" s="50" t="e">
        <f>#REF!</f>
        <v>#REF!</v>
      </c>
      <c r="NOU104" s="50" t="e">
        <f>#REF!</f>
        <v>#REF!</v>
      </c>
      <c r="NOV104" s="50" t="e">
        <f>#REF!</f>
        <v>#REF!</v>
      </c>
      <c r="NOW104" s="50" t="e">
        <f>#REF!</f>
        <v>#REF!</v>
      </c>
      <c r="NOX104" s="50" t="e">
        <f>#REF!</f>
        <v>#REF!</v>
      </c>
      <c r="NOY104" s="50" t="e">
        <f>#REF!</f>
        <v>#REF!</v>
      </c>
      <c r="NOZ104" s="50" t="e">
        <f>#REF!</f>
        <v>#REF!</v>
      </c>
      <c r="NPA104" s="50" t="e">
        <f>#REF!</f>
        <v>#REF!</v>
      </c>
      <c r="NPB104" s="50" t="e">
        <f>#REF!</f>
        <v>#REF!</v>
      </c>
      <c r="NPC104" s="50" t="e">
        <f>#REF!</f>
        <v>#REF!</v>
      </c>
      <c r="NPD104" s="50" t="e">
        <f>#REF!</f>
        <v>#REF!</v>
      </c>
      <c r="NPE104" s="50" t="e">
        <f>#REF!</f>
        <v>#REF!</v>
      </c>
      <c r="NPF104" s="50" t="e">
        <f>#REF!</f>
        <v>#REF!</v>
      </c>
      <c r="NPG104" s="50" t="e">
        <f>#REF!</f>
        <v>#REF!</v>
      </c>
      <c r="NPH104" s="50" t="e">
        <f>#REF!</f>
        <v>#REF!</v>
      </c>
      <c r="NPI104" s="50" t="e">
        <f>#REF!</f>
        <v>#REF!</v>
      </c>
      <c r="NPJ104" s="50" t="e">
        <f>#REF!</f>
        <v>#REF!</v>
      </c>
      <c r="NPK104" s="50" t="e">
        <f>#REF!</f>
        <v>#REF!</v>
      </c>
      <c r="NPL104" s="50" t="e">
        <f>#REF!</f>
        <v>#REF!</v>
      </c>
      <c r="NPM104" s="50" t="e">
        <f>#REF!</f>
        <v>#REF!</v>
      </c>
      <c r="NPN104" s="50" t="e">
        <f>#REF!</f>
        <v>#REF!</v>
      </c>
      <c r="NPO104" s="50" t="e">
        <f>#REF!</f>
        <v>#REF!</v>
      </c>
      <c r="NPP104" s="50" t="e">
        <f>#REF!</f>
        <v>#REF!</v>
      </c>
      <c r="NPQ104" s="50" t="e">
        <f>#REF!</f>
        <v>#REF!</v>
      </c>
      <c r="NPR104" s="50" t="e">
        <f>#REF!</f>
        <v>#REF!</v>
      </c>
      <c r="NPS104" s="50" t="e">
        <f>#REF!</f>
        <v>#REF!</v>
      </c>
      <c r="NPT104" s="50" t="e">
        <f>#REF!</f>
        <v>#REF!</v>
      </c>
      <c r="NPU104" s="50" t="e">
        <f>#REF!</f>
        <v>#REF!</v>
      </c>
      <c r="NPV104" s="50" t="e">
        <f>#REF!</f>
        <v>#REF!</v>
      </c>
      <c r="NPW104" s="50" t="e">
        <f>#REF!</f>
        <v>#REF!</v>
      </c>
      <c r="NPX104" s="50" t="e">
        <f>#REF!</f>
        <v>#REF!</v>
      </c>
      <c r="NPY104" s="50" t="e">
        <f>#REF!</f>
        <v>#REF!</v>
      </c>
      <c r="NPZ104" s="50" t="e">
        <f>#REF!</f>
        <v>#REF!</v>
      </c>
      <c r="NQA104" s="50" t="e">
        <f>#REF!</f>
        <v>#REF!</v>
      </c>
      <c r="NQB104" s="50" t="e">
        <f>#REF!</f>
        <v>#REF!</v>
      </c>
      <c r="NQC104" s="50" t="e">
        <f>#REF!</f>
        <v>#REF!</v>
      </c>
      <c r="NQD104" s="50" t="e">
        <f>#REF!</f>
        <v>#REF!</v>
      </c>
      <c r="NQE104" s="50" t="e">
        <f>#REF!</f>
        <v>#REF!</v>
      </c>
      <c r="NQF104" s="50" t="e">
        <f>#REF!</f>
        <v>#REF!</v>
      </c>
      <c r="NQG104" s="50" t="e">
        <f>#REF!</f>
        <v>#REF!</v>
      </c>
      <c r="NQH104" s="50" t="e">
        <f>#REF!</f>
        <v>#REF!</v>
      </c>
      <c r="NQI104" s="50" t="e">
        <f>#REF!</f>
        <v>#REF!</v>
      </c>
      <c r="NQJ104" s="50" t="e">
        <f>#REF!</f>
        <v>#REF!</v>
      </c>
      <c r="NQK104" s="50" t="e">
        <f>#REF!</f>
        <v>#REF!</v>
      </c>
      <c r="NQL104" s="50" t="e">
        <f>#REF!</f>
        <v>#REF!</v>
      </c>
      <c r="NQM104" s="50" t="e">
        <f>#REF!</f>
        <v>#REF!</v>
      </c>
      <c r="NQN104" s="50" t="e">
        <f>#REF!</f>
        <v>#REF!</v>
      </c>
      <c r="NQO104" s="50" t="e">
        <f>#REF!</f>
        <v>#REF!</v>
      </c>
      <c r="NQP104" s="50" t="e">
        <f>#REF!</f>
        <v>#REF!</v>
      </c>
      <c r="NQQ104" s="50" t="e">
        <f>#REF!</f>
        <v>#REF!</v>
      </c>
      <c r="NQR104" s="50" t="e">
        <f>#REF!</f>
        <v>#REF!</v>
      </c>
      <c r="NQS104" s="50" t="e">
        <f>#REF!</f>
        <v>#REF!</v>
      </c>
      <c r="NQT104" s="50" t="e">
        <f>#REF!</f>
        <v>#REF!</v>
      </c>
      <c r="NQU104" s="50" t="e">
        <f>#REF!</f>
        <v>#REF!</v>
      </c>
      <c r="NQV104" s="50" t="e">
        <f>#REF!</f>
        <v>#REF!</v>
      </c>
      <c r="NQW104" s="50" t="e">
        <f>#REF!</f>
        <v>#REF!</v>
      </c>
      <c r="NQX104" s="50" t="e">
        <f>#REF!</f>
        <v>#REF!</v>
      </c>
      <c r="NQY104" s="50" t="e">
        <f>#REF!</f>
        <v>#REF!</v>
      </c>
      <c r="NQZ104" s="50" t="e">
        <f>#REF!</f>
        <v>#REF!</v>
      </c>
      <c r="NRA104" s="50" t="e">
        <f>#REF!</f>
        <v>#REF!</v>
      </c>
      <c r="NRB104" s="50" t="e">
        <f>#REF!</f>
        <v>#REF!</v>
      </c>
      <c r="NRC104" s="50" t="e">
        <f>#REF!</f>
        <v>#REF!</v>
      </c>
      <c r="NRD104" s="50" t="e">
        <f>#REF!</f>
        <v>#REF!</v>
      </c>
      <c r="NRE104" s="50" t="e">
        <f>#REF!</f>
        <v>#REF!</v>
      </c>
      <c r="NRF104" s="50" t="e">
        <f>#REF!</f>
        <v>#REF!</v>
      </c>
      <c r="NRG104" s="50" t="e">
        <f>#REF!</f>
        <v>#REF!</v>
      </c>
      <c r="NRH104" s="50" t="e">
        <f>#REF!</f>
        <v>#REF!</v>
      </c>
      <c r="NRI104" s="50" t="e">
        <f>#REF!</f>
        <v>#REF!</v>
      </c>
      <c r="NRJ104" s="50" t="e">
        <f>#REF!</f>
        <v>#REF!</v>
      </c>
      <c r="NRK104" s="50" t="e">
        <f>#REF!</f>
        <v>#REF!</v>
      </c>
      <c r="NRL104" s="50" t="e">
        <f>#REF!</f>
        <v>#REF!</v>
      </c>
      <c r="NRM104" s="50" t="e">
        <f>#REF!</f>
        <v>#REF!</v>
      </c>
      <c r="NRN104" s="50" t="e">
        <f>#REF!</f>
        <v>#REF!</v>
      </c>
      <c r="NRO104" s="50" t="e">
        <f>#REF!</f>
        <v>#REF!</v>
      </c>
      <c r="NRP104" s="50" t="e">
        <f>#REF!</f>
        <v>#REF!</v>
      </c>
      <c r="NRQ104" s="50" t="e">
        <f>#REF!</f>
        <v>#REF!</v>
      </c>
      <c r="NRR104" s="50" t="e">
        <f>#REF!</f>
        <v>#REF!</v>
      </c>
      <c r="NRS104" s="50" t="e">
        <f>#REF!</f>
        <v>#REF!</v>
      </c>
      <c r="NRT104" s="50" t="e">
        <f>#REF!</f>
        <v>#REF!</v>
      </c>
      <c r="NRU104" s="50" t="e">
        <f>#REF!</f>
        <v>#REF!</v>
      </c>
      <c r="NRV104" s="50" t="e">
        <f>#REF!</f>
        <v>#REF!</v>
      </c>
      <c r="NRW104" s="50" t="e">
        <f>#REF!</f>
        <v>#REF!</v>
      </c>
      <c r="NRX104" s="50" t="e">
        <f>#REF!</f>
        <v>#REF!</v>
      </c>
      <c r="NRY104" s="50" t="e">
        <f>#REF!</f>
        <v>#REF!</v>
      </c>
      <c r="NRZ104" s="50" t="e">
        <f>#REF!</f>
        <v>#REF!</v>
      </c>
      <c r="NSA104" s="50" t="e">
        <f>#REF!</f>
        <v>#REF!</v>
      </c>
      <c r="NSB104" s="50" t="e">
        <f>#REF!</f>
        <v>#REF!</v>
      </c>
      <c r="NSC104" s="50" t="e">
        <f>#REF!</f>
        <v>#REF!</v>
      </c>
      <c r="NSD104" s="50" t="e">
        <f>#REF!</f>
        <v>#REF!</v>
      </c>
      <c r="NSE104" s="50" t="e">
        <f>#REF!</f>
        <v>#REF!</v>
      </c>
      <c r="NSF104" s="50" t="e">
        <f>#REF!</f>
        <v>#REF!</v>
      </c>
      <c r="NSG104" s="50" t="e">
        <f>#REF!</f>
        <v>#REF!</v>
      </c>
      <c r="NSH104" s="50" t="e">
        <f>#REF!</f>
        <v>#REF!</v>
      </c>
      <c r="NSI104" s="50" t="e">
        <f>#REF!</f>
        <v>#REF!</v>
      </c>
      <c r="NSJ104" s="50" t="e">
        <f>#REF!</f>
        <v>#REF!</v>
      </c>
      <c r="NSK104" s="50" t="e">
        <f>#REF!</f>
        <v>#REF!</v>
      </c>
      <c r="NSL104" s="50" t="e">
        <f>#REF!</f>
        <v>#REF!</v>
      </c>
      <c r="NSM104" s="50" t="e">
        <f>#REF!</f>
        <v>#REF!</v>
      </c>
      <c r="NSN104" s="50" t="e">
        <f>#REF!</f>
        <v>#REF!</v>
      </c>
      <c r="NSO104" s="50" t="e">
        <f>#REF!</f>
        <v>#REF!</v>
      </c>
      <c r="NSP104" s="50" t="e">
        <f>#REF!</f>
        <v>#REF!</v>
      </c>
      <c r="NSQ104" s="50" t="e">
        <f>#REF!</f>
        <v>#REF!</v>
      </c>
      <c r="NSR104" s="50" t="e">
        <f>#REF!</f>
        <v>#REF!</v>
      </c>
      <c r="NSS104" s="50" t="e">
        <f>#REF!</f>
        <v>#REF!</v>
      </c>
      <c r="NST104" s="50" t="e">
        <f>#REF!</f>
        <v>#REF!</v>
      </c>
      <c r="NSU104" s="50" t="e">
        <f>#REF!</f>
        <v>#REF!</v>
      </c>
      <c r="NSV104" s="50" t="e">
        <f>#REF!</f>
        <v>#REF!</v>
      </c>
      <c r="NSW104" s="50" t="e">
        <f>#REF!</f>
        <v>#REF!</v>
      </c>
      <c r="NSX104" s="50" t="e">
        <f>#REF!</f>
        <v>#REF!</v>
      </c>
      <c r="NSY104" s="50" t="e">
        <f>#REF!</f>
        <v>#REF!</v>
      </c>
      <c r="NSZ104" s="50" t="e">
        <f>#REF!</f>
        <v>#REF!</v>
      </c>
      <c r="NTA104" s="50" t="e">
        <f>#REF!</f>
        <v>#REF!</v>
      </c>
      <c r="NTB104" s="50" t="e">
        <f>#REF!</f>
        <v>#REF!</v>
      </c>
      <c r="NTC104" s="50" t="e">
        <f>#REF!</f>
        <v>#REF!</v>
      </c>
      <c r="NTD104" s="50" t="e">
        <f>#REF!</f>
        <v>#REF!</v>
      </c>
      <c r="NTE104" s="50" t="e">
        <f>#REF!</f>
        <v>#REF!</v>
      </c>
      <c r="NTF104" s="50" t="e">
        <f>#REF!</f>
        <v>#REF!</v>
      </c>
      <c r="NTG104" s="50" t="e">
        <f>#REF!</f>
        <v>#REF!</v>
      </c>
      <c r="NTH104" s="50" t="e">
        <f>#REF!</f>
        <v>#REF!</v>
      </c>
      <c r="NTI104" s="50" t="e">
        <f>#REF!</f>
        <v>#REF!</v>
      </c>
      <c r="NTJ104" s="50" t="e">
        <f>#REF!</f>
        <v>#REF!</v>
      </c>
      <c r="NTK104" s="50" t="e">
        <f>#REF!</f>
        <v>#REF!</v>
      </c>
      <c r="NTL104" s="50" t="e">
        <f>#REF!</f>
        <v>#REF!</v>
      </c>
      <c r="NTM104" s="50" t="e">
        <f>#REF!</f>
        <v>#REF!</v>
      </c>
      <c r="NTN104" s="50" t="e">
        <f>#REF!</f>
        <v>#REF!</v>
      </c>
      <c r="NTO104" s="50" t="e">
        <f>#REF!</f>
        <v>#REF!</v>
      </c>
      <c r="NTP104" s="50" t="e">
        <f>#REF!</f>
        <v>#REF!</v>
      </c>
      <c r="NTQ104" s="50" t="e">
        <f>#REF!</f>
        <v>#REF!</v>
      </c>
      <c r="NTR104" s="50" t="e">
        <f>#REF!</f>
        <v>#REF!</v>
      </c>
      <c r="NTS104" s="50" t="e">
        <f>#REF!</f>
        <v>#REF!</v>
      </c>
      <c r="NTT104" s="50" t="e">
        <f>#REF!</f>
        <v>#REF!</v>
      </c>
      <c r="NTU104" s="50" t="e">
        <f>#REF!</f>
        <v>#REF!</v>
      </c>
      <c r="NTV104" s="50" t="e">
        <f>#REF!</f>
        <v>#REF!</v>
      </c>
      <c r="NTW104" s="50" t="e">
        <f>#REF!</f>
        <v>#REF!</v>
      </c>
      <c r="NTX104" s="50" t="e">
        <f>#REF!</f>
        <v>#REF!</v>
      </c>
      <c r="NTY104" s="50" t="e">
        <f>#REF!</f>
        <v>#REF!</v>
      </c>
      <c r="NTZ104" s="50" t="e">
        <f>#REF!</f>
        <v>#REF!</v>
      </c>
      <c r="NUA104" s="50" t="e">
        <f>#REF!</f>
        <v>#REF!</v>
      </c>
      <c r="NUB104" s="50" t="e">
        <f>#REF!</f>
        <v>#REF!</v>
      </c>
      <c r="NUC104" s="50" t="e">
        <f>#REF!</f>
        <v>#REF!</v>
      </c>
      <c r="NUD104" s="50" t="e">
        <f>#REF!</f>
        <v>#REF!</v>
      </c>
      <c r="NUE104" s="50" t="e">
        <f>#REF!</f>
        <v>#REF!</v>
      </c>
      <c r="NUF104" s="50" t="e">
        <f>#REF!</f>
        <v>#REF!</v>
      </c>
      <c r="NUG104" s="50" t="e">
        <f>#REF!</f>
        <v>#REF!</v>
      </c>
      <c r="NUH104" s="50" t="e">
        <f>#REF!</f>
        <v>#REF!</v>
      </c>
      <c r="NUI104" s="50" t="e">
        <f>#REF!</f>
        <v>#REF!</v>
      </c>
      <c r="NUJ104" s="50" t="e">
        <f>#REF!</f>
        <v>#REF!</v>
      </c>
      <c r="NUK104" s="50" t="e">
        <f>#REF!</f>
        <v>#REF!</v>
      </c>
      <c r="NUL104" s="50" t="e">
        <f>#REF!</f>
        <v>#REF!</v>
      </c>
      <c r="NUM104" s="50" t="e">
        <f>#REF!</f>
        <v>#REF!</v>
      </c>
      <c r="NUN104" s="50" t="e">
        <f>#REF!</f>
        <v>#REF!</v>
      </c>
      <c r="NUO104" s="50" t="e">
        <f>#REF!</f>
        <v>#REF!</v>
      </c>
      <c r="NUP104" s="50" t="e">
        <f>#REF!</f>
        <v>#REF!</v>
      </c>
      <c r="NUQ104" s="50" t="e">
        <f>#REF!</f>
        <v>#REF!</v>
      </c>
      <c r="NUR104" s="50" t="e">
        <f>#REF!</f>
        <v>#REF!</v>
      </c>
      <c r="NUS104" s="50" t="e">
        <f>#REF!</f>
        <v>#REF!</v>
      </c>
      <c r="NUT104" s="50" t="e">
        <f>#REF!</f>
        <v>#REF!</v>
      </c>
      <c r="NUU104" s="50" t="e">
        <f>#REF!</f>
        <v>#REF!</v>
      </c>
      <c r="NUV104" s="50" t="e">
        <f>#REF!</f>
        <v>#REF!</v>
      </c>
      <c r="NUW104" s="50" t="e">
        <f>#REF!</f>
        <v>#REF!</v>
      </c>
      <c r="NUX104" s="50" t="e">
        <f>#REF!</f>
        <v>#REF!</v>
      </c>
      <c r="NUY104" s="50" t="e">
        <f>#REF!</f>
        <v>#REF!</v>
      </c>
      <c r="NUZ104" s="50" t="e">
        <f>#REF!</f>
        <v>#REF!</v>
      </c>
      <c r="NVA104" s="50" t="e">
        <f>#REF!</f>
        <v>#REF!</v>
      </c>
      <c r="NVB104" s="50" t="e">
        <f>#REF!</f>
        <v>#REF!</v>
      </c>
      <c r="NVC104" s="50" t="e">
        <f>#REF!</f>
        <v>#REF!</v>
      </c>
      <c r="NVD104" s="50" t="e">
        <f>#REF!</f>
        <v>#REF!</v>
      </c>
      <c r="NVE104" s="50" t="e">
        <f>#REF!</f>
        <v>#REF!</v>
      </c>
      <c r="NVF104" s="50" t="e">
        <f>#REF!</f>
        <v>#REF!</v>
      </c>
      <c r="NVG104" s="50" t="e">
        <f>#REF!</f>
        <v>#REF!</v>
      </c>
      <c r="NVH104" s="50" t="e">
        <f>#REF!</f>
        <v>#REF!</v>
      </c>
      <c r="NVI104" s="50" t="e">
        <f>#REF!</f>
        <v>#REF!</v>
      </c>
      <c r="NVJ104" s="50" t="e">
        <f>#REF!</f>
        <v>#REF!</v>
      </c>
      <c r="NVK104" s="50" t="e">
        <f>#REF!</f>
        <v>#REF!</v>
      </c>
      <c r="NVL104" s="50" t="e">
        <f>#REF!</f>
        <v>#REF!</v>
      </c>
      <c r="NVM104" s="50" t="e">
        <f>#REF!</f>
        <v>#REF!</v>
      </c>
      <c r="NVN104" s="50" t="e">
        <f>#REF!</f>
        <v>#REF!</v>
      </c>
      <c r="NVO104" s="50" t="e">
        <f>#REF!</f>
        <v>#REF!</v>
      </c>
      <c r="NVP104" s="50" t="e">
        <f>#REF!</f>
        <v>#REF!</v>
      </c>
      <c r="NVQ104" s="50" t="e">
        <f>#REF!</f>
        <v>#REF!</v>
      </c>
      <c r="NVR104" s="50" t="e">
        <f>#REF!</f>
        <v>#REF!</v>
      </c>
      <c r="NVS104" s="50" t="e">
        <f>#REF!</f>
        <v>#REF!</v>
      </c>
      <c r="NVT104" s="50" t="e">
        <f>#REF!</f>
        <v>#REF!</v>
      </c>
      <c r="NVU104" s="50" t="e">
        <f>#REF!</f>
        <v>#REF!</v>
      </c>
      <c r="NVV104" s="50" t="e">
        <f>#REF!</f>
        <v>#REF!</v>
      </c>
      <c r="NVW104" s="50" t="e">
        <f>#REF!</f>
        <v>#REF!</v>
      </c>
      <c r="NVX104" s="50" t="e">
        <f>#REF!</f>
        <v>#REF!</v>
      </c>
      <c r="NVY104" s="50" t="e">
        <f>#REF!</f>
        <v>#REF!</v>
      </c>
      <c r="NVZ104" s="50" t="e">
        <f>#REF!</f>
        <v>#REF!</v>
      </c>
      <c r="NWA104" s="50" t="e">
        <f>#REF!</f>
        <v>#REF!</v>
      </c>
      <c r="NWB104" s="50" t="e">
        <f>#REF!</f>
        <v>#REF!</v>
      </c>
      <c r="NWC104" s="50" t="e">
        <f>#REF!</f>
        <v>#REF!</v>
      </c>
      <c r="NWD104" s="50" t="e">
        <f>#REF!</f>
        <v>#REF!</v>
      </c>
      <c r="NWE104" s="50" t="e">
        <f>#REF!</f>
        <v>#REF!</v>
      </c>
      <c r="NWF104" s="50" t="e">
        <f>#REF!</f>
        <v>#REF!</v>
      </c>
      <c r="NWG104" s="50" t="e">
        <f>#REF!</f>
        <v>#REF!</v>
      </c>
      <c r="NWH104" s="50" t="e">
        <f>#REF!</f>
        <v>#REF!</v>
      </c>
      <c r="NWI104" s="50" t="e">
        <f>#REF!</f>
        <v>#REF!</v>
      </c>
      <c r="NWJ104" s="50" t="e">
        <f>#REF!</f>
        <v>#REF!</v>
      </c>
      <c r="NWK104" s="50" t="e">
        <f>#REF!</f>
        <v>#REF!</v>
      </c>
      <c r="NWL104" s="50" t="e">
        <f>#REF!</f>
        <v>#REF!</v>
      </c>
      <c r="NWM104" s="50" t="e">
        <f>#REF!</f>
        <v>#REF!</v>
      </c>
      <c r="NWN104" s="50" t="e">
        <f>#REF!</f>
        <v>#REF!</v>
      </c>
      <c r="NWO104" s="50" t="e">
        <f>#REF!</f>
        <v>#REF!</v>
      </c>
      <c r="NWP104" s="50" t="e">
        <f>#REF!</f>
        <v>#REF!</v>
      </c>
      <c r="NWQ104" s="50" t="e">
        <f>#REF!</f>
        <v>#REF!</v>
      </c>
      <c r="NWR104" s="50" t="e">
        <f>#REF!</f>
        <v>#REF!</v>
      </c>
      <c r="NWS104" s="50" t="e">
        <f>#REF!</f>
        <v>#REF!</v>
      </c>
      <c r="NWT104" s="50" t="e">
        <f>#REF!</f>
        <v>#REF!</v>
      </c>
      <c r="NWU104" s="50" t="e">
        <f>#REF!</f>
        <v>#REF!</v>
      </c>
      <c r="NWV104" s="50" t="e">
        <f>#REF!</f>
        <v>#REF!</v>
      </c>
      <c r="NWW104" s="50" t="e">
        <f>#REF!</f>
        <v>#REF!</v>
      </c>
      <c r="NWX104" s="50" t="e">
        <f>#REF!</f>
        <v>#REF!</v>
      </c>
      <c r="NWY104" s="50" t="e">
        <f>#REF!</f>
        <v>#REF!</v>
      </c>
      <c r="NWZ104" s="50" t="e">
        <f>#REF!</f>
        <v>#REF!</v>
      </c>
      <c r="NXA104" s="50" t="e">
        <f>#REF!</f>
        <v>#REF!</v>
      </c>
      <c r="NXB104" s="50" t="e">
        <f>#REF!</f>
        <v>#REF!</v>
      </c>
      <c r="NXC104" s="50" t="e">
        <f>#REF!</f>
        <v>#REF!</v>
      </c>
      <c r="NXD104" s="50" t="e">
        <f>#REF!</f>
        <v>#REF!</v>
      </c>
      <c r="NXE104" s="50" t="e">
        <f>#REF!</f>
        <v>#REF!</v>
      </c>
      <c r="NXF104" s="50" t="e">
        <f>#REF!</f>
        <v>#REF!</v>
      </c>
      <c r="NXG104" s="50" t="e">
        <f>#REF!</f>
        <v>#REF!</v>
      </c>
      <c r="NXH104" s="50" t="e">
        <f>#REF!</f>
        <v>#REF!</v>
      </c>
      <c r="NXI104" s="50" t="e">
        <f>#REF!</f>
        <v>#REF!</v>
      </c>
      <c r="NXJ104" s="50" t="e">
        <f>#REF!</f>
        <v>#REF!</v>
      </c>
      <c r="NXK104" s="50" t="e">
        <f>#REF!</f>
        <v>#REF!</v>
      </c>
      <c r="NXL104" s="50" t="e">
        <f>#REF!</f>
        <v>#REF!</v>
      </c>
      <c r="NXM104" s="50" t="e">
        <f>#REF!</f>
        <v>#REF!</v>
      </c>
      <c r="NXN104" s="50" t="e">
        <f>#REF!</f>
        <v>#REF!</v>
      </c>
      <c r="NXO104" s="50" t="e">
        <f>#REF!</f>
        <v>#REF!</v>
      </c>
      <c r="NXP104" s="50" t="e">
        <f>#REF!</f>
        <v>#REF!</v>
      </c>
      <c r="NXQ104" s="50" t="e">
        <f>#REF!</f>
        <v>#REF!</v>
      </c>
      <c r="NXR104" s="50" t="e">
        <f>#REF!</f>
        <v>#REF!</v>
      </c>
      <c r="NXS104" s="50" t="e">
        <f>#REF!</f>
        <v>#REF!</v>
      </c>
      <c r="NXT104" s="50" t="e">
        <f>#REF!</f>
        <v>#REF!</v>
      </c>
      <c r="NXU104" s="50" t="e">
        <f>#REF!</f>
        <v>#REF!</v>
      </c>
      <c r="NXV104" s="50" t="e">
        <f>#REF!</f>
        <v>#REF!</v>
      </c>
      <c r="NXW104" s="50" t="e">
        <f>#REF!</f>
        <v>#REF!</v>
      </c>
      <c r="NXX104" s="50" t="e">
        <f>#REF!</f>
        <v>#REF!</v>
      </c>
      <c r="NXY104" s="50" t="e">
        <f>#REF!</f>
        <v>#REF!</v>
      </c>
      <c r="NXZ104" s="50" t="e">
        <f>#REF!</f>
        <v>#REF!</v>
      </c>
      <c r="NYA104" s="50" t="e">
        <f>#REF!</f>
        <v>#REF!</v>
      </c>
      <c r="NYB104" s="50" t="e">
        <f>#REF!</f>
        <v>#REF!</v>
      </c>
      <c r="NYC104" s="50" t="e">
        <f>#REF!</f>
        <v>#REF!</v>
      </c>
      <c r="NYD104" s="50" t="e">
        <f>#REF!</f>
        <v>#REF!</v>
      </c>
      <c r="NYE104" s="50" t="e">
        <f>#REF!</f>
        <v>#REF!</v>
      </c>
      <c r="NYF104" s="50" t="e">
        <f>#REF!</f>
        <v>#REF!</v>
      </c>
      <c r="NYG104" s="50" t="e">
        <f>#REF!</f>
        <v>#REF!</v>
      </c>
      <c r="NYH104" s="50" t="e">
        <f>#REF!</f>
        <v>#REF!</v>
      </c>
      <c r="NYI104" s="50" t="e">
        <f>#REF!</f>
        <v>#REF!</v>
      </c>
      <c r="NYJ104" s="50" t="e">
        <f>#REF!</f>
        <v>#REF!</v>
      </c>
      <c r="NYK104" s="50" t="e">
        <f>#REF!</f>
        <v>#REF!</v>
      </c>
      <c r="NYL104" s="50" t="e">
        <f>#REF!</f>
        <v>#REF!</v>
      </c>
      <c r="NYM104" s="50" t="e">
        <f>#REF!</f>
        <v>#REF!</v>
      </c>
      <c r="NYN104" s="50" t="e">
        <f>#REF!</f>
        <v>#REF!</v>
      </c>
      <c r="NYO104" s="50" t="e">
        <f>#REF!</f>
        <v>#REF!</v>
      </c>
      <c r="NYP104" s="50" t="e">
        <f>#REF!</f>
        <v>#REF!</v>
      </c>
      <c r="NYQ104" s="50" t="e">
        <f>#REF!</f>
        <v>#REF!</v>
      </c>
      <c r="NYR104" s="50" t="e">
        <f>#REF!</f>
        <v>#REF!</v>
      </c>
      <c r="NYS104" s="50" t="e">
        <f>#REF!</f>
        <v>#REF!</v>
      </c>
      <c r="NYT104" s="50" t="e">
        <f>#REF!</f>
        <v>#REF!</v>
      </c>
      <c r="NYU104" s="50" t="e">
        <f>#REF!</f>
        <v>#REF!</v>
      </c>
      <c r="NYV104" s="50" t="e">
        <f>#REF!</f>
        <v>#REF!</v>
      </c>
      <c r="NYW104" s="50" t="e">
        <f>#REF!</f>
        <v>#REF!</v>
      </c>
      <c r="NYX104" s="50" t="e">
        <f>#REF!</f>
        <v>#REF!</v>
      </c>
      <c r="NYY104" s="50" t="e">
        <f>#REF!</f>
        <v>#REF!</v>
      </c>
      <c r="NYZ104" s="50" t="e">
        <f>#REF!</f>
        <v>#REF!</v>
      </c>
      <c r="NZA104" s="50" t="e">
        <f>#REF!</f>
        <v>#REF!</v>
      </c>
      <c r="NZB104" s="50" t="e">
        <f>#REF!</f>
        <v>#REF!</v>
      </c>
      <c r="NZC104" s="50" t="e">
        <f>#REF!</f>
        <v>#REF!</v>
      </c>
      <c r="NZD104" s="50" t="e">
        <f>#REF!</f>
        <v>#REF!</v>
      </c>
      <c r="NZE104" s="50" t="e">
        <f>#REF!</f>
        <v>#REF!</v>
      </c>
      <c r="NZF104" s="50" t="e">
        <f>#REF!</f>
        <v>#REF!</v>
      </c>
      <c r="NZG104" s="50" t="e">
        <f>#REF!</f>
        <v>#REF!</v>
      </c>
      <c r="NZH104" s="50" t="e">
        <f>#REF!</f>
        <v>#REF!</v>
      </c>
      <c r="NZI104" s="50" t="e">
        <f>#REF!</f>
        <v>#REF!</v>
      </c>
      <c r="NZJ104" s="50" t="e">
        <f>#REF!</f>
        <v>#REF!</v>
      </c>
      <c r="NZK104" s="50" t="e">
        <f>#REF!</f>
        <v>#REF!</v>
      </c>
      <c r="NZL104" s="50" t="e">
        <f>#REF!</f>
        <v>#REF!</v>
      </c>
      <c r="NZM104" s="50" t="e">
        <f>#REF!</f>
        <v>#REF!</v>
      </c>
      <c r="NZN104" s="50" t="e">
        <f>#REF!</f>
        <v>#REF!</v>
      </c>
      <c r="NZO104" s="50" t="e">
        <f>#REF!</f>
        <v>#REF!</v>
      </c>
      <c r="NZP104" s="50" t="e">
        <f>#REF!</f>
        <v>#REF!</v>
      </c>
      <c r="NZQ104" s="50" t="e">
        <f>#REF!</f>
        <v>#REF!</v>
      </c>
      <c r="NZR104" s="50" t="e">
        <f>#REF!</f>
        <v>#REF!</v>
      </c>
      <c r="NZS104" s="50" t="e">
        <f>#REF!</f>
        <v>#REF!</v>
      </c>
      <c r="NZT104" s="50" t="e">
        <f>#REF!</f>
        <v>#REF!</v>
      </c>
      <c r="NZU104" s="50" t="e">
        <f>#REF!</f>
        <v>#REF!</v>
      </c>
      <c r="NZV104" s="50" t="e">
        <f>#REF!</f>
        <v>#REF!</v>
      </c>
      <c r="NZW104" s="50" t="e">
        <f>#REF!</f>
        <v>#REF!</v>
      </c>
      <c r="NZX104" s="50" t="e">
        <f>#REF!</f>
        <v>#REF!</v>
      </c>
      <c r="NZY104" s="50" t="e">
        <f>#REF!</f>
        <v>#REF!</v>
      </c>
      <c r="NZZ104" s="50" t="e">
        <f>#REF!</f>
        <v>#REF!</v>
      </c>
      <c r="OAA104" s="50" t="e">
        <f>#REF!</f>
        <v>#REF!</v>
      </c>
      <c r="OAB104" s="50" t="e">
        <f>#REF!</f>
        <v>#REF!</v>
      </c>
      <c r="OAC104" s="50" t="e">
        <f>#REF!</f>
        <v>#REF!</v>
      </c>
      <c r="OAD104" s="50" t="e">
        <f>#REF!</f>
        <v>#REF!</v>
      </c>
      <c r="OAE104" s="50" t="e">
        <f>#REF!</f>
        <v>#REF!</v>
      </c>
      <c r="OAF104" s="50" t="e">
        <f>#REF!</f>
        <v>#REF!</v>
      </c>
      <c r="OAG104" s="50" t="e">
        <f>#REF!</f>
        <v>#REF!</v>
      </c>
      <c r="OAH104" s="50" t="e">
        <f>#REF!</f>
        <v>#REF!</v>
      </c>
      <c r="OAI104" s="50" t="e">
        <f>#REF!</f>
        <v>#REF!</v>
      </c>
      <c r="OAJ104" s="50" t="e">
        <f>#REF!</f>
        <v>#REF!</v>
      </c>
      <c r="OAK104" s="50" t="e">
        <f>#REF!</f>
        <v>#REF!</v>
      </c>
      <c r="OAL104" s="50" t="e">
        <f>#REF!</f>
        <v>#REF!</v>
      </c>
      <c r="OAM104" s="50" t="e">
        <f>#REF!</f>
        <v>#REF!</v>
      </c>
      <c r="OAN104" s="50" t="e">
        <f>#REF!</f>
        <v>#REF!</v>
      </c>
      <c r="OAO104" s="50" t="e">
        <f>#REF!</f>
        <v>#REF!</v>
      </c>
      <c r="OAP104" s="50" t="e">
        <f>#REF!</f>
        <v>#REF!</v>
      </c>
      <c r="OAQ104" s="50" t="e">
        <f>#REF!</f>
        <v>#REF!</v>
      </c>
      <c r="OAR104" s="50" t="e">
        <f>#REF!</f>
        <v>#REF!</v>
      </c>
      <c r="OAS104" s="50" t="e">
        <f>#REF!</f>
        <v>#REF!</v>
      </c>
      <c r="OAT104" s="50" t="e">
        <f>#REF!</f>
        <v>#REF!</v>
      </c>
      <c r="OAU104" s="50" t="e">
        <f>#REF!</f>
        <v>#REF!</v>
      </c>
      <c r="OAV104" s="50" t="e">
        <f>#REF!</f>
        <v>#REF!</v>
      </c>
      <c r="OAW104" s="50" t="e">
        <f>#REF!</f>
        <v>#REF!</v>
      </c>
      <c r="OAX104" s="50" t="e">
        <f>#REF!</f>
        <v>#REF!</v>
      </c>
      <c r="OAY104" s="50" t="e">
        <f>#REF!</f>
        <v>#REF!</v>
      </c>
      <c r="OAZ104" s="50" t="e">
        <f>#REF!</f>
        <v>#REF!</v>
      </c>
      <c r="OBA104" s="50" t="e">
        <f>#REF!</f>
        <v>#REF!</v>
      </c>
      <c r="OBB104" s="50" t="e">
        <f>#REF!</f>
        <v>#REF!</v>
      </c>
      <c r="OBC104" s="50" t="e">
        <f>#REF!</f>
        <v>#REF!</v>
      </c>
      <c r="OBD104" s="50" t="e">
        <f>#REF!</f>
        <v>#REF!</v>
      </c>
      <c r="OBE104" s="50" t="e">
        <f>#REF!</f>
        <v>#REF!</v>
      </c>
      <c r="OBF104" s="50" t="e">
        <f>#REF!</f>
        <v>#REF!</v>
      </c>
      <c r="OBG104" s="50" t="e">
        <f>#REF!</f>
        <v>#REF!</v>
      </c>
      <c r="OBH104" s="50" t="e">
        <f>#REF!</f>
        <v>#REF!</v>
      </c>
      <c r="OBI104" s="50" t="e">
        <f>#REF!</f>
        <v>#REF!</v>
      </c>
      <c r="OBJ104" s="50" t="e">
        <f>#REF!</f>
        <v>#REF!</v>
      </c>
      <c r="OBK104" s="50" t="e">
        <f>#REF!</f>
        <v>#REF!</v>
      </c>
      <c r="OBL104" s="50" t="e">
        <f>#REF!</f>
        <v>#REF!</v>
      </c>
      <c r="OBM104" s="50" t="e">
        <f>#REF!</f>
        <v>#REF!</v>
      </c>
      <c r="OBN104" s="50" t="e">
        <f>#REF!</f>
        <v>#REF!</v>
      </c>
      <c r="OBO104" s="50" t="e">
        <f>#REF!</f>
        <v>#REF!</v>
      </c>
      <c r="OBP104" s="50" t="e">
        <f>#REF!</f>
        <v>#REF!</v>
      </c>
      <c r="OBQ104" s="50" t="e">
        <f>#REF!</f>
        <v>#REF!</v>
      </c>
      <c r="OBR104" s="50" t="e">
        <f>#REF!</f>
        <v>#REF!</v>
      </c>
      <c r="OBS104" s="50" t="e">
        <f>#REF!</f>
        <v>#REF!</v>
      </c>
      <c r="OBT104" s="50" t="e">
        <f>#REF!</f>
        <v>#REF!</v>
      </c>
      <c r="OBU104" s="50" t="e">
        <f>#REF!</f>
        <v>#REF!</v>
      </c>
      <c r="OBV104" s="50" t="e">
        <f>#REF!</f>
        <v>#REF!</v>
      </c>
      <c r="OBW104" s="50" t="e">
        <f>#REF!</f>
        <v>#REF!</v>
      </c>
      <c r="OBX104" s="50" t="e">
        <f>#REF!</f>
        <v>#REF!</v>
      </c>
      <c r="OBY104" s="50" t="e">
        <f>#REF!</f>
        <v>#REF!</v>
      </c>
      <c r="OBZ104" s="50" t="e">
        <f>#REF!</f>
        <v>#REF!</v>
      </c>
      <c r="OCA104" s="50" t="e">
        <f>#REF!</f>
        <v>#REF!</v>
      </c>
      <c r="OCB104" s="50" t="e">
        <f>#REF!</f>
        <v>#REF!</v>
      </c>
      <c r="OCC104" s="50" t="e">
        <f>#REF!</f>
        <v>#REF!</v>
      </c>
      <c r="OCD104" s="50" t="e">
        <f>#REF!</f>
        <v>#REF!</v>
      </c>
      <c r="OCE104" s="50" t="e">
        <f>#REF!</f>
        <v>#REF!</v>
      </c>
      <c r="OCF104" s="50" t="e">
        <f>#REF!</f>
        <v>#REF!</v>
      </c>
      <c r="OCG104" s="50" t="e">
        <f>#REF!</f>
        <v>#REF!</v>
      </c>
      <c r="OCH104" s="50" t="e">
        <f>#REF!</f>
        <v>#REF!</v>
      </c>
      <c r="OCI104" s="50" t="e">
        <f>#REF!</f>
        <v>#REF!</v>
      </c>
      <c r="OCJ104" s="50" t="e">
        <f>#REF!</f>
        <v>#REF!</v>
      </c>
      <c r="OCK104" s="50" t="e">
        <f>#REF!</f>
        <v>#REF!</v>
      </c>
      <c r="OCL104" s="50" t="e">
        <f>#REF!</f>
        <v>#REF!</v>
      </c>
      <c r="OCM104" s="50" t="e">
        <f>#REF!</f>
        <v>#REF!</v>
      </c>
      <c r="OCN104" s="50" t="e">
        <f>#REF!</f>
        <v>#REF!</v>
      </c>
      <c r="OCO104" s="50" t="e">
        <f>#REF!</f>
        <v>#REF!</v>
      </c>
      <c r="OCP104" s="50" t="e">
        <f>#REF!</f>
        <v>#REF!</v>
      </c>
      <c r="OCQ104" s="50" t="e">
        <f>#REF!</f>
        <v>#REF!</v>
      </c>
      <c r="OCR104" s="50" t="e">
        <f>#REF!</f>
        <v>#REF!</v>
      </c>
      <c r="OCS104" s="50" t="e">
        <f>#REF!</f>
        <v>#REF!</v>
      </c>
      <c r="OCT104" s="50" t="e">
        <f>#REF!</f>
        <v>#REF!</v>
      </c>
      <c r="OCU104" s="50" t="e">
        <f>#REF!</f>
        <v>#REF!</v>
      </c>
      <c r="OCV104" s="50" t="e">
        <f>#REF!</f>
        <v>#REF!</v>
      </c>
      <c r="OCW104" s="50" t="e">
        <f>#REF!</f>
        <v>#REF!</v>
      </c>
      <c r="OCX104" s="50" t="e">
        <f>#REF!</f>
        <v>#REF!</v>
      </c>
      <c r="OCY104" s="50" t="e">
        <f>#REF!</f>
        <v>#REF!</v>
      </c>
      <c r="OCZ104" s="50" t="e">
        <f>#REF!</f>
        <v>#REF!</v>
      </c>
      <c r="ODA104" s="50" t="e">
        <f>#REF!</f>
        <v>#REF!</v>
      </c>
      <c r="ODB104" s="50" t="e">
        <f>#REF!</f>
        <v>#REF!</v>
      </c>
      <c r="ODC104" s="50" t="e">
        <f>#REF!</f>
        <v>#REF!</v>
      </c>
      <c r="ODD104" s="50" t="e">
        <f>#REF!</f>
        <v>#REF!</v>
      </c>
      <c r="ODE104" s="50" t="e">
        <f>#REF!</f>
        <v>#REF!</v>
      </c>
      <c r="ODF104" s="50" t="e">
        <f>#REF!</f>
        <v>#REF!</v>
      </c>
      <c r="ODG104" s="50" t="e">
        <f>#REF!</f>
        <v>#REF!</v>
      </c>
      <c r="ODH104" s="50" t="e">
        <f>#REF!</f>
        <v>#REF!</v>
      </c>
      <c r="ODI104" s="50" t="e">
        <f>#REF!</f>
        <v>#REF!</v>
      </c>
      <c r="ODJ104" s="50" t="e">
        <f>#REF!</f>
        <v>#REF!</v>
      </c>
      <c r="ODK104" s="50" t="e">
        <f>#REF!</f>
        <v>#REF!</v>
      </c>
      <c r="ODL104" s="50" t="e">
        <f>#REF!</f>
        <v>#REF!</v>
      </c>
      <c r="ODM104" s="50" t="e">
        <f>#REF!</f>
        <v>#REF!</v>
      </c>
      <c r="ODN104" s="50" t="e">
        <f>#REF!</f>
        <v>#REF!</v>
      </c>
      <c r="ODO104" s="50" t="e">
        <f>#REF!</f>
        <v>#REF!</v>
      </c>
      <c r="ODP104" s="50" t="e">
        <f>#REF!</f>
        <v>#REF!</v>
      </c>
      <c r="ODQ104" s="50" t="e">
        <f>#REF!</f>
        <v>#REF!</v>
      </c>
      <c r="ODR104" s="50" t="e">
        <f>#REF!</f>
        <v>#REF!</v>
      </c>
      <c r="ODS104" s="50" t="e">
        <f>#REF!</f>
        <v>#REF!</v>
      </c>
      <c r="ODT104" s="50" t="e">
        <f>#REF!</f>
        <v>#REF!</v>
      </c>
      <c r="ODU104" s="50" t="e">
        <f>#REF!</f>
        <v>#REF!</v>
      </c>
      <c r="ODV104" s="50" t="e">
        <f>#REF!</f>
        <v>#REF!</v>
      </c>
      <c r="ODW104" s="50" t="e">
        <f>#REF!</f>
        <v>#REF!</v>
      </c>
      <c r="ODX104" s="50" t="e">
        <f>#REF!</f>
        <v>#REF!</v>
      </c>
      <c r="ODY104" s="50" t="e">
        <f>#REF!</f>
        <v>#REF!</v>
      </c>
      <c r="ODZ104" s="50" t="e">
        <f>#REF!</f>
        <v>#REF!</v>
      </c>
      <c r="OEA104" s="50" t="e">
        <f>#REF!</f>
        <v>#REF!</v>
      </c>
      <c r="OEB104" s="50" t="e">
        <f>#REF!</f>
        <v>#REF!</v>
      </c>
      <c r="OEC104" s="50" t="e">
        <f>#REF!</f>
        <v>#REF!</v>
      </c>
      <c r="OED104" s="50" t="e">
        <f>#REF!</f>
        <v>#REF!</v>
      </c>
      <c r="OEE104" s="50" t="e">
        <f>#REF!</f>
        <v>#REF!</v>
      </c>
      <c r="OEF104" s="50" t="e">
        <f>#REF!</f>
        <v>#REF!</v>
      </c>
      <c r="OEG104" s="50" t="e">
        <f>#REF!</f>
        <v>#REF!</v>
      </c>
      <c r="OEH104" s="50" t="e">
        <f>#REF!</f>
        <v>#REF!</v>
      </c>
      <c r="OEI104" s="50" t="e">
        <f>#REF!</f>
        <v>#REF!</v>
      </c>
      <c r="OEJ104" s="50" t="e">
        <f>#REF!</f>
        <v>#REF!</v>
      </c>
      <c r="OEK104" s="50" t="e">
        <f>#REF!</f>
        <v>#REF!</v>
      </c>
      <c r="OEL104" s="50" t="e">
        <f>#REF!</f>
        <v>#REF!</v>
      </c>
      <c r="OEM104" s="50" t="e">
        <f>#REF!</f>
        <v>#REF!</v>
      </c>
      <c r="OEN104" s="50" t="e">
        <f>#REF!</f>
        <v>#REF!</v>
      </c>
      <c r="OEO104" s="50" t="e">
        <f>#REF!</f>
        <v>#REF!</v>
      </c>
      <c r="OEP104" s="50" t="e">
        <f>#REF!</f>
        <v>#REF!</v>
      </c>
      <c r="OEQ104" s="50" t="e">
        <f>#REF!</f>
        <v>#REF!</v>
      </c>
      <c r="OER104" s="50" t="e">
        <f>#REF!</f>
        <v>#REF!</v>
      </c>
      <c r="OES104" s="50" t="e">
        <f>#REF!</f>
        <v>#REF!</v>
      </c>
      <c r="OET104" s="50" t="e">
        <f>#REF!</f>
        <v>#REF!</v>
      </c>
      <c r="OEU104" s="50" t="e">
        <f>#REF!</f>
        <v>#REF!</v>
      </c>
      <c r="OEV104" s="50" t="e">
        <f>#REF!</f>
        <v>#REF!</v>
      </c>
      <c r="OEW104" s="50" t="e">
        <f>#REF!</f>
        <v>#REF!</v>
      </c>
      <c r="OEX104" s="50" t="e">
        <f>#REF!</f>
        <v>#REF!</v>
      </c>
      <c r="OEY104" s="50" t="e">
        <f>#REF!</f>
        <v>#REF!</v>
      </c>
      <c r="OEZ104" s="50" t="e">
        <f>#REF!</f>
        <v>#REF!</v>
      </c>
      <c r="OFA104" s="50" t="e">
        <f>#REF!</f>
        <v>#REF!</v>
      </c>
      <c r="OFB104" s="50" t="e">
        <f>#REF!</f>
        <v>#REF!</v>
      </c>
      <c r="OFC104" s="50" t="e">
        <f>#REF!</f>
        <v>#REF!</v>
      </c>
      <c r="OFD104" s="50" t="e">
        <f>#REF!</f>
        <v>#REF!</v>
      </c>
      <c r="OFE104" s="50" t="e">
        <f>#REF!</f>
        <v>#REF!</v>
      </c>
      <c r="OFF104" s="50" t="e">
        <f>#REF!</f>
        <v>#REF!</v>
      </c>
      <c r="OFG104" s="50" t="e">
        <f>#REF!</f>
        <v>#REF!</v>
      </c>
      <c r="OFH104" s="50" t="e">
        <f>#REF!</f>
        <v>#REF!</v>
      </c>
      <c r="OFI104" s="50" t="e">
        <f>#REF!</f>
        <v>#REF!</v>
      </c>
      <c r="OFJ104" s="50" t="e">
        <f>#REF!</f>
        <v>#REF!</v>
      </c>
      <c r="OFK104" s="50" t="e">
        <f>#REF!</f>
        <v>#REF!</v>
      </c>
      <c r="OFL104" s="50" t="e">
        <f>#REF!</f>
        <v>#REF!</v>
      </c>
      <c r="OFM104" s="50" t="e">
        <f>#REF!</f>
        <v>#REF!</v>
      </c>
      <c r="OFN104" s="50" t="e">
        <f>#REF!</f>
        <v>#REF!</v>
      </c>
      <c r="OFO104" s="50" t="e">
        <f>#REF!</f>
        <v>#REF!</v>
      </c>
      <c r="OFP104" s="50" t="e">
        <f>#REF!</f>
        <v>#REF!</v>
      </c>
      <c r="OFQ104" s="50" t="e">
        <f>#REF!</f>
        <v>#REF!</v>
      </c>
      <c r="OFR104" s="50" t="e">
        <f>#REF!</f>
        <v>#REF!</v>
      </c>
      <c r="OFS104" s="50" t="e">
        <f>#REF!</f>
        <v>#REF!</v>
      </c>
      <c r="OFT104" s="50" t="e">
        <f>#REF!</f>
        <v>#REF!</v>
      </c>
      <c r="OFU104" s="50" t="e">
        <f>#REF!</f>
        <v>#REF!</v>
      </c>
      <c r="OFV104" s="50" t="e">
        <f>#REF!</f>
        <v>#REF!</v>
      </c>
      <c r="OFW104" s="50" t="e">
        <f>#REF!</f>
        <v>#REF!</v>
      </c>
      <c r="OFX104" s="50" t="e">
        <f>#REF!</f>
        <v>#REF!</v>
      </c>
      <c r="OFY104" s="50" t="e">
        <f>#REF!</f>
        <v>#REF!</v>
      </c>
      <c r="OFZ104" s="50" t="e">
        <f>#REF!</f>
        <v>#REF!</v>
      </c>
      <c r="OGA104" s="50" t="e">
        <f>#REF!</f>
        <v>#REF!</v>
      </c>
      <c r="OGB104" s="50" t="e">
        <f>#REF!</f>
        <v>#REF!</v>
      </c>
      <c r="OGC104" s="50" t="e">
        <f>#REF!</f>
        <v>#REF!</v>
      </c>
      <c r="OGD104" s="50" t="e">
        <f>#REF!</f>
        <v>#REF!</v>
      </c>
      <c r="OGE104" s="50" t="e">
        <f>#REF!</f>
        <v>#REF!</v>
      </c>
      <c r="OGF104" s="50" t="e">
        <f>#REF!</f>
        <v>#REF!</v>
      </c>
      <c r="OGG104" s="50" t="e">
        <f>#REF!</f>
        <v>#REF!</v>
      </c>
      <c r="OGH104" s="50" t="e">
        <f>#REF!</f>
        <v>#REF!</v>
      </c>
      <c r="OGI104" s="50" t="e">
        <f>#REF!</f>
        <v>#REF!</v>
      </c>
      <c r="OGJ104" s="50" t="e">
        <f>#REF!</f>
        <v>#REF!</v>
      </c>
      <c r="OGK104" s="50" t="e">
        <f>#REF!</f>
        <v>#REF!</v>
      </c>
      <c r="OGL104" s="50" t="e">
        <f>#REF!</f>
        <v>#REF!</v>
      </c>
      <c r="OGM104" s="50" t="e">
        <f>#REF!</f>
        <v>#REF!</v>
      </c>
      <c r="OGN104" s="50" t="e">
        <f>#REF!</f>
        <v>#REF!</v>
      </c>
      <c r="OGO104" s="50" t="e">
        <f>#REF!</f>
        <v>#REF!</v>
      </c>
      <c r="OGP104" s="50" t="e">
        <f>#REF!</f>
        <v>#REF!</v>
      </c>
      <c r="OGQ104" s="50" t="e">
        <f>#REF!</f>
        <v>#REF!</v>
      </c>
      <c r="OGR104" s="50" t="e">
        <f>#REF!</f>
        <v>#REF!</v>
      </c>
      <c r="OGS104" s="50" t="e">
        <f>#REF!</f>
        <v>#REF!</v>
      </c>
      <c r="OGT104" s="50" t="e">
        <f>#REF!</f>
        <v>#REF!</v>
      </c>
      <c r="OGU104" s="50" t="e">
        <f>#REF!</f>
        <v>#REF!</v>
      </c>
      <c r="OGV104" s="50" t="e">
        <f>#REF!</f>
        <v>#REF!</v>
      </c>
      <c r="OGW104" s="50" t="e">
        <f>#REF!</f>
        <v>#REF!</v>
      </c>
      <c r="OGX104" s="50" t="e">
        <f>#REF!</f>
        <v>#REF!</v>
      </c>
      <c r="OGY104" s="50" t="e">
        <f>#REF!</f>
        <v>#REF!</v>
      </c>
      <c r="OGZ104" s="50" t="e">
        <f>#REF!</f>
        <v>#REF!</v>
      </c>
      <c r="OHA104" s="50" t="e">
        <f>#REF!</f>
        <v>#REF!</v>
      </c>
      <c r="OHB104" s="50" t="e">
        <f>#REF!</f>
        <v>#REF!</v>
      </c>
      <c r="OHC104" s="50" t="e">
        <f>#REF!</f>
        <v>#REF!</v>
      </c>
      <c r="OHD104" s="50" t="e">
        <f>#REF!</f>
        <v>#REF!</v>
      </c>
      <c r="OHE104" s="50" t="e">
        <f>#REF!</f>
        <v>#REF!</v>
      </c>
      <c r="OHF104" s="50" t="e">
        <f>#REF!</f>
        <v>#REF!</v>
      </c>
      <c r="OHG104" s="50" t="e">
        <f>#REF!</f>
        <v>#REF!</v>
      </c>
      <c r="OHH104" s="50" t="e">
        <f>#REF!</f>
        <v>#REF!</v>
      </c>
      <c r="OHI104" s="50" t="e">
        <f>#REF!</f>
        <v>#REF!</v>
      </c>
      <c r="OHJ104" s="50" t="e">
        <f>#REF!</f>
        <v>#REF!</v>
      </c>
      <c r="OHK104" s="50" t="e">
        <f>#REF!</f>
        <v>#REF!</v>
      </c>
      <c r="OHL104" s="50" t="e">
        <f>#REF!</f>
        <v>#REF!</v>
      </c>
      <c r="OHM104" s="50" t="e">
        <f>#REF!</f>
        <v>#REF!</v>
      </c>
      <c r="OHN104" s="50" t="e">
        <f>#REF!</f>
        <v>#REF!</v>
      </c>
      <c r="OHO104" s="50" t="e">
        <f>#REF!</f>
        <v>#REF!</v>
      </c>
      <c r="OHP104" s="50" t="e">
        <f>#REF!</f>
        <v>#REF!</v>
      </c>
      <c r="OHQ104" s="50" t="e">
        <f>#REF!</f>
        <v>#REF!</v>
      </c>
      <c r="OHR104" s="50" t="e">
        <f>#REF!</f>
        <v>#REF!</v>
      </c>
      <c r="OHS104" s="50" t="e">
        <f>#REF!</f>
        <v>#REF!</v>
      </c>
      <c r="OHT104" s="50" t="e">
        <f>#REF!</f>
        <v>#REF!</v>
      </c>
      <c r="OHU104" s="50" t="e">
        <f>#REF!</f>
        <v>#REF!</v>
      </c>
      <c r="OHV104" s="50" t="e">
        <f>#REF!</f>
        <v>#REF!</v>
      </c>
      <c r="OHW104" s="50" t="e">
        <f>#REF!</f>
        <v>#REF!</v>
      </c>
      <c r="OHX104" s="50" t="e">
        <f>#REF!</f>
        <v>#REF!</v>
      </c>
      <c r="OHY104" s="50" t="e">
        <f>#REF!</f>
        <v>#REF!</v>
      </c>
      <c r="OHZ104" s="50" t="e">
        <f>#REF!</f>
        <v>#REF!</v>
      </c>
      <c r="OIA104" s="50" t="e">
        <f>#REF!</f>
        <v>#REF!</v>
      </c>
      <c r="OIB104" s="50" t="e">
        <f>#REF!</f>
        <v>#REF!</v>
      </c>
      <c r="OIC104" s="50" t="e">
        <f>#REF!</f>
        <v>#REF!</v>
      </c>
      <c r="OID104" s="50" t="e">
        <f>#REF!</f>
        <v>#REF!</v>
      </c>
      <c r="OIE104" s="50" t="e">
        <f>#REF!</f>
        <v>#REF!</v>
      </c>
      <c r="OIF104" s="50" t="e">
        <f>#REF!</f>
        <v>#REF!</v>
      </c>
      <c r="OIG104" s="50" t="e">
        <f>#REF!</f>
        <v>#REF!</v>
      </c>
      <c r="OIH104" s="50" t="e">
        <f>#REF!</f>
        <v>#REF!</v>
      </c>
      <c r="OII104" s="50" t="e">
        <f>#REF!</f>
        <v>#REF!</v>
      </c>
      <c r="OIJ104" s="50" t="e">
        <f>#REF!</f>
        <v>#REF!</v>
      </c>
      <c r="OIK104" s="50" t="e">
        <f>#REF!</f>
        <v>#REF!</v>
      </c>
      <c r="OIL104" s="50" t="e">
        <f>#REF!</f>
        <v>#REF!</v>
      </c>
      <c r="OIM104" s="50" t="e">
        <f>#REF!</f>
        <v>#REF!</v>
      </c>
      <c r="OIN104" s="50" t="e">
        <f>#REF!</f>
        <v>#REF!</v>
      </c>
      <c r="OIO104" s="50" t="e">
        <f>#REF!</f>
        <v>#REF!</v>
      </c>
      <c r="OIP104" s="50" t="e">
        <f>#REF!</f>
        <v>#REF!</v>
      </c>
      <c r="OIQ104" s="50" t="e">
        <f>#REF!</f>
        <v>#REF!</v>
      </c>
      <c r="OIR104" s="50" t="e">
        <f>#REF!</f>
        <v>#REF!</v>
      </c>
      <c r="OIS104" s="50" t="e">
        <f>#REF!</f>
        <v>#REF!</v>
      </c>
      <c r="OIT104" s="50" t="e">
        <f>#REF!</f>
        <v>#REF!</v>
      </c>
      <c r="OIU104" s="50" t="e">
        <f>#REF!</f>
        <v>#REF!</v>
      </c>
      <c r="OIV104" s="50" t="e">
        <f>#REF!</f>
        <v>#REF!</v>
      </c>
      <c r="OIW104" s="50" t="e">
        <f>#REF!</f>
        <v>#REF!</v>
      </c>
      <c r="OIX104" s="50" t="e">
        <f>#REF!</f>
        <v>#REF!</v>
      </c>
      <c r="OIY104" s="50" t="e">
        <f>#REF!</f>
        <v>#REF!</v>
      </c>
      <c r="OIZ104" s="50" t="e">
        <f>#REF!</f>
        <v>#REF!</v>
      </c>
      <c r="OJA104" s="50" t="e">
        <f>#REF!</f>
        <v>#REF!</v>
      </c>
      <c r="OJB104" s="50" t="e">
        <f>#REF!</f>
        <v>#REF!</v>
      </c>
      <c r="OJC104" s="50" t="e">
        <f>#REF!</f>
        <v>#REF!</v>
      </c>
      <c r="OJD104" s="50" t="e">
        <f>#REF!</f>
        <v>#REF!</v>
      </c>
      <c r="OJE104" s="50" t="e">
        <f>#REF!</f>
        <v>#REF!</v>
      </c>
      <c r="OJF104" s="50" t="e">
        <f>#REF!</f>
        <v>#REF!</v>
      </c>
      <c r="OJG104" s="50" t="e">
        <f>#REF!</f>
        <v>#REF!</v>
      </c>
      <c r="OJH104" s="50" t="e">
        <f>#REF!</f>
        <v>#REF!</v>
      </c>
      <c r="OJI104" s="50" t="e">
        <f>#REF!</f>
        <v>#REF!</v>
      </c>
      <c r="OJJ104" s="50" t="e">
        <f>#REF!</f>
        <v>#REF!</v>
      </c>
      <c r="OJK104" s="50" t="e">
        <f>#REF!</f>
        <v>#REF!</v>
      </c>
      <c r="OJL104" s="50" t="e">
        <f>#REF!</f>
        <v>#REF!</v>
      </c>
      <c r="OJM104" s="50" t="e">
        <f>#REF!</f>
        <v>#REF!</v>
      </c>
      <c r="OJN104" s="50" t="e">
        <f>#REF!</f>
        <v>#REF!</v>
      </c>
      <c r="OJO104" s="50" t="e">
        <f>#REF!</f>
        <v>#REF!</v>
      </c>
      <c r="OJP104" s="50" t="e">
        <f>#REF!</f>
        <v>#REF!</v>
      </c>
      <c r="OJQ104" s="50" t="e">
        <f>#REF!</f>
        <v>#REF!</v>
      </c>
      <c r="OJR104" s="50" t="e">
        <f>#REF!</f>
        <v>#REF!</v>
      </c>
      <c r="OJS104" s="50" t="e">
        <f>#REF!</f>
        <v>#REF!</v>
      </c>
      <c r="OJT104" s="50" t="e">
        <f>#REF!</f>
        <v>#REF!</v>
      </c>
      <c r="OJU104" s="50" t="e">
        <f>#REF!</f>
        <v>#REF!</v>
      </c>
      <c r="OJV104" s="50" t="e">
        <f>#REF!</f>
        <v>#REF!</v>
      </c>
      <c r="OJW104" s="50" t="e">
        <f>#REF!</f>
        <v>#REF!</v>
      </c>
      <c r="OJX104" s="50" t="e">
        <f>#REF!</f>
        <v>#REF!</v>
      </c>
      <c r="OJY104" s="50" t="e">
        <f>#REF!</f>
        <v>#REF!</v>
      </c>
      <c r="OJZ104" s="50" t="e">
        <f>#REF!</f>
        <v>#REF!</v>
      </c>
      <c r="OKA104" s="50" t="e">
        <f>#REF!</f>
        <v>#REF!</v>
      </c>
      <c r="OKB104" s="50" t="e">
        <f>#REF!</f>
        <v>#REF!</v>
      </c>
      <c r="OKC104" s="50" t="e">
        <f>#REF!</f>
        <v>#REF!</v>
      </c>
      <c r="OKD104" s="50" t="e">
        <f>#REF!</f>
        <v>#REF!</v>
      </c>
      <c r="OKE104" s="50" t="e">
        <f>#REF!</f>
        <v>#REF!</v>
      </c>
      <c r="OKF104" s="50" t="e">
        <f>#REF!</f>
        <v>#REF!</v>
      </c>
      <c r="OKG104" s="50" t="e">
        <f>#REF!</f>
        <v>#REF!</v>
      </c>
      <c r="OKH104" s="50" t="e">
        <f>#REF!</f>
        <v>#REF!</v>
      </c>
      <c r="OKI104" s="50" t="e">
        <f>#REF!</f>
        <v>#REF!</v>
      </c>
      <c r="OKJ104" s="50" t="e">
        <f>#REF!</f>
        <v>#REF!</v>
      </c>
      <c r="OKK104" s="50" t="e">
        <f>#REF!</f>
        <v>#REF!</v>
      </c>
      <c r="OKL104" s="50" t="e">
        <f>#REF!</f>
        <v>#REF!</v>
      </c>
      <c r="OKM104" s="50" t="e">
        <f>#REF!</f>
        <v>#REF!</v>
      </c>
      <c r="OKN104" s="50" t="e">
        <f>#REF!</f>
        <v>#REF!</v>
      </c>
      <c r="OKO104" s="50" t="e">
        <f>#REF!</f>
        <v>#REF!</v>
      </c>
      <c r="OKP104" s="50" t="e">
        <f>#REF!</f>
        <v>#REF!</v>
      </c>
      <c r="OKQ104" s="50" t="e">
        <f>#REF!</f>
        <v>#REF!</v>
      </c>
      <c r="OKR104" s="50" t="e">
        <f>#REF!</f>
        <v>#REF!</v>
      </c>
      <c r="OKS104" s="50" t="e">
        <f>#REF!</f>
        <v>#REF!</v>
      </c>
      <c r="OKT104" s="50" t="e">
        <f>#REF!</f>
        <v>#REF!</v>
      </c>
      <c r="OKU104" s="50" t="e">
        <f>#REF!</f>
        <v>#REF!</v>
      </c>
      <c r="OKV104" s="50" t="e">
        <f>#REF!</f>
        <v>#REF!</v>
      </c>
      <c r="OKW104" s="50" t="e">
        <f>#REF!</f>
        <v>#REF!</v>
      </c>
      <c r="OKX104" s="50" t="e">
        <f>#REF!</f>
        <v>#REF!</v>
      </c>
      <c r="OKY104" s="50" t="e">
        <f>#REF!</f>
        <v>#REF!</v>
      </c>
      <c r="OKZ104" s="50" t="e">
        <f>#REF!</f>
        <v>#REF!</v>
      </c>
      <c r="OLA104" s="50" t="e">
        <f>#REF!</f>
        <v>#REF!</v>
      </c>
      <c r="OLB104" s="50" t="e">
        <f>#REF!</f>
        <v>#REF!</v>
      </c>
      <c r="OLC104" s="50" t="e">
        <f>#REF!</f>
        <v>#REF!</v>
      </c>
      <c r="OLD104" s="50" t="e">
        <f>#REF!</f>
        <v>#REF!</v>
      </c>
      <c r="OLE104" s="50" t="e">
        <f>#REF!</f>
        <v>#REF!</v>
      </c>
      <c r="OLF104" s="50" t="e">
        <f>#REF!</f>
        <v>#REF!</v>
      </c>
      <c r="OLG104" s="50" t="e">
        <f>#REF!</f>
        <v>#REF!</v>
      </c>
      <c r="OLH104" s="50" t="e">
        <f>#REF!</f>
        <v>#REF!</v>
      </c>
      <c r="OLI104" s="50" t="e">
        <f>#REF!</f>
        <v>#REF!</v>
      </c>
      <c r="OLJ104" s="50" t="e">
        <f>#REF!</f>
        <v>#REF!</v>
      </c>
      <c r="OLK104" s="50" t="e">
        <f>#REF!</f>
        <v>#REF!</v>
      </c>
      <c r="OLL104" s="50" t="e">
        <f>#REF!</f>
        <v>#REF!</v>
      </c>
      <c r="OLM104" s="50" t="e">
        <f>#REF!</f>
        <v>#REF!</v>
      </c>
      <c r="OLN104" s="50" t="e">
        <f>#REF!</f>
        <v>#REF!</v>
      </c>
      <c r="OLO104" s="50" t="e">
        <f>#REF!</f>
        <v>#REF!</v>
      </c>
      <c r="OLP104" s="50" t="e">
        <f>#REF!</f>
        <v>#REF!</v>
      </c>
      <c r="OLQ104" s="50" t="e">
        <f>#REF!</f>
        <v>#REF!</v>
      </c>
      <c r="OLR104" s="50" t="e">
        <f>#REF!</f>
        <v>#REF!</v>
      </c>
      <c r="OLS104" s="50" t="e">
        <f>#REF!</f>
        <v>#REF!</v>
      </c>
      <c r="OLT104" s="50" t="e">
        <f>#REF!</f>
        <v>#REF!</v>
      </c>
      <c r="OLU104" s="50" t="e">
        <f>#REF!</f>
        <v>#REF!</v>
      </c>
      <c r="OLV104" s="50" t="e">
        <f>#REF!</f>
        <v>#REF!</v>
      </c>
      <c r="OLW104" s="50" t="e">
        <f>#REF!</f>
        <v>#REF!</v>
      </c>
      <c r="OLX104" s="50" t="e">
        <f>#REF!</f>
        <v>#REF!</v>
      </c>
      <c r="OLY104" s="50" t="e">
        <f>#REF!</f>
        <v>#REF!</v>
      </c>
      <c r="OLZ104" s="50" t="e">
        <f>#REF!</f>
        <v>#REF!</v>
      </c>
      <c r="OMA104" s="50" t="e">
        <f>#REF!</f>
        <v>#REF!</v>
      </c>
      <c r="OMB104" s="50" t="e">
        <f>#REF!</f>
        <v>#REF!</v>
      </c>
      <c r="OMC104" s="50" t="e">
        <f>#REF!</f>
        <v>#REF!</v>
      </c>
      <c r="OMD104" s="50" t="e">
        <f>#REF!</f>
        <v>#REF!</v>
      </c>
      <c r="OME104" s="50" t="e">
        <f>#REF!</f>
        <v>#REF!</v>
      </c>
      <c r="OMF104" s="50" t="e">
        <f>#REF!</f>
        <v>#REF!</v>
      </c>
      <c r="OMG104" s="50" t="e">
        <f>#REF!</f>
        <v>#REF!</v>
      </c>
      <c r="OMH104" s="50" t="e">
        <f>#REF!</f>
        <v>#REF!</v>
      </c>
      <c r="OMI104" s="50" t="e">
        <f>#REF!</f>
        <v>#REF!</v>
      </c>
      <c r="OMJ104" s="50" t="e">
        <f>#REF!</f>
        <v>#REF!</v>
      </c>
      <c r="OMK104" s="50" t="e">
        <f>#REF!</f>
        <v>#REF!</v>
      </c>
      <c r="OML104" s="50" t="e">
        <f>#REF!</f>
        <v>#REF!</v>
      </c>
      <c r="OMM104" s="50" t="e">
        <f>#REF!</f>
        <v>#REF!</v>
      </c>
      <c r="OMN104" s="50" t="e">
        <f>#REF!</f>
        <v>#REF!</v>
      </c>
      <c r="OMO104" s="50" t="e">
        <f>#REF!</f>
        <v>#REF!</v>
      </c>
      <c r="OMP104" s="50" t="e">
        <f>#REF!</f>
        <v>#REF!</v>
      </c>
      <c r="OMQ104" s="50" t="e">
        <f>#REF!</f>
        <v>#REF!</v>
      </c>
      <c r="OMR104" s="50" t="e">
        <f>#REF!</f>
        <v>#REF!</v>
      </c>
      <c r="OMS104" s="50" t="e">
        <f>#REF!</f>
        <v>#REF!</v>
      </c>
      <c r="OMT104" s="50" t="e">
        <f>#REF!</f>
        <v>#REF!</v>
      </c>
      <c r="OMU104" s="50" t="e">
        <f>#REF!</f>
        <v>#REF!</v>
      </c>
      <c r="OMV104" s="50" t="e">
        <f>#REF!</f>
        <v>#REF!</v>
      </c>
      <c r="OMW104" s="50" t="e">
        <f>#REF!</f>
        <v>#REF!</v>
      </c>
      <c r="OMX104" s="50" t="e">
        <f>#REF!</f>
        <v>#REF!</v>
      </c>
      <c r="OMY104" s="50" t="e">
        <f>#REF!</f>
        <v>#REF!</v>
      </c>
      <c r="OMZ104" s="50" t="e">
        <f>#REF!</f>
        <v>#REF!</v>
      </c>
      <c r="ONA104" s="50" t="e">
        <f>#REF!</f>
        <v>#REF!</v>
      </c>
      <c r="ONB104" s="50" t="e">
        <f>#REF!</f>
        <v>#REF!</v>
      </c>
      <c r="ONC104" s="50" t="e">
        <f>#REF!</f>
        <v>#REF!</v>
      </c>
      <c r="OND104" s="50" t="e">
        <f>#REF!</f>
        <v>#REF!</v>
      </c>
      <c r="ONE104" s="50" t="e">
        <f>#REF!</f>
        <v>#REF!</v>
      </c>
      <c r="ONF104" s="50" t="e">
        <f>#REF!</f>
        <v>#REF!</v>
      </c>
      <c r="ONG104" s="50" t="e">
        <f>#REF!</f>
        <v>#REF!</v>
      </c>
      <c r="ONH104" s="50" t="e">
        <f>#REF!</f>
        <v>#REF!</v>
      </c>
      <c r="ONI104" s="50" t="e">
        <f>#REF!</f>
        <v>#REF!</v>
      </c>
      <c r="ONJ104" s="50" t="e">
        <f>#REF!</f>
        <v>#REF!</v>
      </c>
      <c r="ONK104" s="50" t="e">
        <f>#REF!</f>
        <v>#REF!</v>
      </c>
      <c r="ONL104" s="50" t="e">
        <f>#REF!</f>
        <v>#REF!</v>
      </c>
      <c r="ONM104" s="50" t="e">
        <f>#REF!</f>
        <v>#REF!</v>
      </c>
      <c r="ONN104" s="50" t="e">
        <f>#REF!</f>
        <v>#REF!</v>
      </c>
      <c r="ONO104" s="50" t="e">
        <f>#REF!</f>
        <v>#REF!</v>
      </c>
      <c r="ONP104" s="50" t="e">
        <f>#REF!</f>
        <v>#REF!</v>
      </c>
      <c r="ONQ104" s="50" t="e">
        <f>#REF!</f>
        <v>#REF!</v>
      </c>
      <c r="ONR104" s="50" t="e">
        <f>#REF!</f>
        <v>#REF!</v>
      </c>
      <c r="ONS104" s="50" t="e">
        <f>#REF!</f>
        <v>#REF!</v>
      </c>
      <c r="ONT104" s="50" t="e">
        <f>#REF!</f>
        <v>#REF!</v>
      </c>
      <c r="ONU104" s="50" t="e">
        <f>#REF!</f>
        <v>#REF!</v>
      </c>
      <c r="ONV104" s="50" t="e">
        <f>#REF!</f>
        <v>#REF!</v>
      </c>
      <c r="ONW104" s="50" t="e">
        <f>#REF!</f>
        <v>#REF!</v>
      </c>
      <c r="ONX104" s="50" t="e">
        <f>#REF!</f>
        <v>#REF!</v>
      </c>
      <c r="ONY104" s="50" t="e">
        <f>#REF!</f>
        <v>#REF!</v>
      </c>
      <c r="ONZ104" s="50" t="e">
        <f>#REF!</f>
        <v>#REF!</v>
      </c>
      <c r="OOA104" s="50" t="e">
        <f>#REF!</f>
        <v>#REF!</v>
      </c>
      <c r="OOB104" s="50" t="e">
        <f>#REF!</f>
        <v>#REF!</v>
      </c>
      <c r="OOC104" s="50" t="e">
        <f>#REF!</f>
        <v>#REF!</v>
      </c>
      <c r="OOD104" s="50" t="e">
        <f>#REF!</f>
        <v>#REF!</v>
      </c>
      <c r="OOE104" s="50" t="e">
        <f>#REF!</f>
        <v>#REF!</v>
      </c>
      <c r="OOF104" s="50" t="e">
        <f>#REF!</f>
        <v>#REF!</v>
      </c>
      <c r="OOG104" s="50" t="e">
        <f>#REF!</f>
        <v>#REF!</v>
      </c>
      <c r="OOH104" s="50" t="e">
        <f>#REF!</f>
        <v>#REF!</v>
      </c>
      <c r="OOI104" s="50" t="e">
        <f>#REF!</f>
        <v>#REF!</v>
      </c>
      <c r="OOJ104" s="50" t="e">
        <f>#REF!</f>
        <v>#REF!</v>
      </c>
      <c r="OOK104" s="50" t="e">
        <f>#REF!</f>
        <v>#REF!</v>
      </c>
      <c r="OOL104" s="50" t="e">
        <f>#REF!</f>
        <v>#REF!</v>
      </c>
      <c r="OOM104" s="50" t="e">
        <f>#REF!</f>
        <v>#REF!</v>
      </c>
      <c r="OON104" s="50" t="e">
        <f>#REF!</f>
        <v>#REF!</v>
      </c>
      <c r="OOO104" s="50" t="e">
        <f>#REF!</f>
        <v>#REF!</v>
      </c>
      <c r="OOP104" s="50" t="e">
        <f>#REF!</f>
        <v>#REF!</v>
      </c>
      <c r="OOQ104" s="50" t="e">
        <f>#REF!</f>
        <v>#REF!</v>
      </c>
      <c r="OOR104" s="50" t="e">
        <f>#REF!</f>
        <v>#REF!</v>
      </c>
      <c r="OOS104" s="50" t="e">
        <f>#REF!</f>
        <v>#REF!</v>
      </c>
      <c r="OOT104" s="50" t="e">
        <f>#REF!</f>
        <v>#REF!</v>
      </c>
      <c r="OOU104" s="50" t="e">
        <f>#REF!</f>
        <v>#REF!</v>
      </c>
      <c r="OOV104" s="50" t="e">
        <f>#REF!</f>
        <v>#REF!</v>
      </c>
      <c r="OOW104" s="50" t="e">
        <f>#REF!</f>
        <v>#REF!</v>
      </c>
      <c r="OOX104" s="50" t="e">
        <f>#REF!</f>
        <v>#REF!</v>
      </c>
      <c r="OOY104" s="50" t="e">
        <f>#REF!</f>
        <v>#REF!</v>
      </c>
      <c r="OOZ104" s="50" t="e">
        <f>#REF!</f>
        <v>#REF!</v>
      </c>
      <c r="OPA104" s="50" t="e">
        <f>#REF!</f>
        <v>#REF!</v>
      </c>
      <c r="OPB104" s="50" t="e">
        <f>#REF!</f>
        <v>#REF!</v>
      </c>
      <c r="OPC104" s="50" t="e">
        <f>#REF!</f>
        <v>#REF!</v>
      </c>
      <c r="OPD104" s="50" t="e">
        <f>#REF!</f>
        <v>#REF!</v>
      </c>
      <c r="OPE104" s="50" t="e">
        <f>#REF!</f>
        <v>#REF!</v>
      </c>
      <c r="OPF104" s="50" t="e">
        <f>#REF!</f>
        <v>#REF!</v>
      </c>
      <c r="OPG104" s="50" t="e">
        <f>#REF!</f>
        <v>#REF!</v>
      </c>
      <c r="OPH104" s="50" t="e">
        <f>#REF!</f>
        <v>#REF!</v>
      </c>
      <c r="OPI104" s="50" t="e">
        <f>#REF!</f>
        <v>#REF!</v>
      </c>
      <c r="OPJ104" s="50" t="e">
        <f>#REF!</f>
        <v>#REF!</v>
      </c>
      <c r="OPK104" s="50" t="e">
        <f>#REF!</f>
        <v>#REF!</v>
      </c>
      <c r="OPL104" s="50" t="e">
        <f>#REF!</f>
        <v>#REF!</v>
      </c>
      <c r="OPM104" s="50" t="e">
        <f>#REF!</f>
        <v>#REF!</v>
      </c>
      <c r="OPN104" s="50" t="e">
        <f>#REF!</f>
        <v>#REF!</v>
      </c>
      <c r="OPO104" s="50" t="e">
        <f>#REF!</f>
        <v>#REF!</v>
      </c>
      <c r="OPP104" s="50" t="e">
        <f>#REF!</f>
        <v>#REF!</v>
      </c>
      <c r="OPQ104" s="50" t="e">
        <f>#REF!</f>
        <v>#REF!</v>
      </c>
      <c r="OPR104" s="50" t="e">
        <f>#REF!</f>
        <v>#REF!</v>
      </c>
      <c r="OPS104" s="50" t="e">
        <f>#REF!</f>
        <v>#REF!</v>
      </c>
      <c r="OPT104" s="50" t="e">
        <f>#REF!</f>
        <v>#REF!</v>
      </c>
      <c r="OPU104" s="50" t="e">
        <f>#REF!</f>
        <v>#REF!</v>
      </c>
      <c r="OPV104" s="50" t="e">
        <f>#REF!</f>
        <v>#REF!</v>
      </c>
      <c r="OPW104" s="50" t="e">
        <f>#REF!</f>
        <v>#REF!</v>
      </c>
      <c r="OPX104" s="50" t="e">
        <f>#REF!</f>
        <v>#REF!</v>
      </c>
      <c r="OPY104" s="50" t="e">
        <f>#REF!</f>
        <v>#REF!</v>
      </c>
      <c r="OPZ104" s="50" t="e">
        <f>#REF!</f>
        <v>#REF!</v>
      </c>
      <c r="OQA104" s="50" t="e">
        <f>#REF!</f>
        <v>#REF!</v>
      </c>
      <c r="OQB104" s="50" t="e">
        <f>#REF!</f>
        <v>#REF!</v>
      </c>
      <c r="OQC104" s="50" t="e">
        <f>#REF!</f>
        <v>#REF!</v>
      </c>
      <c r="OQD104" s="50" t="e">
        <f>#REF!</f>
        <v>#REF!</v>
      </c>
      <c r="OQE104" s="50" t="e">
        <f>#REF!</f>
        <v>#REF!</v>
      </c>
      <c r="OQF104" s="50" t="e">
        <f>#REF!</f>
        <v>#REF!</v>
      </c>
      <c r="OQG104" s="50" t="e">
        <f>#REF!</f>
        <v>#REF!</v>
      </c>
      <c r="OQH104" s="50" t="e">
        <f>#REF!</f>
        <v>#REF!</v>
      </c>
      <c r="OQI104" s="50" t="e">
        <f>#REF!</f>
        <v>#REF!</v>
      </c>
      <c r="OQJ104" s="50" t="e">
        <f>#REF!</f>
        <v>#REF!</v>
      </c>
      <c r="OQK104" s="50" t="e">
        <f>#REF!</f>
        <v>#REF!</v>
      </c>
      <c r="OQL104" s="50" t="e">
        <f>#REF!</f>
        <v>#REF!</v>
      </c>
      <c r="OQM104" s="50" t="e">
        <f>#REF!</f>
        <v>#REF!</v>
      </c>
      <c r="OQN104" s="50" t="e">
        <f>#REF!</f>
        <v>#REF!</v>
      </c>
      <c r="OQO104" s="50" t="e">
        <f>#REF!</f>
        <v>#REF!</v>
      </c>
      <c r="OQP104" s="50" t="e">
        <f>#REF!</f>
        <v>#REF!</v>
      </c>
      <c r="OQQ104" s="50" t="e">
        <f>#REF!</f>
        <v>#REF!</v>
      </c>
      <c r="OQR104" s="50" t="e">
        <f>#REF!</f>
        <v>#REF!</v>
      </c>
      <c r="OQS104" s="50" t="e">
        <f>#REF!</f>
        <v>#REF!</v>
      </c>
      <c r="OQT104" s="50" t="e">
        <f>#REF!</f>
        <v>#REF!</v>
      </c>
      <c r="OQU104" s="50" t="e">
        <f>#REF!</f>
        <v>#REF!</v>
      </c>
      <c r="OQV104" s="50" t="e">
        <f>#REF!</f>
        <v>#REF!</v>
      </c>
      <c r="OQW104" s="50" t="e">
        <f>#REF!</f>
        <v>#REF!</v>
      </c>
      <c r="OQX104" s="50" t="e">
        <f>#REF!</f>
        <v>#REF!</v>
      </c>
      <c r="OQY104" s="50" t="e">
        <f>#REF!</f>
        <v>#REF!</v>
      </c>
      <c r="OQZ104" s="50" t="e">
        <f>#REF!</f>
        <v>#REF!</v>
      </c>
      <c r="ORA104" s="50" t="e">
        <f>#REF!</f>
        <v>#REF!</v>
      </c>
      <c r="ORB104" s="50" t="e">
        <f>#REF!</f>
        <v>#REF!</v>
      </c>
      <c r="ORC104" s="50" t="e">
        <f>#REF!</f>
        <v>#REF!</v>
      </c>
      <c r="ORD104" s="50" t="e">
        <f>#REF!</f>
        <v>#REF!</v>
      </c>
      <c r="ORE104" s="50" t="e">
        <f>#REF!</f>
        <v>#REF!</v>
      </c>
      <c r="ORF104" s="50" t="e">
        <f>#REF!</f>
        <v>#REF!</v>
      </c>
      <c r="ORG104" s="50" t="e">
        <f>#REF!</f>
        <v>#REF!</v>
      </c>
      <c r="ORH104" s="50" t="e">
        <f>#REF!</f>
        <v>#REF!</v>
      </c>
      <c r="ORI104" s="50" t="e">
        <f>#REF!</f>
        <v>#REF!</v>
      </c>
      <c r="ORJ104" s="50" t="e">
        <f>#REF!</f>
        <v>#REF!</v>
      </c>
      <c r="ORK104" s="50" t="e">
        <f>#REF!</f>
        <v>#REF!</v>
      </c>
      <c r="ORL104" s="50" t="e">
        <f>#REF!</f>
        <v>#REF!</v>
      </c>
      <c r="ORM104" s="50" t="e">
        <f>#REF!</f>
        <v>#REF!</v>
      </c>
      <c r="ORN104" s="50" t="e">
        <f>#REF!</f>
        <v>#REF!</v>
      </c>
      <c r="ORO104" s="50" t="e">
        <f>#REF!</f>
        <v>#REF!</v>
      </c>
      <c r="ORP104" s="50" t="e">
        <f>#REF!</f>
        <v>#REF!</v>
      </c>
      <c r="ORQ104" s="50" t="e">
        <f>#REF!</f>
        <v>#REF!</v>
      </c>
      <c r="ORR104" s="50" t="e">
        <f>#REF!</f>
        <v>#REF!</v>
      </c>
      <c r="ORS104" s="50" t="e">
        <f>#REF!</f>
        <v>#REF!</v>
      </c>
      <c r="ORT104" s="50" t="e">
        <f>#REF!</f>
        <v>#REF!</v>
      </c>
      <c r="ORU104" s="50" t="e">
        <f>#REF!</f>
        <v>#REF!</v>
      </c>
      <c r="ORV104" s="50" t="e">
        <f>#REF!</f>
        <v>#REF!</v>
      </c>
      <c r="ORW104" s="50" t="e">
        <f>#REF!</f>
        <v>#REF!</v>
      </c>
      <c r="ORX104" s="50" t="e">
        <f>#REF!</f>
        <v>#REF!</v>
      </c>
      <c r="ORY104" s="50" t="e">
        <f>#REF!</f>
        <v>#REF!</v>
      </c>
      <c r="ORZ104" s="50" t="e">
        <f>#REF!</f>
        <v>#REF!</v>
      </c>
      <c r="OSA104" s="50" t="e">
        <f>#REF!</f>
        <v>#REF!</v>
      </c>
      <c r="OSB104" s="50" t="e">
        <f>#REF!</f>
        <v>#REF!</v>
      </c>
      <c r="OSC104" s="50" t="e">
        <f>#REF!</f>
        <v>#REF!</v>
      </c>
      <c r="OSD104" s="50" t="e">
        <f>#REF!</f>
        <v>#REF!</v>
      </c>
      <c r="OSE104" s="50" t="e">
        <f>#REF!</f>
        <v>#REF!</v>
      </c>
      <c r="OSF104" s="50" t="e">
        <f>#REF!</f>
        <v>#REF!</v>
      </c>
      <c r="OSG104" s="50" t="e">
        <f>#REF!</f>
        <v>#REF!</v>
      </c>
      <c r="OSH104" s="50" t="e">
        <f>#REF!</f>
        <v>#REF!</v>
      </c>
      <c r="OSI104" s="50" t="e">
        <f>#REF!</f>
        <v>#REF!</v>
      </c>
      <c r="OSJ104" s="50" t="e">
        <f>#REF!</f>
        <v>#REF!</v>
      </c>
      <c r="OSK104" s="50" t="e">
        <f>#REF!</f>
        <v>#REF!</v>
      </c>
      <c r="OSL104" s="50" t="e">
        <f>#REF!</f>
        <v>#REF!</v>
      </c>
      <c r="OSM104" s="50" t="e">
        <f>#REF!</f>
        <v>#REF!</v>
      </c>
      <c r="OSN104" s="50" t="e">
        <f>#REF!</f>
        <v>#REF!</v>
      </c>
      <c r="OSO104" s="50" t="e">
        <f>#REF!</f>
        <v>#REF!</v>
      </c>
      <c r="OSP104" s="50" t="e">
        <f>#REF!</f>
        <v>#REF!</v>
      </c>
      <c r="OSQ104" s="50" t="e">
        <f>#REF!</f>
        <v>#REF!</v>
      </c>
      <c r="OSR104" s="50" t="e">
        <f>#REF!</f>
        <v>#REF!</v>
      </c>
      <c r="OSS104" s="50" t="e">
        <f>#REF!</f>
        <v>#REF!</v>
      </c>
      <c r="OST104" s="50" t="e">
        <f>#REF!</f>
        <v>#REF!</v>
      </c>
      <c r="OSU104" s="50" t="e">
        <f>#REF!</f>
        <v>#REF!</v>
      </c>
      <c r="OSV104" s="50" t="e">
        <f>#REF!</f>
        <v>#REF!</v>
      </c>
      <c r="OSW104" s="50" t="e">
        <f>#REF!</f>
        <v>#REF!</v>
      </c>
      <c r="OSX104" s="50" t="e">
        <f>#REF!</f>
        <v>#REF!</v>
      </c>
      <c r="OSY104" s="50" t="e">
        <f>#REF!</f>
        <v>#REF!</v>
      </c>
      <c r="OSZ104" s="50" t="e">
        <f>#REF!</f>
        <v>#REF!</v>
      </c>
      <c r="OTA104" s="50" t="e">
        <f>#REF!</f>
        <v>#REF!</v>
      </c>
      <c r="OTB104" s="50" t="e">
        <f>#REF!</f>
        <v>#REF!</v>
      </c>
      <c r="OTC104" s="50" t="e">
        <f>#REF!</f>
        <v>#REF!</v>
      </c>
      <c r="OTD104" s="50" t="e">
        <f>#REF!</f>
        <v>#REF!</v>
      </c>
      <c r="OTE104" s="50" t="e">
        <f>#REF!</f>
        <v>#REF!</v>
      </c>
      <c r="OTF104" s="50" t="e">
        <f>#REF!</f>
        <v>#REF!</v>
      </c>
      <c r="OTG104" s="50" t="e">
        <f>#REF!</f>
        <v>#REF!</v>
      </c>
      <c r="OTH104" s="50" t="e">
        <f>#REF!</f>
        <v>#REF!</v>
      </c>
      <c r="OTI104" s="50" t="e">
        <f>#REF!</f>
        <v>#REF!</v>
      </c>
      <c r="OTJ104" s="50" t="e">
        <f>#REF!</f>
        <v>#REF!</v>
      </c>
      <c r="OTK104" s="50" t="e">
        <f>#REF!</f>
        <v>#REF!</v>
      </c>
      <c r="OTL104" s="50" t="e">
        <f>#REF!</f>
        <v>#REF!</v>
      </c>
      <c r="OTM104" s="50" t="e">
        <f>#REF!</f>
        <v>#REF!</v>
      </c>
      <c r="OTN104" s="50" t="e">
        <f>#REF!</f>
        <v>#REF!</v>
      </c>
      <c r="OTO104" s="50" t="e">
        <f>#REF!</f>
        <v>#REF!</v>
      </c>
      <c r="OTP104" s="50" t="e">
        <f>#REF!</f>
        <v>#REF!</v>
      </c>
      <c r="OTQ104" s="50" t="e">
        <f>#REF!</f>
        <v>#REF!</v>
      </c>
      <c r="OTR104" s="50" t="e">
        <f>#REF!</f>
        <v>#REF!</v>
      </c>
      <c r="OTS104" s="50" t="e">
        <f>#REF!</f>
        <v>#REF!</v>
      </c>
      <c r="OTT104" s="50" t="e">
        <f>#REF!</f>
        <v>#REF!</v>
      </c>
      <c r="OTU104" s="50" t="e">
        <f>#REF!</f>
        <v>#REF!</v>
      </c>
      <c r="OTV104" s="50" t="e">
        <f>#REF!</f>
        <v>#REF!</v>
      </c>
      <c r="OTW104" s="50" t="e">
        <f>#REF!</f>
        <v>#REF!</v>
      </c>
      <c r="OTX104" s="50" t="e">
        <f>#REF!</f>
        <v>#REF!</v>
      </c>
      <c r="OTY104" s="50" t="e">
        <f>#REF!</f>
        <v>#REF!</v>
      </c>
      <c r="OTZ104" s="50" t="e">
        <f>#REF!</f>
        <v>#REF!</v>
      </c>
      <c r="OUA104" s="50" t="e">
        <f>#REF!</f>
        <v>#REF!</v>
      </c>
      <c r="OUB104" s="50" t="e">
        <f>#REF!</f>
        <v>#REF!</v>
      </c>
      <c r="OUC104" s="50" t="e">
        <f>#REF!</f>
        <v>#REF!</v>
      </c>
      <c r="OUD104" s="50" t="e">
        <f>#REF!</f>
        <v>#REF!</v>
      </c>
      <c r="OUE104" s="50" t="e">
        <f>#REF!</f>
        <v>#REF!</v>
      </c>
      <c r="OUF104" s="50" t="e">
        <f>#REF!</f>
        <v>#REF!</v>
      </c>
      <c r="OUG104" s="50" t="e">
        <f>#REF!</f>
        <v>#REF!</v>
      </c>
      <c r="OUH104" s="50" t="e">
        <f>#REF!</f>
        <v>#REF!</v>
      </c>
      <c r="OUI104" s="50" t="e">
        <f>#REF!</f>
        <v>#REF!</v>
      </c>
      <c r="OUJ104" s="50" t="e">
        <f>#REF!</f>
        <v>#REF!</v>
      </c>
      <c r="OUK104" s="50" t="e">
        <f>#REF!</f>
        <v>#REF!</v>
      </c>
      <c r="OUL104" s="50" t="e">
        <f>#REF!</f>
        <v>#REF!</v>
      </c>
      <c r="OUM104" s="50" t="e">
        <f>#REF!</f>
        <v>#REF!</v>
      </c>
      <c r="OUN104" s="50" t="e">
        <f>#REF!</f>
        <v>#REF!</v>
      </c>
      <c r="OUO104" s="50" t="e">
        <f>#REF!</f>
        <v>#REF!</v>
      </c>
      <c r="OUP104" s="50" t="e">
        <f>#REF!</f>
        <v>#REF!</v>
      </c>
      <c r="OUQ104" s="50" t="e">
        <f>#REF!</f>
        <v>#REF!</v>
      </c>
      <c r="OUR104" s="50" t="e">
        <f>#REF!</f>
        <v>#REF!</v>
      </c>
      <c r="OUS104" s="50" t="e">
        <f>#REF!</f>
        <v>#REF!</v>
      </c>
      <c r="OUT104" s="50" t="e">
        <f>#REF!</f>
        <v>#REF!</v>
      </c>
      <c r="OUU104" s="50" t="e">
        <f>#REF!</f>
        <v>#REF!</v>
      </c>
      <c r="OUV104" s="50" t="e">
        <f>#REF!</f>
        <v>#REF!</v>
      </c>
      <c r="OUW104" s="50" t="e">
        <f>#REF!</f>
        <v>#REF!</v>
      </c>
      <c r="OUX104" s="50" t="e">
        <f>#REF!</f>
        <v>#REF!</v>
      </c>
      <c r="OUY104" s="50" t="e">
        <f>#REF!</f>
        <v>#REF!</v>
      </c>
      <c r="OUZ104" s="50" t="e">
        <f>#REF!</f>
        <v>#REF!</v>
      </c>
      <c r="OVA104" s="50" t="e">
        <f>#REF!</f>
        <v>#REF!</v>
      </c>
      <c r="OVB104" s="50" t="e">
        <f>#REF!</f>
        <v>#REF!</v>
      </c>
      <c r="OVC104" s="50" t="e">
        <f>#REF!</f>
        <v>#REF!</v>
      </c>
      <c r="OVD104" s="50" t="e">
        <f>#REF!</f>
        <v>#REF!</v>
      </c>
      <c r="OVE104" s="50" t="e">
        <f>#REF!</f>
        <v>#REF!</v>
      </c>
      <c r="OVF104" s="50" t="e">
        <f>#REF!</f>
        <v>#REF!</v>
      </c>
      <c r="OVG104" s="50" t="e">
        <f>#REF!</f>
        <v>#REF!</v>
      </c>
      <c r="OVH104" s="50" t="e">
        <f>#REF!</f>
        <v>#REF!</v>
      </c>
      <c r="OVI104" s="50" t="e">
        <f>#REF!</f>
        <v>#REF!</v>
      </c>
      <c r="OVJ104" s="50" t="e">
        <f>#REF!</f>
        <v>#REF!</v>
      </c>
      <c r="OVK104" s="50" t="e">
        <f>#REF!</f>
        <v>#REF!</v>
      </c>
      <c r="OVL104" s="50" t="e">
        <f>#REF!</f>
        <v>#REF!</v>
      </c>
      <c r="OVM104" s="50" t="e">
        <f>#REF!</f>
        <v>#REF!</v>
      </c>
      <c r="OVN104" s="50" t="e">
        <f>#REF!</f>
        <v>#REF!</v>
      </c>
      <c r="OVO104" s="50" t="e">
        <f>#REF!</f>
        <v>#REF!</v>
      </c>
      <c r="OVP104" s="50" t="e">
        <f>#REF!</f>
        <v>#REF!</v>
      </c>
      <c r="OVQ104" s="50" t="e">
        <f>#REF!</f>
        <v>#REF!</v>
      </c>
      <c r="OVR104" s="50" t="e">
        <f>#REF!</f>
        <v>#REF!</v>
      </c>
      <c r="OVS104" s="50" t="e">
        <f>#REF!</f>
        <v>#REF!</v>
      </c>
      <c r="OVT104" s="50" t="e">
        <f>#REF!</f>
        <v>#REF!</v>
      </c>
      <c r="OVU104" s="50" t="e">
        <f>#REF!</f>
        <v>#REF!</v>
      </c>
      <c r="OVV104" s="50" t="e">
        <f>#REF!</f>
        <v>#REF!</v>
      </c>
      <c r="OVW104" s="50" t="e">
        <f>#REF!</f>
        <v>#REF!</v>
      </c>
      <c r="OVX104" s="50" t="e">
        <f>#REF!</f>
        <v>#REF!</v>
      </c>
      <c r="OVY104" s="50" t="e">
        <f>#REF!</f>
        <v>#REF!</v>
      </c>
      <c r="OVZ104" s="50" t="e">
        <f>#REF!</f>
        <v>#REF!</v>
      </c>
      <c r="OWA104" s="50" t="e">
        <f>#REF!</f>
        <v>#REF!</v>
      </c>
      <c r="OWB104" s="50" t="e">
        <f>#REF!</f>
        <v>#REF!</v>
      </c>
      <c r="OWC104" s="50" t="e">
        <f>#REF!</f>
        <v>#REF!</v>
      </c>
      <c r="OWD104" s="50" t="e">
        <f>#REF!</f>
        <v>#REF!</v>
      </c>
      <c r="OWE104" s="50" t="e">
        <f>#REF!</f>
        <v>#REF!</v>
      </c>
      <c r="OWF104" s="50" t="e">
        <f>#REF!</f>
        <v>#REF!</v>
      </c>
      <c r="OWG104" s="50" t="e">
        <f>#REF!</f>
        <v>#REF!</v>
      </c>
      <c r="OWH104" s="50" t="e">
        <f>#REF!</f>
        <v>#REF!</v>
      </c>
      <c r="OWI104" s="50" t="e">
        <f>#REF!</f>
        <v>#REF!</v>
      </c>
      <c r="OWJ104" s="50" t="e">
        <f>#REF!</f>
        <v>#REF!</v>
      </c>
      <c r="OWK104" s="50" t="e">
        <f>#REF!</f>
        <v>#REF!</v>
      </c>
      <c r="OWL104" s="50" t="e">
        <f>#REF!</f>
        <v>#REF!</v>
      </c>
      <c r="OWM104" s="50" t="e">
        <f>#REF!</f>
        <v>#REF!</v>
      </c>
      <c r="OWN104" s="50" t="e">
        <f>#REF!</f>
        <v>#REF!</v>
      </c>
      <c r="OWO104" s="50" t="e">
        <f>#REF!</f>
        <v>#REF!</v>
      </c>
      <c r="OWP104" s="50" t="e">
        <f>#REF!</f>
        <v>#REF!</v>
      </c>
      <c r="OWQ104" s="50" t="e">
        <f>#REF!</f>
        <v>#REF!</v>
      </c>
      <c r="OWR104" s="50" t="e">
        <f>#REF!</f>
        <v>#REF!</v>
      </c>
      <c r="OWS104" s="50" t="e">
        <f>#REF!</f>
        <v>#REF!</v>
      </c>
      <c r="OWT104" s="50" t="e">
        <f>#REF!</f>
        <v>#REF!</v>
      </c>
      <c r="OWU104" s="50" t="e">
        <f>#REF!</f>
        <v>#REF!</v>
      </c>
      <c r="OWV104" s="50" t="e">
        <f>#REF!</f>
        <v>#REF!</v>
      </c>
      <c r="OWW104" s="50" t="e">
        <f>#REF!</f>
        <v>#REF!</v>
      </c>
      <c r="OWX104" s="50" t="e">
        <f>#REF!</f>
        <v>#REF!</v>
      </c>
      <c r="OWY104" s="50" t="e">
        <f>#REF!</f>
        <v>#REF!</v>
      </c>
      <c r="OWZ104" s="50" t="e">
        <f>#REF!</f>
        <v>#REF!</v>
      </c>
      <c r="OXA104" s="50" t="e">
        <f>#REF!</f>
        <v>#REF!</v>
      </c>
      <c r="OXB104" s="50" t="e">
        <f>#REF!</f>
        <v>#REF!</v>
      </c>
      <c r="OXC104" s="50" t="e">
        <f>#REF!</f>
        <v>#REF!</v>
      </c>
      <c r="OXD104" s="50" t="e">
        <f>#REF!</f>
        <v>#REF!</v>
      </c>
      <c r="OXE104" s="50" t="e">
        <f>#REF!</f>
        <v>#REF!</v>
      </c>
      <c r="OXF104" s="50" t="e">
        <f>#REF!</f>
        <v>#REF!</v>
      </c>
      <c r="OXG104" s="50" t="e">
        <f>#REF!</f>
        <v>#REF!</v>
      </c>
      <c r="OXH104" s="50" t="e">
        <f>#REF!</f>
        <v>#REF!</v>
      </c>
      <c r="OXI104" s="50" t="e">
        <f>#REF!</f>
        <v>#REF!</v>
      </c>
      <c r="OXJ104" s="50" t="e">
        <f>#REF!</f>
        <v>#REF!</v>
      </c>
      <c r="OXK104" s="50" t="e">
        <f>#REF!</f>
        <v>#REF!</v>
      </c>
      <c r="OXL104" s="50" t="e">
        <f>#REF!</f>
        <v>#REF!</v>
      </c>
      <c r="OXM104" s="50" t="e">
        <f>#REF!</f>
        <v>#REF!</v>
      </c>
      <c r="OXN104" s="50" t="e">
        <f>#REF!</f>
        <v>#REF!</v>
      </c>
      <c r="OXO104" s="50" t="e">
        <f>#REF!</f>
        <v>#REF!</v>
      </c>
      <c r="OXP104" s="50" t="e">
        <f>#REF!</f>
        <v>#REF!</v>
      </c>
      <c r="OXQ104" s="50" t="e">
        <f>#REF!</f>
        <v>#REF!</v>
      </c>
      <c r="OXR104" s="50" t="e">
        <f>#REF!</f>
        <v>#REF!</v>
      </c>
      <c r="OXS104" s="50" t="e">
        <f>#REF!</f>
        <v>#REF!</v>
      </c>
      <c r="OXT104" s="50" t="e">
        <f>#REF!</f>
        <v>#REF!</v>
      </c>
      <c r="OXU104" s="50" t="e">
        <f>#REF!</f>
        <v>#REF!</v>
      </c>
      <c r="OXV104" s="50" t="e">
        <f>#REF!</f>
        <v>#REF!</v>
      </c>
      <c r="OXW104" s="50" t="e">
        <f>#REF!</f>
        <v>#REF!</v>
      </c>
      <c r="OXX104" s="50" t="e">
        <f>#REF!</f>
        <v>#REF!</v>
      </c>
      <c r="OXY104" s="50" t="e">
        <f>#REF!</f>
        <v>#REF!</v>
      </c>
      <c r="OXZ104" s="50" t="e">
        <f>#REF!</f>
        <v>#REF!</v>
      </c>
      <c r="OYA104" s="50" t="e">
        <f>#REF!</f>
        <v>#REF!</v>
      </c>
      <c r="OYB104" s="50" t="e">
        <f>#REF!</f>
        <v>#REF!</v>
      </c>
      <c r="OYC104" s="50" t="e">
        <f>#REF!</f>
        <v>#REF!</v>
      </c>
      <c r="OYD104" s="50" t="e">
        <f>#REF!</f>
        <v>#REF!</v>
      </c>
      <c r="OYE104" s="50" t="e">
        <f>#REF!</f>
        <v>#REF!</v>
      </c>
      <c r="OYF104" s="50" t="e">
        <f>#REF!</f>
        <v>#REF!</v>
      </c>
      <c r="OYG104" s="50" t="e">
        <f>#REF!</f>
        <v>#REF!</v>
      </c>
      <c r="OYH104" s="50" t="e">
        <f>#REF!</f>
        <v>#REF!</v>
      </c>
      <c r="OYI104" s="50" t="e">
        <f>#REF!</f>
        <v>#REF!</v>
      </c>
      <c r="OYJ104" s="50" t="e">
        <f>#REF!</f>
        <v>#REF!</v>
      </c>
      <c r="OYK104" s="50" t="e">
        <f>#REF!</f>
        <v>#REF!</v>
      </c>
      <c r="OYL104" s="50" t="e">
        <f>#REF!</f>
        <v>#REF!</v>
      </c>
      <c r="OYM104" s="50" t="e">
        <f>#REF!</f>
        <v>#REF!</v>
      </c>
      <c r="OYN104" s="50" t="e">
        <f>#REF!</f>
        <v>#REF!</v>
      </c>
      <c r="OYO104" s="50" t="e">
        <f>#REF!</f>
        <v>#REF!</v>
      </c>
      <c r="OYP104" s="50" t="e">
        <f>#REF!</f>
        <v>#REF!</v>
      </c>
      <c r="OYQ104" s="50" t="e">
        <f>#REF!</f>
        <v>#REF!</v>
      </c>
      <c r="OYR104" s="50" t="e">
        <f>#REF!</f>
        <v>#REF!</v>
      </c>
      <c r="OYS104" s="50" t="e">
        <f>#REF!</f>
        <v>#REF!</v>
      </c>
      <c r="OYT104" s="50" t="e">
        <f>#REF!</f>
        <v>#REF!</v>
      </c>
      <c r="OYU104" s="50" t="e">
        <f>#REF!</f>
        <v>#REF!</v>
      </c>
      <c r="OYV104" s="50" t="e">
        <f>#REF!</f>
        <v>#REF!</v>
      </c>
      <c r="OYW104" s="50" t="e">
        <f>#REF!</f>
        <v>#REF!</v>
      </c>
      <c r="OYX104" s="50" t="e">
        <f>#REF!</f>
        <v>#REF!</v>
      </c>
      <c r="OYY104" s="50" t="e">
        <f>#REF!</f>
        <v>#REF!</v>
      </c>
      <c r="OYZ104" s="50" t="e">
        <f>#REF!</f>
        <v>#REF!</v>
      </c>
      <c r="OZA104" s="50" t="e">
        <f>#REF!</f>
        <v>#REF!</v>
      </c>
      <c r="OZB104" s="50" t="e">
        <f>#REF!</f>
        <v>#REF!</v>
      </c>
      <c r="OZC104" s="50" t="e">
        <f>#REF!</f>
        <v>#REF!</v>
      </c>
      <c r="OZD104" s="50" t="e">
        <f>#REF!</f>
        <v>#REF!</v>
      </c>
      <c r="OZE104" s="50" t="e">
        <f>#REF!</f>
        <v>#REF!</v>
      </c>
      <c r="OZF104" s="50" t="e">
        <f>#REF!</f>
        <v>#REF!</v>
      </c>
      <c r="OZG104" s="50" t="e">
        <f>#REF!</f>
        <v>#REF!</v>
      </c>
      <c r="OZH104" s="50" t="e">
        <f>#REF!</f>
        <v>#REF!</v>
      </c>
      <c r="OZI104" s="50" t="e">
        <f>#REF!</f>
        <v>#REF!</v>
      </c>
      <c r="OZJ104" s="50" t="e">
        <f>#REF!</f>
        <v>#REF!</v>
      </c>
      <c r="OZK104" s="50" t="e">
        <f>#REF!</f>
        <v>#REF!</v>
      </c>
      <c r="OZL104" s="50" t="e">
        <f>#REF!</f>
        <v>#REF!</v>
      </c>
      <c r="OZM104" s="50" t="e">
        <f>#REF!</f>
        <v>#REF!</v>
      </c>
      <c r="OZN104" s="50" t="e">
        <f>#REF!</f>
        <v>#REF!</v>
      </c>
      <c r="OZO104" s="50" t="e">
        <f>#REF!</f>
        <v>#REF!</v>
      </c>
      <c r="OZP104" s="50" t="e">
        <f>#REF!</f>
        <v>#REF!</v>
      </c>
      <c r="OZQ104" s="50" t="e">
        <f>#REF!</f>
        <v>#REF!</v>
      </c>
      <c r="OZR104" s="50" t="e">
        <f>#REF!</f>
        <v>#REF!</v>
      </c>
      <c r="OZS104" s="50" t="e">
        <f>#REF!</f>
        <v>#REF!</v>
      </c>
      <c r="OZT104" s="50" t="e">
        <f>#REF!</f>
        <v>#REF!</v>
      </c>
      <c r="OZU104" s="50" t="e">
        <f>#REF!</f>
        <v>#REF!</v>
      </c>
      <c r="OZV104" s="50" t="e">
        <f>#REF!</f>
        <v>#REF!</v>
      </c>
      <c r="OZW104" s="50" t="e">
        <f>#REF!</f>
        <v>#REF!</v>
      </c>
      <c r="OZX104" s="50" t="e">
        <f>#REF!</f>
        <v>#REF!</v>
      </c>
      <c r="OZY104" s="50" t="e">
        <f>#REF!</f>
        <v>#REF!</v>
      </c>
      <c r="OZZ104" s="50" t="e">
        <f>#REF!</f>
        <v>#REF!</v>
      </c>
      <c r="PAA104" s="50" t="e">
        <f>#REF!</f>
        <v>#REF!</v>
      </c>
      <c r="PAB104" s="50" t="e">
        <f>#REF!</f>
        <v>#REF!</v>
      </c>
      <c r="PAC104" s="50" t="e">
        <f>#REF!</f>
        <v>#REF!</v>
      </c>
      <c r="PAD104" s="50" t="e">
        <f>#REF!</f>
        <v>#REF!</v>
      </c>
      <c r="PAE104" s="50" t="e">
        <f>#REF!</f>
        <v>#REF!</v>
      </c>
      <c r="PAF104" s="50" t="e">
        <f>#REF!</f>
        <v>#REF!</v>
      </c>
      <c r="PAG104" s="50" t="e">
        <f>#REF!</f>
        <v>#REF!</v>
      </c>
      <c r="PAH104" s="50" t="e">
        <f>#REF!</f>
        <v>#REF!</v>
      </c>
      <c r="PAI104" s="50" t="e">
        <f>#REF!</f>
        <v>#REF!</v>
      </c>
      <c r="PAJ104" s="50" t="e">
        <f>#REF!</f>
        <v>#REF!</v>
      </c>
      <c r="PAK104" s="50" t="e">
        <f>#REF!</f>
        <v>#REF!</v>
      </c>
      <c r="PAL104" s="50" t="e">
        <f>#REF!</f>
        <v>#REF!</v>
      </c>
      <c r="PAM104" s="50" t="e">
        <f>#REF!</f>
        <v>#REF!</v>
      </c>
      <c r="PAN104" s="50" t="e">
        <f>#REF!</f>
        <v>#REF!</v>
      </c>
      <c r="PAO104" s="50" t="e">
        <f>#REF!</f>
        <v>#REF!</v>
      </c>
      <c r="PAP104" s="50" t="e">
        <f>#REF!</f>
        <v>#REF!</v>
      </c>
      <c r="PAQ104" s="50" t="e">
        <f>#REF!</f>
        <v>#REF!</v>
      </c>
      <c r="PAR104" s="50" t="e">
        <f>#REF!</f>
        <v>#REF!</v>
      </c>
      <c r="PAS104" s="50" t="e">
        <f>#REF!</f>
        <v>#REF!</v>
      </c>
      <c r="PAT104" s="50" t="e">
        <f>#REF!</f>
        <v>#REF!</v>
      </c>
      <c r="PAU104" s="50" t="e">
        <f>#REF!</f>
        <v>#REF!</v>
      </c>
      <c r="PAV104" s="50" t="e">
        <f>#REF!</f>
        <v>#REF!</v>
      </c>
      <c r="PAW104" s="50" t="e">
        <f>#REF!</f>
        <v>#REF!</v>
      </c>
      <c r="PAX104" s="50" t="e">
        <f>#REF!</f>
        <v>#REF!</v>
      </c>
      <c r="PAY104" s="50" t="e">
        <f>#REF!</f>
        <v>#REF!</v>
      </c>
      <c r="PAZ104" s="50" t="e">
        <f>#REF!</f>
        <v>#REF!</v>
      </c>
      <c r="PBA104" s="50" t="e">
        <f>#REF!</f>
        <v>#REF!</v>
      </c>
      <c r="PBB104" s="50" t="e">
        <f>#REF!</f>
        <v>#REF!</v>
      </c>
      <c r="PBC104" s="50" t="e">
        <f>#REF!</f>
        <v>#REF!</v>
      </c>
      <c r="PBD104" s="50" t="e">
        <f>#REF!</f>
        <v>#REF!</v>
      </c>
      <c r="PBE104" s="50" t="e">
        <f>#REF!</f>
        <v>#REF!</v>
      </c>
      <c r="PBF104" s="50" t="e">
        <f>#REF!</f>
        <v>#REF!</v>
      </c>
      <c r="PBG104" s="50" t="e">
        <f>#REF!</f>
        <v>#REF!</v>
      </c>
      <c r="PBH104" s="50" t="e">
        <f>#REF!</f>
        <v>#REF!</v>
      </c>
      <c r="PBI104" s="50" t="e">
        <f>#REF!</f>
        <v>#REF!</v>
      </c>
      <c r="PBJ104" s="50" t="e">
        <f>#REF!</f>
        <v>#REF!</v>
      </c>
      <c r="PBK104" s="50" t="e">
        <f>#REF!</f>
        <v>#REF!</v>
      </c>
      <c r="PBL104" s="50" t="e">
        <f>#REF!</f>
        <v>#REF!</v>
      </c>
      <c r="PBM104" s="50" t="e">
        <f>#REF!</f>
        <v>#REF!</v>
      </c>
      <c r="PBN104" s="50" t="e">
        <f>#REF!</f>
        <v>#REF!</v>
      </c>
      <c r="PBO104" s="50" t="e">
        <f>#REF!</f>
        <v>#REF!</v>
      </c>
      <c r="PBP104" s="50" t="e">
        <f>#REF!</f>
        <v>#REF!</v>
      </c>
      <c r="PBQ104" s="50" t="e">
        <f>#REF!</f>
        <v>#REF!</v>
      </c>
      <c r="PBR104" s="50" t="e">
        <f>#REF!</f>
        <v>#REF!</v>
      </c>
      <c r="PBS104" s="50" t="e">
        <f>#REF!</f>
        <v>#REF!</v>
      </c>
      <c r="PBT104" s="50" t="e">
        <f>#REF!</f>
        <v>#REF!</v>
      </c>
      <c r="PBU104" s="50" t="e">
        <f>#REF!</f>
        <v>#REF!</v>
      </c>
      <c r="PBV104" s="50" t="e">
        <f>#REF!</f>
        <v>#REF!</v>
      </c>
      <c r="PBW104" s="50" t="e">
        <f>#REF!</f>
        <v>#REF!</v>
      </c>
      <c r="PBX104" s="50" t="e">
        <f>#REF!</f>
        <v>#REF!</v>
      </c>
      <c r="PBY104" s="50" t="e">
        <f>#REF!</f>
        <v>#REF!</v>
      </c>
      <c r="PBZ104" s="50" t="e">
        <f>#REF!</f>
        <v>#REF!</v>
      </c>
      <c r="PCA104" s="50" t="e">
        <f>#REF!</f>
        <v>#REF!</v>
      </c>
      <c r="PCB104" s="50" t="e">
        <f>#REF!</f>
        <v>#REF!</v>
      </c>
      <c r="PCC104" s="50" t="e">
        <f>#REF!</f>
        <v>#REF!</v>
      </c>
      <c r="PCD104" s="50" t="e">
        <f>#REF!</f>
        <v>#REF!</v>
      </c>
      <c r="PCE104" s="50" t="e">
        <f>#REF!</f>
        <v>#REF!</v>
      </c>
      <c r="PCF104" s="50" t="e">
        <f>#REF!</f>
        <v>#REF!</v>
      </c>
      <c r="PCG104" s="50" t="e">
        <f>#REF!</f>
        <v>#REF!</v>
      </c>
      <c r="PCH104" s="50" t="e">
        <f>#REF!</f>
        <v>#REF!</v>
      </c>
      <c r="PCI104" s="50" t="e">
        <f>#REF!</f>
        <v>#REF!</v>
      </c>
      <c r="PCJ104" s="50" t="e">
        <f>#REF!</f>
        <v>#REF!</v>
      </c>
      <c r="PCK104" s="50" t="e">
        <f>#REF!</f>
        <v>#REF!</v>
      </c>
      <c r="PCL104" s="50" t="e">
        <f>#REF!</f>
        <v>#REF!</v>
      </c>
      <c r="PCM104" s="50" t="e">
        <f>#REF!</f>
        <v>#REF!</v>
      </c>
      <c r="PCN104" s="50" t="e">
        <f>#REF!</f>
        <v>#REF!</v>
      </c>
      <c r="PCO104" s="50" t="e">
        <f>#REF!</f>
        <v>#REF!</v>
      </c>
      <c r="PCP104" s="50" t="e">
        <f>#REF!</f>
        <v>#REF!</v>
      </c>
      <c r="PCQ104" s="50" t="e">
        <f>#REF!</f>
        <v>#REF!</v>
      </c>
      <c r="PCR104" s="50" t="e">
        <f>#REF!</f>
        <v>#REF!</v>
      </c>
      <c r="PCS104" s="50" t="e">
        <f>#REF!</f>
        <v>#REF!</v>
      </c>
      <c r="PCT104" s="50" t="e">
        <f>#REF!</f>
        <v>#REF!</v>
      </c>
      <c r="PCU104" s="50" t="e">
        <f>#REF!</f>
        <v>#REF!</v>
      </c>
      <c r="PCV104" s="50" t="e">
        <f>#REF!</f>
        <v>#REF!</v>
      </c>
      <c r="PCW104" s="50" t="e">
        <f>#REF!</f>
        <v>#REF!</v>
      </c>
      <c r="PCX104" s="50" t="e">
        <f>#REF!</f>
        <v>#REF!</v>
      </c>
      <c r="PCY104" s="50" t="e">
        <f>#REF!</f>
        <v>#REF!</v>
      </c>
      <c r="PCZ104" s="50" t="e">
        <f>#REF!</f>
        <v>#REF!</v>
      </c>
      <c r="PDA104" s="50" t="e">
        <f>#REF!</f>
        <v>#REF!</v>
      </c>
      <c r="PDB104" s="50" t="e">
        <f>#REF!</f>
        <v>#REF!</v>
      </c>
      <c r="PDC104" s="50" t="e">
        <f>#REF!</f>
        <v>#REF!</v>
      </c>
      <c r="PDD104" s="50" t="e">
        <f>#REF!</f>
        <v>#REF!</v>
      </c>
      <c r="PDE104" s="50" t="e">
        <f>#REF!</f>
        <v>#REF!</v>
      </c>
      <c r="PDF104" s="50" t="e">
        <f>#REF!</f>
        <v>#REF!</v>
      </c>
      <c r="PDG104" s="50" t="e">
        <f>#REF!</f>
        <v>#REF!</v>
      </c>
      <c r="PDH104" s="50" t="e">
        <f>#REF!</f>
        <v>#REF!</v>
      </c>
      <c r="PDI104" s="50" t="e">
        <f>#REF!</f>
        <v>#REF!</v>
      </c>
      <c r="PDJ104" s="50" t="e">
        <f>#REF!</f>
        <v>#REF!</v>
      </c>
      <c r="PDK104" s="50" t="e">
        <f>#REF!</f>
        <v>#REF!</v>
      </c>
      <c r="PDL104" s="50" t="e">
        <f>#REF!</f>
        <v>#REF!</v>
      </c>
      <c r="PDM104" s="50" t="e">
        <f>#REF!</f>
        <v>#REF!</v>
      </c>
      <c r="PDN104" s="50" t="e">
        <f>#REF!</f>
        <v>#REF!</v>
      </c>
      <c r="PDO104" s="50" t="e">
        <f>#REF!</f>
        <v>#REF!</v>
      </c>
      <c r="PDP104" s="50" t="e">
        <f>#REF!</f>
        <v>#REF!</v>
      </c>
      <c r="PDQ104" s="50" t="e">
        <f>#REF!</f>
        <v>#REF!</v>
      </c>
      <c r="PDR104" s="50" t="e">
        <f>#REF!</f>
        <v>#REF!</v>
      </c>
      <c r="PDS104" s="50" t="e">
        <f>#REF!</f>
        <v>#REF!</v>
      </c>
      <c r="PDT104" s="50" t="e">
        <f>#REF!</f>
        <v>#REF!</v>
      </c>
      <c r="PDU104" s="50" t="e">
        <f>#REF!</f>
        <v>#REF!</v>
      </c>
      <c r="PDV104" s="50" t="e">
        <f>#REF!</f>
        <v>#REF!</v>
      </c>
      <c r="PDW104" s="50" t="e">
        <f>#REF!</f>
        <v>#REF!</v>
      </c>
      <c r="PDX104" s="50" t="e">
        <f>#REF!</f>
        <v>#REF!</v>
      </c>
      <c r="PDY104" s="50" t="e">
        <f>#REF!</f>
        <v>#REF!</v>
      </c>
      <c r="PDZ104" s="50" t="e">
        <f>#REF!</f>
        <v>#REF!</v>
      </c>
      <c r="PEA104" s="50" t="e">
        <f>#REF!</f>
        <v>#REF!</v>
      </c>
      <c r="PEB104" s="50" t="e">
        <f>#REF!</f>
        <v>#REF!</v>
      </c>
      <c r="PEC104" s="50" t="e">
        <f>#REF!</f>
        <v>#REF!</v>
      </c>
      <c r="PED104" s="50" t="e">
        <f>#REF!</f>
        <v>#REF!</v>
      </c>
      <c r="PEE104" s="50" t="e">
        <f>#REF!</f>
        <v>#REF!</v>
      </c>
      <c r="PEF104" s="50" t="e">
        <f>#REF!</f>
        <v>#REF!</v>
      </c>
      <c r="PEG104" s="50" t="e">
        <f>#REF!</f>
        <v>#REF!</v>
      </c>
      <c r="PEH104" s="50" t="e">
        <f>#REF!</f>
        <v>#REF!</v>
      </c>
      <c r="PEI104" s="50" t="e">
        <f>#REF!</f>
        <v>#REF!</v>
      </c>
      <c r="PEJ104" s="50" t="e">
        <f>#REF!</f>
        <v>#REF!</v>
      </c>
      <c r="PEK104" s="50" t="e">
        <f>#REF!</f>
        <v>#REF!</v>
      </c>
      <c r="PEL104" s="50" t="e">
        <f>#REF!</f>
        <v>#REF!</v>
      </c>
      <c r="PEM104" s="50" t="e">
        <f>#REF!</f>
        <v>#REF!</v>
      </c>
      <c r="PEN104" s="50" t="e">
        <f>#REF!</f>
        <v>#REF!</v>
      </c>
      <c r="PEO104" s="50" t="e">
        <f>#REF!</f>
        <v>#REF!</v>
      </c>
      <c r="PEP104" s="50" t="e">
        <f>#REF!</f>
        <v>#REF!</v>
      </c>
      <c r="PEQ104" s="50" t="e">
        <f>#REF!</f>
        <v>#REF!</v>
      </c>
      <c r="PER104" s="50" t="e">
        <f>#REF!</f>
        <v>#REF!</v>
      </c>
      <c r="PES104" s="50" t="e">
        <f>#REF!</f>
        <v>#REF!</v>
      </c>
      <c r="PET104" s="50" t="e">
        <f>#REF!</f>
        <v>#REF!</v>
      </c>
      <c r="PEU104" s="50" t="e">
        <f>#REF!</f>
        <v>#REF!</v>
      </c>
      <c r="PEV104" s="50" t="e">
        <f>#REF!</f>
        <v>#REF!</v>
      </c>
      <c r="PEW104" s="50" t="e">
        <f>#REF!</f>
        <v>#REF!</v>
      </c>
      <c r="PEX104" s="50" t="e">
        <f>#REF!</f>
        <v>#REF!</v>
      </c>
      <c r="PEY104" s="50" t="e">
        <f>#REF!</f>
        <v>#REF!</v>
      </c>
      <c r="PEZ104" s="50" t="e">
        <f>#REF!</f>
        <v>#REF!</v>
      </c>
      <c r="PFA104" s="50" t="e">
        <f>#REF!</f>
        <v>#REF!</v>
      </c>
      <c r="PFB104" s="50" t="e">
        <f>#REF!</f>
        <v>#REF!</v>
      </c>
      <c r="PFC104" s="50" t="e">
        <f>#REF!</f>
        <v>#REF!</v>
      </c>
      <c r="PFD104" s="50" t="e">
        <f>#REF!</f>
        <v>#REF!</v>
      </c>
      <c r="PFE104" s="50" t="e">
        <f>#REF!</f>
        <v>#REF!</v>
      </c>
      <c r="PFF104" s="50" t="e">
        <f>#REF!</f>
        <v>#REF!</v>
      </c>
      <c r="PFG104" s="50" t="e">
        <f>#REF!</f>
        <v>#REF!</v>
      </c>
      <c r="PFH104" s="50" t="e">
        <f>#REF!</f>
        <v>#REF!</v>
      </c>
      <c r="PFI104" s="50" t="e">
        <f>#REF!</f>
        <v>#REF!</v>
      </c>
      <c r="PFJ104" s="50" t="e">
        <f>#REF!</f>
        <v>#REF!</v>
      </c>
      <c r="PFK104" s="50" t="e">
        <f>#REF!</f>
        <v>#REF!</v>
      </c>
      <c r="PFL104" s="50" t="e">
        <f>#REF!</f>
        <v>#REF!</v>
      </c>
      <c r="PFM104" s="50" t="e">
        <f>#REF!</f>
        <v>#REF!</v>
      </c>
      <c r="PFN104" s="50" t="e">
        <f>#REF!</f>
        <v>#REF!</v>
      </c>
      <c r="PFO104" s="50" t="e">
        <f>#REF!</f>
        <v>#REF!</v>
      </c>
      <c r="PFP104" s="50" t="e">
        <f>#REF!</f>
        <v>#REF!</v>
      </c>
      <c r="PFQ104" s="50" t="e">
        <f>#REF!</f>
        <v>#REF!</v>
      </c>
      <c r="PFR104" s="50" t="e">
        <f>#REF!</f>
        <v>#REF!</v>
      </c>
      <c r="PFS104" s="50" t="e">
        <f>#REF!</f>
        <v>#REF!</v>
      </c>
      <c r="PFT104" s="50" t="e">
        <f>#REF!</f>
        <v>#REF!</v>
      </c>
      <c r="PFU104" s="50" t="e">
        <f>#REF!</f>
        <v>#REF!</v>
      </c>
      <c r="PFV104" s="50" t="e">
        <f>#REF!</f>
        <v>#REF!</v>
      </c>
      <c r="PFW104" s="50" t="e">
        <f>#REF!</f>
        <v>#REF!</v>
      </c>
      <c r="PFX104" s="50" t="e">
        <f>#REF!</f>
        <v>#REF!</v>
      </c>
      <c r="PFY104" s="50" t="e">
        <f>#REF!</f>
        <v>#REF!</v>
      </c>
      <c r="PFZ104" s="50" t="e">
        <f>#REF!</f>
        <v>#REF!</v>
      </c>
      <c r="PGA104" s="50" t="e">
        <f>#REF!</f>
        <v>#REF!</v>
      </c>
      <c r="PGB104" s="50" t="e">
        <f>#REF!</f>
        <v>#REF!</v>
      </c>
      <c r="PGC104" s="50" t="e">
        <f>#REF!</f>
        <v>#REF!</v>
      </c>
      <c r="PGD104" s="50" t="e">
        <f>#REF!</f>
        <v>#REF!</v>
      </c>
      <c r="PGE104" s="50" t="e">
        <f>#REF!</f>
        <v>#REF!</v>
      </c>
      <c r="PGF104" s="50" t="e">
        <f>#REF!</f>
        <v>#REF!</v>
      </c>
      <c r="PGG104" s="50" t="e">
        <f>#REF!</f>
        <v>#REF!</v>
      </c>
      <c r="PGH104" s="50" t="e">
        <f>#REF!</f>
        <v>#REF!</v>
      </c>
      <c r="PGI104" s="50" t="e">
        <f>#REF!</f>
        <v>#REF!</v>
      </c>
      <c r="PGJ104" s="50" t="e">
        <f>#REF!</f>
        <v>#REF!</v>
      </c>
      <c r="PGK104" s="50" t="e">
        <f>#REF!</f>
        <v>#REF!</v>
      </c>
      <c r="PGL104" s="50" t="e">
        <f>#REF!</f>
        <v>#REF!</v>
      </c>
      <c r="PGM104" s="50" t="e">
        <f>#REF!</f>
        <v>#REF!</v>
      </c>
      <c r="PGN104" s="50" t="e">
        <f>#REF!</f>
        <v>#REF!</v>
      </c>
      <c r="PGO104" s="50" t="e">
        <f>#REF!</f>
        <v>#REF!</v>
      </c>
      <c r="PGP104" s="50" t="e">
        <f>#REF!</f>
        <v>#REF!</v>
      </c>
      <c r="PGQ104" s="50" t="e">
        <f>#REF!</f>
        <v>#REF!</v>
      </c>
      <c r="PGR104" s="50" t="e">
        <f>#REF!</f>
        <v>#REF!</v>
      </c>
      <c r="PGS104" s="50" t="e">
        <f>#REF!</f>
        <v>#REF!</v>
      </c>
      <c r="PGT104" s="50" t="e">
        <f>#REF!</f>
        <v>#REF!</v>
      </c>
      <c r="PGU104" s="50" t="e">
        <f>#REF!</f>
        <v>#REF!</v>
      </c>
      <c r="PGV104" s="50" t="e">
        <f>#REF!</f>
        <v>#REF!</v>
      </c>
      <c r="PGW104" s="50" t="e">
        <f>#REF!</f>
        <v>#REF!</v>
      </c>
      <c r="PGX104" s="50" t="e">
        <f>#REF!</f>
        <v>#REF!</v>
      </c>
      <c r="PGY104" s="50" t="e">
        <f>#REF!</f>
        <v>#REF!</v>
      </c>
      <c r="PGZ104" s="50" t="e">
        <f>#REF!</f>
        <v>#REF!</v>
      </c>
      <c r="PHA104" s="50" t="e">
        <f>#REF!</f>
        <v>#REF!</v>
      </c>
      <c r="PHB104" s="50" t="e">
        <f>#REF!</f>
        <v>#REF!</v>
      </c>
      <c r="PHC104" s="50" t="e">
        <f>#REF!</f>
        <v>#REF!</v>
      </c>
      <c r="PHD104" s="50" t="e">
        <f>#REF!</f>
        <v>#REF!</v>
      </c>
      <c r="PHE104" s="50" t="e">
        <f>#REF!</f>
        <v>#REF!</v>
      </c>
      <c r="PHF104" s="50" t="e">
        <f>#REF!</f>
        <v>#REF!</v>
      </c>
      <c r="PHG104" s="50" t="e">
        <f>#REF!</f>
        <v>#REF!</v>
      </c>
      <c r="PHH104" s="50" t="e">
        <f>#REF!</f>
        <v>#REF!</v>
      </c>
      <c r="PHI104" s="50" t="e">
        <f>#REF!</f>
        <v>#REF!</v>
      </c>
      <c r="PHJ104" s="50" t="e">
        <f>#REF!</f>
        <v>#REF!</v>
      </c>
      <c r="PHK104" s="50" t="e">
        <f>#REF!</f>
        <v>#REF!</v>
      </c>
      <c r="PHL104" s="50" t="e">
        <f>#REF!</f>
        <v>#REF!</v>
      </c>
      <c r="PHM104" s="50" t="e">
        <f>#REF!</f>
        <v>#REF!</v>
      </c>
      <c r="PHN104" s="50" t="e">
        <f>#REF!</f>
        <v>#REF!</v>
      </c>
      <c r="PHO104" s="50" t="e">
        <f>#REF!</f>
        <v>#REF!</v>
      </c>
      <c r="PHP104" s="50" t="e">
        <f>#REF!</f>
        <v>#REF!</v>
      </c>
      <c r="PHQ104" s="50" t="e">
        <f>#REF!</f>
        <v>#REF!</v>
      </c>
      <c r="PHR104" s="50" t="e">
        <f>#REF!</f>
        <v>#REF!</v>
      </c>
      <c r="PHS104" s="50" t="e">
        <f>#REF!</f>
        <v>#REF!</v>
      </c>
      <c r="PHT104" s="50" t="e">
        <f>#REF!</f>
        <v>#REF!</v>
      </c>
      <c r="PHU104" s="50" t="e">
        <f>#REF!</f>
        <v>#REF!</v>
      </c>
      <c r="PHV104" s="50" t="e">
        <f>#REF!</f>
        <v>#REF!</v>
      </c>
      <c r="PHW104" s="50" t="e">
        <f>#REF!</f>
        <v>#REF!</v>
      </c>
      <c r="PHX104" s="50" t="e">
        <f>#REF!</f>
        <v>#REF!</v>
      </c>
      <c r="PHY104" s="50" t="e">
        <f>#REF!</f>
        <v>#REF!</v>
      </c>
      <c r="PHZ104" s="50" t="e">
        <f>#REF!</f>
        <v>#REF!</v>
      </c>
      <c r="PIA104" s="50" t="e">
        <f>#REF!</f>
        <v>#REF!</v>
      </c>
      <c r="PIB104" s="50" t="e">
        <f>#REF!</f>
        <v>#REF!</v>
      </c>
      <c r="PIC104" s="50" t="e">
        <f>#REF!</f>
        <v>#REF!</v>
      </c>
      <c r="PID104" s="50" t="e">
        <f>#REF!</f>
        <v>#REF!</v>
      </c>
      <c r="PIE104" s="50" t="e">
        <f>#REF!</f>
        <v>#REF!</v>
      </c>
      <c r="PIF104" s="50" t="e">
        <f>#REF!</f>
        <v>#REF!</v>
      </c>
      <c r="PIG104" s="50" t="e">
        <f>#REF!</f>
        <v>#REF!</v>
      </c>
      <c r="PIH104" s="50" t="e">
        <f>#REF!</f>
        <v>#REF!</v>
      </c>
      <c r="PII104" s="50" t="e">
        <f>#REF!</f>
        <v>#REF!</v>
      </c>
      <c r="PIJ104" s="50" t="e">
        <f>#REF!</f>
        <v>#REF!</v>
      </c>
      <c r="PIK104" s="50" t="e">
        <f>#REF!</f>
        <v>#REF!</v>
      </c>
      <c r="PIL104" s="50" t="e">
        <f>#REF!</f>
        <v>#REF!</v>
      </c>
      <c r="PIM104" s="50" t="e">
        <f>#REF!</f>
        <v>#REF!</v>
      </c>
      <c r="PIN104" s="50" t="e">
        <f>#REF!</f>
        <v>#REF!</v>
      </c>
      <c r="PIO104" s="50" t="e">
        <f>#REF!</f>
        <v>#REF!</v>
      </c>
      <c r="PIP104" s="50" t="e">
        <f>#REF!</f>
        <v>#REF!</v>
      </c>
      <c r="PIQ104" s="50" t="e">
        <f>#REF!</f>
        <v>#REF!</v>
      </c>
      <c r="PIR104" s="50" t="e">
        <f>#REF!</f>
        <v>#REF!</v>
      </c>
      <c r="PIS104" s="50" t="e">
        <f>#REF!</f>
        <v>#REF!</v>
      </c>
      <c r="PIT104" s="50" t="e">
        <f>#REF!</f>
        <v>#REF!</v>
      </c>
      <c r="PIU104" s="50" t="e">
        <f>#REF!</f>
        <v>#REF!</v>
      </c>
      <c r="PIV104" s="50" t="e">
        <f>#REF!</f>
        <v>#REF!</v>
      </c>
      <c r="PIW104" s="50" t="e">
        <f>#REF!</f>
        <v>#REF!</v>
      </c>
      <c r="PIX104" s="50" t="e">
        <f>#REF!</f>
        <v>#REF!</v>
      </c>
      <c r="PIY104" s="50" t="e">
        <f>#REF!</f>
        <v>#REF!</v>
      </c>
      <c r="PIZ104" s="50" t="e">
        <f>#REF!</f>
        <v>#REF!</v>
      </c>
      <c r="PJA104" s="50" t="e">
        <f>#REF!</f>
        <v>#REF!</v>
      </c>
      <c r="PJB104" s="50" t="e">
        <f>#REF!</f>
        <v>#REF!</v>
      </c>
      <c r="PJC104" s="50" t="e">
        <f>#REF!</f>
        <v>#REF!</v>
      </c>
      <c r="PJD104" s="50" t="e">
        <f>#REF!</f>
        <v>#REF!</v>
      </c>
      <c r="PJE104" s="50" t="e">
        <f>#REF!</f>
        <v>#REF!</v>
      </c>
      <c r="PJF104" s="50" t="e">
        <f>#REF!</f>
        <v>#REF!</v>
      </c>
      <c r="PJG104" s="50" t="e">
        <f>#REF!</f>
        <v>#REF!</v>
      </c>
      <c r="PJH104" s="50" t="e">
        <f>#REF!</f>
        <v>#REF!</v>
      </c>
      <c r="PJI104" s="50" t="e">
        <f>#REF!</f>
        <v>#REF!</v>
      </c>
      <c r="PJJ104" s="50" t="e">
        <f>#REF!</f>
        <v>#REF!</v>
      </c>
      <c r="PJK104" s="50" t="e">
        <f>#REF!</f>
        <v>#REF!</v>
      </c>
      <c r="PJL104" s="50" t="e">
        <f>#REF!</f>
        <v>#REF!</v>
      </c>
      <c r="PJM104" s="50" t="e">
        <f>#REF!</f>
        <v>#REF!</v>
      </c>
      <c r="PJN104" s="50" t="e">
        <f>#REF!</f>
        <v>#REF!</v>
      </c>
      <c r="PJO104" s="50" t="e">
        <f>#REF!</f>
        <v>#REF!</v>
      </c>
      <c r="PJP104" s="50" t="e">
        <f>#REF!</f>
        <v>#REF!</v>
      </c>
      <c r="PJQ104" s="50" t="e">
        <f>#REF!</f>
        <v>#REF!</v>
      </c>
      <c r="PJR104" s="50" t="e">
        <f>#REF!</f>
        <v>#REF!</v>
      </c>
      <c r="PJS104" s="50" t="e">
        <f>#REF!</f>
        <v>#REF!</v>
      </c>
      <c r="PJT104" s="50" t="e">
        <f>#REF!</f>
        <v>#REF!</v>
      </c>
      <c r="PJU104" s="50" t="e">
        <f>#REF!</f>
        <v>#REF!</v>
      </c>
      <c r="PJV104" s="50" t="e">
        <f>#REF!</f>
        <v>#REF!</v>
      </c>
      <c r="PJW104" s="50" t="e">
        <f>#REF!</f>
        <v>#REF!</v>
      </c>
      <c r="PJX104" s="50" t="e">
        <f>#REF!</f>
        <v>#REF!</v>
      </c>
      <c r="PJY104" s="50" t="e">
        <f>#REF!</f>
        <v>#REF!</v>
      </c>
      <c r="PJZ104" s="50" t="e">
        <f>#REF!</f>
        <v>#REF!</v>
      </c>
      <c r="PKA104" s="50" t="e">
        <f>#REF!</f>
        <v>#REF!</v>
      </c>
      <c r="PKB104" s="50" t="e">
        <f>#REF!</f>
        <v>#REF!</v>
      </c>
      <c r="PKC104" s="50" t="e">
        <f>#REF!</f>
        <v>#REF!</v>
      </c>
      <c r="PKD104" s="50" t="e">
        <f>#REF!</f>
        <v>#REF!</v>
      </c>
      <c r="PKE104" s="50" t="e">
        <f>#REF!</f>
        <v>#REF!</v>
      </c>
      <c r="PKF104" s="50" t="e">
        <f>#REF!</f>
        <v>#REF!</v>
      </c>
      <c r="PKG104" s="50" t="e">
        <f>#REF!</f>
        <v>#REF!</v>
      </c>
      <c r="PKH104" s="50" t="e">
        <f>#REF!</f>
        <v>#REF!</v>
      </c>
      <c r="PKI104" s="50" t="e">
        <f>#REF!</f>
        <v>#REF!</v>
      </c>
      <c r="PKJ104" s="50" t="e">
        <f>#REF!</f>
        <v>#REF!</v>
      </c>
      <c r="PKK104" s="50" t="e">
        <f>#REF!</f>
        <v>#REF!</v>
      </c>
      <c r="PKL104" s="50" t="e">
        <f>#REF!</f>
        <v>#REF!</v>
      </c>
      <c r="PKM104" s="50" t="e">
        <f>#REF!</f>
        <v>#REF!</v>
      </c>
      <c r="PKN104" s="50" t="e">
        <f>#REF!</f>
        <v>#REF!</v>
      </c>
      <c r="PKO104" s="50" t="e">
        <f>#REF!</f>
        <v>#REF!</v>
      </c>
      <c r="PKP104" s="50" t="e">
        <f>#REF!</f>
        <v>#REF!</v>
      </c>
      <c r="PKQ104" s="50" t="e">
        <f>#REF!</f>
        <v>#REF!</v>
      </c>
      <c r="PKR104" s="50" t="e">
        <f>#REF!</f>
        <v>#REF!</v>
      </c>
      <c r="PKS104" s="50" t="e">
        <f>#REF!</f>
        <v>#REF!</v>
      </c>
      <c r="PKT104" s="50" t="e">
        <f>#REF!</f>
        <v>#REF!</v>
      </c>
      <c r="PKU104" s="50" t="e">
        <f>#REF!</f>
        <v>#REF!</v>
      </c>
      <c r="PKV104" s="50" t="e">
        <f>#REF!</f>
        <v>#REF!</v>
      </c>
      <c r="PKW104" s="50" t="e">
        <f>#REF!</f>
        <v>#REF!</v>
      </c>
      <c r="PKX104" s="50" t="e">
        <f>#REF!</f>
        <v>#REF!</v>
      </c>
      <c r="PKY104" s="50" t="e">
        <f>#REF!</f>
        <v>#REF!</v>
      </c>
      <c r="PKZ104" s="50" t="e">
        <f>#REF!</f>
        <v>#REF!</v>
      </c>
      <c r="PLA104" s="50" t="e">
        <f>#REF!</f>
        <v>#REF!</v>
      </c>
      <c r="PLB104" s="50" t="e">
        <f>#REF!</f>
        <v>#REF!</v>
      </c>
      <c r="PLC104" s="50" t="e">
        <f>#REF!</f>
        <v>#REF!</v>
      </c>
      <c r="PLD104" s="50" t="e">
        <f>#REF!</f>
        <v>#REF!</v>
      </c>
      <c r="PLE104" s="50" t="e">
        <f>#REF!</f>
        <v>#REF!</v>
      </c>
      <c r="PLF104" s="50" t="e">
        <f>#REF!</f>
        <v>#REF!</v>
      </c>
      <c r="PLG104" s="50" t="e">
        <f>#REF!</f>
        <v>#REF!</v>
      </c>
      <c r="PLH104" s="50" t="e">
        <f>#REF!</f>
        <v>#REF!</v>
      </c>
      <c r="PLI104" s="50" t="e">
        <f>#REF!</f>
        <v>#REF!</v>
      </c>
      <c r="PLJ104" s="50" t="e">
        <f>#REF!</f>
        <v>#REF!</v>
      </c>
      <c r="PLK104" s="50" t="e">
        <f>#REF!</f>
        <v>#REF!</v>
      </c>
      <c r="PLL104" s="50" t="e">
        <f>#REF!</f>
        <v>#REF!</v>
      </c>
      <c r="PLM104" s="50" t="e">
        <f>#REF!</f>
        <v>#REF!</v>
      </c>
      <c r="PLN104" s="50" t="e">
        <f>#REF!</f>
        <v>#REF!</v>
      </c>
      <c r="PLO104" s="50" t="e">
        <f>#REF!</f>
        <v>#REF!</v>
      </c>
      <c r="PLP104" s="50" t="e">
        <f>#REF!</f>
        <v>#REF!</v>
      </c>
      <c r="PLQ104" s="50" t="e">
        <f>#REF!</f>
        <v>#REF!</v>
      </c>
      <c r="PLR104" s="50" t="e">
        <f>#REF!</f>
        <v>#REF!</v>
      </c>
      <c r="PLS104" s="50" t="e">
        <f>#REF!</f>
        <v>#REF!</v>
      </c>
      <c r="PLT104" s="50" t="e">
        <f>#REF!</f>
        <v>#REF!</v>
      </c>
      <c r="PLU104" s="50" t="e">
        <f>#REF!</f>
        <v>#REF!</v>
      </c>
      <c r="PLV104" s="50" t="e">
        <f>#REF!</f>
        <v>#REF!</v>
      </c>
      <c r="PLW104" s="50" t="e">
        <f>#REF!</f>
        <v>#REF!</v>
      </c>
      <c r="PLX104" s="50" t="e">
        <f>#REF!</f>
        <v>#REF!</v>
      </c>
      <c r="PLY104" s="50" t="e">
        <f>#REF!</f>
        <v>#REF!</v>
      </c>
      <c r="PLZ104" s="50" t="e">
        <f>#REF!</f>
        <v>#REF!</v>
      </c>
      <c r="PMA104" s="50" t="e">
        <f>#REF!</f>
        <v>#REF!</v>
      </c>
      <c r="PMB104" s="50" t="e">
        <f>#REF!</f>
        <v>#REF!</v>
      </c>
      <c r="PMC104" s="50" t="e">
        <f>#REF!</f>
        <v>#REF!</v>
      </c>
      <c r="PMD104" s="50" t="e">
        <f>#REF!</f>
        <v>#REF!</v>
      </c>
      <c r="PME104" s="50" t="e">
        <f>#REF!</f>
        <v>#REF!</v>
      </c>
      <c r="PMF104" s="50" t="e">
        <f>#REF!</f>
        <v>#REF!</v>
      </c>
      <c r="PMG104" s="50" t="e">
        <f>#REF!</f>
        <v>#REF!</v>
      </c>
      <c r="PMH104" s="50" t="e">
        <f>#REF!</f>
        <v>#REF!</v>
      </c>
      <c r="PMI104" s="50" t="e">
        <f>#REF!</f>
        <v>#REF!</v>
      </c>
      <c r="PMJ104" s="50" t="e">
        <f>#REF!</f>
        <v>#REF!</v>
      </c>
      <c r="PMK104" s="50" t="e">
        <f>#REF!</f>
        <v>#REF!</v>
      </c>
      <c r="PML104" s="50" t="e">
        <f>#REF!</f>
        <v>#REF!</v>
      </c>
      <c r="PMM104" s="50" t="e">
        <f>#REF!</f>
        <v>#REF!</v>
      </c>
      <c r="PMN104" s="50" t="e">
        <f>#REF!</f>
        <v>#REF!</v>
      </c>
      <c r="PMO104" s="50" t="e">
        <f>#REF!</f>
        <v>#REF!</v>
      </c>
      <c r="PMP104" s="50" t="e">
        <f>#REF!</f>
        <v>#REF!</v>
      </c>
      <c r="PMQ104" s="50" t="e">
        <f>#REF!</f>
        <v>#REF!</v>
      </c>
      <c r="PMR104" s="50" t="e">
        <f>#REF!</f>
        <v>#REF!</v>
      </c>
      <c r="PMS104" s="50" t="e">
        <f>#REF!</f>
        <v>#REF!</v>
      </c>
      <c r="PMT104" s="50" t="e">
        <f>#REF!</f>
        <v>#REF!</v>
      </c>
      <c r="PMU104" s="50" t="e">
        <f>#REF!</f>
        <v>#REF!</v>
      </c>
      <c r="PMV104" s="50" t="e">
        <f>#REF!</f>
        <v>#REF!</v>
      </c>
      <c r="PMW104" s="50" t="e">
        <f>#REF!</f>
        <v>#REF!</v>
      </c>
      <c r="PMX104" s="50" t="e">
        <f>#REF!</f>
        <v>#REF!</v>
      </c>
      <c r="PMY104" s="50" t="e">
        <f>#REF!</f>
        <v>#REF!</v>
      </c>
      <c r="PMZ104" s="50" t="e">
        <f>#REF!</f>
        <v>#REF!</v>
      </c>
      <c r="PNA104" s="50" t="e">
        <f>#REF!</f>
        <v>#REF!</v>
      </c>
      <c r="PNB104" s="50" t="e">
        <f>#REF!</f>
        <v>#REF!</v>
      </c>
      <c r="PNC104" s="50" t="e">
        <f>#REF!</f>
        <v>#REF!</v>
      </c>
      <c r="PND104" s="50" t="e">
        <f>#REF!</f>
        <v>#REF!</v>
      </c>
      <c r="PNE104" s="50" t="e">
        <f>#REF!</f>
        <v>#REF!</v>
      </c>
      <c r="PNF104" s="50" t="e">
        <f>#REF!</f>
        <v>#REF!</v>
      </c>
      <c r="PNG104" s="50" t="e">
        <f>#REF!</f>
        <v>#REF!</v>
      </c>
      <c r="PNH104" s="50" t="e">
        <f>#REF!</f>
        <v>#REF!</v>
      </c>
      <c r="PNI104" s="50" t="e">
        <f>#REF!</f>
        <v>#REF!</v>
      </c>
      <c r="PNJ104" s="50" t="e">
        <f>#REF!</f>
        <v>#REF!</v>
      </c>
      <c r="PNK104" s="50" t="e">
        <f>#REF!</f>
        <v>#REF!</v>
      </c>
      <c r="PNL104" s="50" t="e">
        <f>#REF!</f>
        <v>#REF!</v>
      </c>
      <c r="PNM104" s="50" t="e">
        <f>#REF!</f>
        <v>#REF!</v>
      </c>
      <c r="PNN104" s="50" t="e">
        <f>#REF!</f>
        <v>#REF!</v>
      </c>
      <c r="PNO104" s="50" t="e">
        <f>#REF!</f>
        <v>#REF!</v>
      </c>
      <c r="PNP104" s="50" t="e">
        <f>#REF!</f>
        <v>#REF!</v>
      </c>
      <c r="PNQ104" s="50" t="e">
        <f>#REF!</f>
        <v>#REF!</v>
      </c>
      <c r="PNR104" s="50" t="e">
        <f>#REF!</f>
        <v>#REF!</v>
      </c>
      <c r="PNS104" s="50" t="e">
        <f>#REF!</f>
        <v>#REF!</v>
      </c>
      <c r="PNT104" s="50" t="e">
        <f>#REF!</f>
        <v>#REF!</v>
      </c>
      <c r="PNU104" s="50" t="e">
        <f>#REF!</f>
        <v>#REF!</v>
      </c>
      <c r="PNV104" s="50" t="e">
        <f>#REF!</f>
        <v>#REF!</v>
      </c>
      <c r="PNW104" s="50" t="e">
        <f>#REF!</f>
        <v>#REF!</v>
      </c>
      <c r="PNX104" s="50" t="e">
        <f>#REF!</f>
        <v>#REF!</v>
      </c>
      <c r="PNY104" s="50" t="e">
        <f>#REF!</f>
        <v>#REF!</v>
      </c>
      <c r="PNZ104" s="50" t="e">
        <f>#REF!</f>
        <v>#REF!</v>
      </c>
      <c r="POA104" s="50" t="e">
        <f>#REF!</f>
        <v>#REF!</v>
      </c>
      <c r="POB104" s="50" t="e">
        <f>#REF!</f>
        <v>#REF!</v>
      </c>
      <c r="POC104" s="50" t="e">
        <f>#REF!</f>
        <v>#REF!</v>
      </c>
      <c r="POD104" s="50" t="e">
        <f>#REF!</f>
        <v>#REF!</v>
      </c>
      <c r="POE104" s="50" t="e">
        <f>#REF!</f>
        <v>#REF!</v>
      </c>
      <c r="POF104" s="50" t="e">
        <f>#REF!</f>
        <v>#REF!</v>
      </c>
      <c r="POG104" s="50" t="e">
        <f>#REF!</f>
        <v>#REF!</v>
      </c>
      <c r="POH104" s="50" t="e">
        <f>#REF!</f>
        <v>#REF!</v>
      </c>
      <c r="POI104" s="50" t="e">
        <f>#REF!</f>
        <v>#REF!</v>
      </c>
      <c r="POJ104" s="50" t="e">
        <f>#REF!</f>
        <v>#REF!</v>
      </c>
      <c r="POK104" s="50" t="e">
        <f>#REF!</f>
        <v>#REF!</v>
      </c>
      <c r="POL104" s="50" t="e">
        <f>#REF!</f>
        <v>#REF!</v>
      </c>
      <c r="POM104" s="50" t="e">
        <f>#REF!</f>
        <v>#REF!</v>
      </c>
      <c r="PON104" s="50" t="e">
        <f>#REF!</f>
        <v>#REF!</v>
      </c>
      <c r="POO104" s="50" t="e">
        <f>#REF!</f>
        <v>#REF!</v>
      </c>
      <c r="POP104" s="50" t="e">
        <f>#REF!</f>
        <v>#REF!</v>
      </c>
      <c r="POQ104" s="50" t="e">
        <f>#REF!</f>
        <v>#REF!</v>
      </c>
      <c r="POR104" s="50" t="e">
        <f>#REF!</f>
        <v>#REF!</v>
      </c>
      <c r="POS104" s="50" t="e">
        <f>#REF!</f>
        <v>#REF!</v>
      </c>
      <c r="POT104" s="50" t="e">
        <f>#REF!</f>
        <v>#REF!</v>
      </c>
      <c r="POU104" s="50" t="e">
        <f>#REF!</f>
        <v>#REF!</v>
      </c>
      <c r="POV104" s="50" t="e">
        <f>#REF!</f>
        <v>#REF!</v>
      </c>
      <c r="POW104" s="50" t="e">
        <f>#REF!</f>
        <v>#REF!</v>
      </c>
      <c r="POX104" s="50" t="e">
        <f>#REF!</f>
        <v>#REF!</v>
      </c>
      <c r="POY104" s="50" t="e">
        <f>#REF!</f>
        <v>#REF!</v>
      </c>
      <c r="POZ104" s="50" t="e">
        <f>#REF!</f>
        <v>#REF!</v>
      </c>
      <c r="PPA104" s="50" t="e">
        <f>#REF!</f>
        <v>#REF!</v>
      </c>
      <c r="PPB104" s="50" t="e">
        <f>#REF!</f>
        <v>#REF!</v>
      </c>
      <c r="PPC104" s="50" t="e">
        <f>#REF!</f>
        <v>#REF!</v>
      </c>
      <c r="PPD104" s="50" t="e">
        <f>#REF!</f>
        <v>#REF!</v>
      </c>
      <c r="PPE104" s="50" t="e">
        <f>#REF!</f>
        <v>#REF!</v>
      </c>
      <c r="PPF104" s="50" t="e">
        <f>#REF!</f>
        <v>#REF!</v>
      </c>
      <c r="PPG104" s="50" t="e">
        <f>#REF!</f>
        <v>#REF!</v>
      </c>
      <c r="PPH104" s="50" t="e">
        <f>#REF!</f>
        <v>#REF!</v>
      </c>
      <c r="PPI104" s="50" t="e">
        <f>#REF!</f>
        <v>#REF!</v>
      </c>
      <c r="PPJ104" s="50" t="e">
        <f>#REF!</f>
        <v>#REF!</v>
      </c>
      <c r="PPK104" s="50" t="e">
        <f>#REF!</f>
        <v>#REF!</v>
      </c>
      <c r="PPL104" s="50" t="e">
        <f>#REF!</f>
        <v>#REF!</v>
      </c>
      <c r="PPM104" s="50" t="e">
        <f>#REF!</f>
        <v>#REF!</v>
      </c>
      <c r="PPN104" s="50" t="e">
        <f>#REF!</f>
        <v>#REF!</v>
      </c>
      <c r="PPO104" s="50" t="e">
        <f>#REF!</f>
        <v>#REF!</v>
      </c>
      <c r="PPP104" s="50" t="e">
        <f>#REF!</f>
        <v>#REF!</v>
      </c>
      <c r="PPQ104" s="50" t="e">
        <f>#REF!</f>
        <v>#REF!</v>
      </c>
      <c r="PPR104" s="50" t="e">
        <f>#REF!</f>
        <v>#REF!</v>
      </c>
      <c r="PPS104" s="50" t="e">
        <f>#REF!</f>
        <v>#REF!</v>
      </c>
      <c r="PPT104" s="50" t="e">
        <f>#REF!</f>
        <v>#REF!</v>
      </c>
      <c r="PPU104" s="50" t="e">
        <f>#REF!</f>
        <v>#REF!</v>
      </c>
      <c r="PPV104" s="50" t="e">
        <f>#REF!</f>
        <v>#REF!</v>
      </c>
      <c r="PPW104" s="50" t="e">
        <f>#REF!</f>
        <v>#REF!</v>
      </c>
      <c r="PPX104" s="50" t="e">
        <f>#REF!</f>
        <v>#REF!</v>
      </c>
      <c r="PPY104" s="50" t="e">
        <f>#REF!</f>
        <v>#REF!</v>
      </c>
      <c r="PPZ104" s="50" t="e">
        <f>#REF!</f>
        <v>#REF!</v>
      </c>
      <c r="PQA104" s="50" t="e">
        <f>#REF!</f>
        <v>#REF!</v>
      </c>
      <c r="PQB104" s="50" t="e">
        <f>#REF!</f>
        <v>#REF!</v>
      </c>
      <c r="PQC104" s="50" t="e">
        <f>#REF!</f>
        <v>#REF!</v>
      </c>
      <c r="PQD104" s="50" t="e">
        <f>#REF!</f>
        <v>#REF!</v>
      </c>
      <c r="PQE104" s="50" t="e">
        <f>#REF!</f>
        <v>#REF!</v>
      </c>
      <c r="PQF104" s="50" t="e">
        <f>#REF!</f>
        <v>#REF!</v>
      </c>
      <c r="PQG104" s="50" t="e">
        <f>#REF!</f>
        <v>#REF!</v>
      </c>
      <c r="PQH104" s="50" t="e">
        <f>#REF!</f>
        <v>#REF!</v>
      </c>
      <c r="PQI104" s="50" t="e">
        <f>#REF!</f>
        <v>#REF!</v>
      </c>
      <c r="PQJ104" s="50" t="e">
        <f>#REF!</f>
        <v>#REF!</v>
      </c>
      <c r="PQK104" s="50" t="e">
        <f>#REF!</f>
        <v>#REF!</v>
      </c>
      <c r="PQL104" s="50" t="e">
        <f>#REF!</f>
        <v>#REF!</v>
      </c>
      <c r="PQM104" s="50" t="e">
        <f>#REF!</f>
        <v>#REF!</v>
      </c>
      <c r="PQN104" s="50" t="e">
        <f>#REF!</f>
        <v>#REF!</v>
      </c>
      <c r="PQO104" s="50" t="e">
        <f>#REF!</f>
        <v>#REF!</v>
      </c>
      <c r="PQP104" s="50" t="e">
        <f>#REF!</f>
        <v>#REF!</v>
      </c>
      <c r="PQQ104" s="50" t="e">
        <f>#REF!</f>
        <v>#REF!</v>
      </c>
      <c r="PQR104" s="50" t="e">
        <f>#REF!</f>
        <v>#REF!</v>
      </c>
      <c r="PQS104" s="50" t="e">
        <f>#REF!</f>
        <v>#REF!</v>
      </c>
      <c r="PQT104" s="50" t="e">
        <f>#REF!</f>
        <v>#REF!</v>
      </c>
      <c r="PQU104" s="50" t="e">
        <f>#REF!</f>
        <v>#REF!</v>
      </c>
      <c r="PQV104" s="50" t="e">
        <f>#REF!</f>
        <v>#REF!</v>
      </c>
      <c r="PQW104" s="50" t="e">
        <f>#REF!</f>
        <v>#REF!</v>
      </c>
      <c r="PQX104" s="50" t="e">
        <f>#REF!</f>
        <v>#REF!</v>
      </c>
      <c r="PQY104" s="50" t="e">
        <f>#REF!</f>
        <v>#REF!</v>
      </c>
      <c r="PQZ104" s="50" t="e">
        <f>#REF!</f>
        <v>#REF!</v>
      </c>
      <c r="PRA104" s="50" t="e">
        <f>#REF!</f>
        <v>#REF!</v>
      </c>
      <c r="PRB104" s="50" t="e">
        <f>#REF!</f>
        <v>#REF!</v>
      </c>
      <c r="PRC104" s="50" t="e">
        <f>#REF!</f>
        <v>#REF!</v>
      </c>
      <c r="PRD104" s="50" t="e">
        <f>#REF!</f>
        <v>#REF!</v>
      </c>
      <c r="PRE104" s="50" t="e">
        <f>#REF!</f>
        <v>#REF!</v>
      </c>
      <c r="PRF104" s="50" t="e">
        <f>#REF!</f>
        <v>#REF!</v>
      </c>
      <c r="PRG104" s="50" t="e">
        <f>#REF!</f>
        <v>#REF!</v>
      </c>
      <c r="PRH104" s="50" t="e">
        <f>#REF!</f>
        <v>#REF!</v>
      </c>
      <c r="PRI104" s="50" t="e">
        <f>#REF!</f>
        <v>#REF!</v>
      </c>
      <c r="PRJ104" s="50" t="e">
        <f>#REF!</f>
        <v>#REF!</v>
      </c>
      <c r="PRK104" s="50" t="e">
        <f>#REF!</f>
        <v>#REF!</v>
      </c>
      <c r="PRL104" s="50" t="e">
        <f>#REF!</f>
        <v>#REF!</v>
      </c>
      <c r="PRM104" s="50" t="e">
        <f>#REF!</f>
        <v>#REF!</v>
      </c>
      <c r="PRN104" s="50" t="e">
        <f>#REF!</f>
        <v>#REF!</v>
      </c>
      <c r="PRO104" s="50" t="e">
        <f>#REF!</f>
        <v>#REF!</v>
      </c>
      <c r="PRP104" s="50" t="e">
        <f>#REF!</f>
        <v>#REF!</v>
      </c>
      <c r="PRQ104" s="50" t="e">
        <f>#REF!</f>
        <v>#REF!</v>
      </c>
      <c r="PRR104" s="50" t="e">
        <f>#REF!</f>
        <v>#REF!</v>
      </c>
      <c r="PRS104" s="50" t="e">
        <f>#REF!</f>
        <v>#REF!</v>
      </c>
      <c r="PRT104" s="50" t="e">
        <f>#REF!</f>
        <v>#REF!</v>
      </c>
      <c r="PRU104" s="50" t="e">
        <f>#REF!</f>
        <v>#REF!</v>
      </c>
      <c r="PRV104" s="50" t="e">
        <f>#REF!</f>
        <v>#REF!</v>
      </c>
      <c r="PRW104" s="50" t="e">
        <f>#REF!</f>
        <v>#REF!</v>
      </c>
      <c r="PRX104" s="50" t="e">
        <f>#REF!</f>
        <v>#REF!</v>
      </c>
      <c r="PRY104" s="50" t="e">
        <f>#REF!</f>
        <v>#REF!</v>
      </c>
      <c r="PRZ104" s="50" t="e">
        <f>#REF!</f>
        <v>#REF!</v>
      </c>
      <c r="PSA104" s="50" t="e">
        <f>#REF!</f>
        <v>#REF!</v>
      </c>
      <c r="PSB104" s="50" t="e">
        <f>#REF!</f>
        <v>#REF!</v>
      </c>
      <c r="PSC104" s="50" t="e">
        <f>#REF!</f>
        <v>#REF!</v>
      </c>
      <c r="PSD104" s="50" t="e">
        <f>#REF!</f>
        <v>#REF!</v>
      </c>
      <c r="PSE104" s="50" t="e">
        <f>#REF!</f>
        <v>#REF!</v>
      </c>
      <c r="PSF104" s="50" t="e">
        <f>#REF!</f>
        <v>#REF!</v>
      </c>
      <c r="PSG104" s="50" t="e">
        <f>#REF!</f>
        <v>#REF!</v>
      </c>
      <c r="PSH104" s="50" t="e">
        <f>#REF!</f>
        <v>#REF!</v>
      </c>
      <c r="PSI104" s="50" t="e">
        <f>#REF!</f>
        <v>#REF!</v>
      </c>
      <c r="PSJ104" s="50" t="e">
        <f>#REF!</f>
        <v>#REF!</v>
      </c>
      <c r="PSK104" s="50" t="e">
        <f>#REF!</f>
        <v>#REF!</v>
      </c>
      <c r="PSL104" s="50" t="e">
        <f>#REF!</f>
        <v>#REF!</v>
      </c>
      <c r="PSM104" s="50" t="e">
        <f>#REF!</f>
        <v>#REF!</v>
      </c>
      <c r="PSN104" s="50" t="e">
        <f>#REF!</f>
        <v>#REF!</v>
      </c>
      <c r="PSO104" s="50" t="e">
        <f>#REF!</f>
        <v>#REF!</v>
      </c>
      <c r="PSP104" s="50" t="e">
        <f>#REF!</f>
        <v>#REF!</v>
      </c>
      <c r="PSQ104" s="50" t="e">
        <f>#REF!</f>
        <v>#REF!</v>
      </c>
      <c r="PSR104" s="50" t="e">
        <f>#REF!</f>
        <v>#REF!</v>
      </c>
      <c r="PSS104" s="50" t="e">
        <f>#REF!</f>
        <v>#REF!</v>
      </c>
      <c r="PST104" s="50" t="e">
        <f>#REF!</f>
        <v>#REF!</v>
      </c>
      <c r="PSU104" s="50" t="e">
        <f>#REF!</f>
        <v>#REF!</v>
      </c>
      <c r="PSV104" s="50" t="e">
        <f>#REF!</f>
        <v>#REF!</v>
      </c>
      <c r="PSW104" s="50" t="e">
        <f>#REF!</f>
        <v>#REF!</v>
      </c>
      <c r="PSX104" s="50" t="e">
        <f>#REF!</f>
        <v>#REF!</v>
      </c>
      <c r="PSY104" s="50" t="e">
        <f>#REF!</f>
        <v>#REF!</v>
      </c>
      <c r="PSZ104" s="50" t="e">
        <f>#REF!</f>
        <v>#REF!</v>
      </c>
      <c r="PTA104" s="50" t="e">
        <f>#REF!</f>
        <v>#REF!</v>
      </c>
      <c r="PTB104" s="50" t="e">
        <f>#REF!</f>
        <v>#REF!</v>
      </c>
      <c r="PTC104" s="50" t="e">
        <f>#REF!</f>
        <v>#REF!</v>
      </c>
      <c r="PTD104" s="50" t="e">
        <f>#REF!</f>
        <v>#REF!</v>
      </c>
      <c r="PTE104" s="50" t="e">
        <f>#REF!</f>
        <v>#REF!</v>
      </c>
      <c r="PTF104" s="50" t="e">
        <f>#REF!</f>
        <v>#REF!</v>
      </c>
      <c r="PTG104" s="50" t="e">
        <f>#REF!</f>
        <v>#REF!</v>
      </c>
      <c r="PTH104" s="50" t="e">
        <f>#REF!</f>
        <v>#REF!</v>
      </c>
      <c r="PTI104" s="50" t="e">
        <f>#REF!</f>
        <v>#REF!</v>
      </c>
      <c r="PTJ104" s="50" t="e">
        <f>#REF!</f>
        <v>#REF!</v>
      </c>
      <c r="PTK104" s="50" t="e">
        <f>#REF!</f>
        <v>#REF!</v>
      </c>
      <c r="PTL104" s="50" t="e">
        <f>#REF!</f>
        <v>#REF!</v>
      </c>
      <c r="PTM104" s="50" t="e">
        <f>#REF!</f>
        <v>#REF!</v>
      </c>
      <c r="PTN104" s="50" t="e">
        <f>#REF!</f>
        <v>#REF!</v>
      </c>
      <c r="PTO104" s="50" t="e">
        <f>#REF!</f>
        <v>#REF!</v>
      </c>
      <c r="PTP104" s="50" t="e">
        <f>#REF!</f>
        <v>#REF!</v>
      </c>
      <c r="PTQ104" s="50" t="e">
        <f>#REF!</f>
        <v>#REF!</v>
      </c>
      <c r="PTR104" s="50" t="e">
        <f>#REF!</f>
        <v>#REF!</v>
      </c>
      <c r="PTS104" s="50" t="e">
        <f>#REF!</f>
        <v>#REF!</v>
      </c>
      <c r="PTT104" s="50" t="e">
        <f>#REF!</f>
        <v>#REF!</v>
      </c>
      <c r="PTU104" s="50" t="e">
        <f>#REF!</f>
        <v>#REF!</v>
      </c>
      <c r="PTV104" s="50" t="e">
        <f>#REF!</f>
        <v>#REF!</v>
      </c>
      <c r="PTW104" s="50" t="e">
        <f>#REF!</f>
        <v>#REF!</v>
      </c>
      <c r="PTX104" s="50" t="e">
        <f>#REF!</f>
        <v>#REF!</v>
      </c>
      <c r="PTY104" s="50" t="e">
        <f>#REF!</f>
        <v>#REF!</v>
      </c>
      <c r="PTZ104" s="50" t="e">
        <f>#REF!</f>
        <v>#REF!</v>
      </c>
      <c r="PUA104" s="50" t="e">
        <f>#REF!</f>
        <v>#REF!</v>
      </c>
      <c r="PUB104" s="50" t="e">
        <f>#REF!</f>
        <v>#REF!</v>
      </c>
      <c r="PUC104" s="50" t="e">
        <f>#REF!</f>
        <v>#REF!</v>
      </c>
      <c r="PUD104" s="50" t="e">
        <f>#REF!</f>
        <v>#REF!</v>
      </c>
      <c r="PUE104" s="50" t="e">
        <f>#REF!</f>
        <v>#REF!</v>
      </c>
      <c r="PUF104" s="50" t="e">
        <f>#REF!</f>
        <v>#REF!</v>
      </c>
      <c r="PUG104" s="50" t="e">
        <f>#REF!</f>
        <v>#REF!</v>
      </c>
      <c r="PUH104" s="50" t="e">
        <f>#REF!</f>
        <v>#REF!</v>
      </c>
      <c r="PUI104" s="50" t="e">
        <f>#REF!</f>
        <v>#REF!</v>
      </c>
      <c r="PUJ104" s="50" t="e">
        <f>#REF!</f>
        <v>#REF!</v>
      </c>
      <c r="PUK104" s="50" t="e">
        <f>#REF!</f>
        <v>#REF!</v>
      </c>
      <c r="PUL104" s="50" t="e">
        <f>#REF!</f>
        <v>#REF!</v>
      </c>
      <c r="PUM104" s="50" t="e">
        <f>#REF!</f>
        <v>#REF!</v>
      </c>
      <c r="PUN104" s="50" t="e">
        <f>#REF!</f>
        <v>#REF!</v>
      </c>
      <c r="PUO104" s="50" t="e">
        <f>#REF!</f>
        <v>#REF!</v>
      </c>
      <c r="PUP104" s="50" t="e">
        <f>#REF!</f>
        <v>#REF!</v>
      </c>
      <c r="PUQ104" s="50" t="e">
        <f>#REF!</f>
        <v>#REF!</v>
      </c>
      <c r="PUR104" s="50" t="e">
        <f>#REF!</f>
        <v>#REF!</v>
      </c>
      <c r="PUS104" s="50" t="e">
        <f>#REF!</f>
        <v>#REF!</v>
      </c>
      <c r="PUT104" s="50" t="e">
        <f>#REF!</f>
        <v>#REF!</v>
      </c>
      <c r="PUU104" s="50" t="e">
        <f>#REF!</f>
        <v>#REF!</v>
      </c>
      <c r="PUV104" s="50" t="e">
        <f>#REF!</f>
        <v>#REF!</v>
      </c>
      <c r="PUW104" s="50" t="e">
        <f>#REF!</f>
        <v>#REF!</v>
      </c>
      <c r="PUX104" s="50" t="e">
        <f>#REF!</f>
        <v>#REF!</v>
      </c>
      <c r="PUY104" s="50" t="e">
        <f>#REF!</f>
        <v>#REF!</v>
      </c>
      <c r="PUZ104" s="50" t="e">
        <f>#REF!</f>
        <v>#REF!</v>
      </c>
      <c r="PVA104" s="50" t="e">
        <f>#REF!</f>
        <v>#REF!</v>
      </c>
      <c r="PVB104" s="50" t="e">
        <f>#REF!</f>
        <v>#REF!</v>
      </c>
      <c r="PVC104" s="50" t="e">
        <f>#REF!</f>
        <v>#REF!</v>
      </c>
      <c r="PVD104" s="50" t="e">
        <f>#REF!</f>
        <v>#REF!</v>
      </c>
      <c r="PVE104" s="50" t="e">
        <f>#REF!</f>
        <v>#REF!</v>
      </c>
      <c r="PVF104" s="50" t="e">
        <f>#REF!</f>
        <v>#REF!</v>
      </c>
      <c r="PVG104" s="50" t="e">
        <f>#REF!</f>
        <v>#REF!</v>
      </c>
      <c r="PVH104" s="50" t="e">
        <f>#REF!</f>
        <v>#REF!</v>
      </c>
      <c r="PVI104" s="50" t="e">
        <f>#REF!</f>
        <v>#REF!</v>
      </c>
      <c r="PVJ104" s="50" t="e">
        <f>#REF!</f>
        <v>#REF!</v>
      </c>
      <c r="PVK104" s="50" t="e">
        <f>#REF!</f>
        <v>#REF!</v>
      </c>
      <c r="PVL104" s="50" t="e">
        <f>#REF!</f>
        <v>#REF!</v>
      </c>
      <c r="PVM104" s="50" t="e">
        <f>#REF!</f>
        <v>#REF!</v>
      </c>
      <c r="PVN104" s="50" t="e">
        <f>#REF!</f>
        <v>#REF!</v>
      </c>
      <c r="PVO104" s="50" t="e">
        <f>#REF!</f>
        <v>#REF!</v>
      </c>
      <c r="PVP104" s="50" t="e">
        <f>#REF!</f>
        <v>#REF!</v>
      </c>
      <c r="PVQ104" s="50" t="e">
        <f>#REF!</f>
        <v>#REF!</v>
      </c>
      <c r="PVR104" s="50" t="e">
        <f>#REF!</f>
        <v>#REF!</v>
      </c>
      <c r="PVS104" s="50" t="e">
        <f>#REF!</f>
        <v>#REF!</v>
      </c>
      <c r="PVT104" s="50" t="e">
        <f>#REF!</f>
        <v>#REF!</v>
      </c>
      <c r="PVU104" s="50" t="e">
        <f>#REF!</f>
        <v>#REF!</v>
      </c>
      <c r="PVV104" s="50" t="e">
        <f>#REF!</f>
        <v>#REF!</v>
      </c>
      <c r="PVW104" s="50" t="e">
        <f>#REF!</f>
        <v>#REF!</v>
      </c>
      <c r="PVX104" s="50" t="e">
        <f>#REF!</f>
        <v>#REF!</v>
      </c>
      <c r="PVY104" s="50" t="e">
        <f>#REF!</f>
        <v>#REF!</v>
      </c>
      <c r="PVZ104" s="50" t="e">
        <f>#REF!</f>
        <v>#REF!</v>
      </c>
      <c r="PWA104" s="50" t="e">
        <f>#REF!</f>
        <v>#REF!</v>
      </c>
      <c r="PWB104" s="50" t="e">
        <f>#REF!</f>
        <v>#REF!</v>
      </c>
      <c r="PWC104" s="50" t="e">
        <f>#REF!</f>
        <v>#REF!</v>
      </c>
      <c r="PWD104" s="50" t="e">
        <f>#REF!</f>
        <v>#REF!</v>
      </c>
      <c r="PWE104" s="50" t="e">
        <f>#REF!</f>
        <v>#REF!</v>
      </c>
      <c r="PWF104" s="50" t="e">
        <f>#REF!</f>
        <v>#REF!</v>
      </c>
      <c r="PWG104" s="50" t="e">
        <f>#REF!</f>
        <v>#REF!</v>
      </c>
      <c r="PWH104" s="50" t="e">
        <f>#REF!</f>
        <v>#REF!</v>
      </c>
      <c r="PWI104" s="50" t="e">
        <f>#REF!</f>
        <v>#REF!</v>
      </c>
      <c r="PWJ104" s="50" t="e">
        <f>#REF!</f>
        <v>#REF!</v>
      </c>
      <c r="PWK104" s="50" t="e">
        <f>#REF!</f>
        <v>#REF!</v>
      </c>
      <c r="PWL104" s="50" t="e">
        <f>#REF!</f>
        <v>#REF!</v>
      </c>
      <c r="PWM104" s="50" t="e">
        <f>#REF!</f>
        <v>#REF!</v>
      </c>
      <c r="PWN104" s="50" t="e">
        <f>#REF!</f>
        <v>#REF!</v>
      </c>
      <c r="PWO104" s="50" t="e">
        <f>#REF!</f>
        <v>#REF!</v>
      </c>
      <c r="PWP104" s="50" t="e">
        <f>#REF!</f>
        <v>#REF!</v>
      </c>
      <c r="PWQ104" s="50" t="e">
        <f>#REF!</f>
        <v>#REF!</v>
      </c>
      <c r="PWR104" s="50" t="e">
        <f>#REF!</f>
        <v>#REF!</v>
      </c>
      <c r="PWS104" s="50" t="e">
        <f>#REF!</f>
        <v>#REF!</v>
      </c>
      <c r="PWT104" s="50" t="e">
        <f>#REF!</f>
        <v>#REF!</v>
      </c>
      <c r="PWU104" s="50" t="e">
        <f>#REF!</f>
        <v>#REF!</v>
      </c>
      <c r="PWV104" s="50" t="e">
        <f>#REF!</f>
        <v>#REF!</v>
      </c>
      <c r="PWW104" s="50" t="e">
        <f>#REF!</f>
        <v>#REF!</v>
      </c>
      <c r="PWX104" s="50" t="e">
        <f>#REF!</f>
        <v>#REF!</v>
      </c>
      <c r="PWY104" s="50" t="e">
        <f>#REF!</f>
        <v>#REF!</v>
      </c>
      <c r="PWZ104" s="50" t="e">
        <f>#REF!</f>
        <v>#REF!</v>
      </c>
      <c r="PXA104" s="50" t="e">
        <f>#REF!</f>
        <v>#REF!</v>
      </c>
      <c r="PXB104" s="50" t="e">
        <f>#REF!</f>
        <v>#REF!</v>
      </c>
      <c r="PXC104" s="50" t="e">
        <f>#REF!</f>
        <v>#REF!</v>
      </c>
      <c r="PXD104" s="50" t="e">
        <f>#REF!</f>
        <v>#REF!</v>
      </c>
      <c r="PXE104" s="50" t="e">
        <f>#REF!</f>
        <v>#REF!</v>
      </c>
      <c r="PXF104" s="50" t="e">
        <f>#REF!</f>
        <v>#REF!</v>
      </c>
      <c r="PXG104" s="50" t="e">
        <f>#REF!</f>
        <v>#REF!</v>
      </c>
      <c r="PXH104" s="50" t="e">
        <f>#REF!</f>
        <v>#REF!</v>
      </c>
      <c r="PXI104" s="50" t="e">
        <f>#REF!</f>
        <v>#REF!</v>
      </c>
      <c r="PXJ104" s="50" t="e">
        <f>#REF!</f>
        <v>#REF!</v>
      </c>
      <c r="PXK104" s="50" t="e">
        <f>#REF!</f>
        <v>#REF!</v>
      </c>
      <c r="PXL104" s="50" t="e">
        <f>#REF!</f>
        <v>#REF!</v>
      </c>
      <c r="PXM104" s="50" t="e">
        <f>#REF!</f>
        <v>#REF!</v>
      </c>
      <c r="PXN104" s="50" t="e">
        <f>#REF!</f>
        <v>#REF!</v>
      </c>
      <c r="PXO104" s="50" t="e">
        <f>#REF!</f>
        <v>#REF!</v>
      </c>
      <c r="PXP104" s="50" t="e">
        <f>#REF!</f>
        <v>#REF!</v>
      </c>
      <c r="PXQ104" s="50" t="e">
        <f>#REF!</f>
        <v>#REF!</v>
      </c>
      <c r="PXR104" s="50" t="e">
        <f>#REF!</f>
        <v>#REF!</v>
      </c>
      <c r="PXS104" s="50" t="e">
        <f>#REF!</f>
        <v>#REF!</v>
      </c>
      <c r="PXT104" s="50" t="e">
        <f>#REF!</f>
        <v>#REF!</v>
      </c>
      <c r="PXU104" s="50" t="e">
        <f>#REF!</f>
        <v>#REF!</v>
      </c>
      <c r="PXV104" s="50" t="e">
        <f>#REF!</f>
        <v>#REF!</v>
      </c>
      <c r="PXW104" s="50" t="e">
        <f>#REF!</f>
        <v>#REF!</v>
      </c>
      <c r="PXX104" s="50" t="e">
        <f>#REF!</f>
        <v>#REF!</v>
      </c>
      <c r="PXY104" s="50" t="e">
        <f>#REF!</f>
        <v>#REF!</v>
      </c>
      <c r="PXZ104" s="50" t="e">
        <f>#REF!</f>
        <v>#REF!</v>
      </c>
      <c r="PYA104" s="50" t="e">
        <f>#REF!</f>
        <v>#REF!</v>
      </c>
      <c r="PYB104" s="50" t="e">
        <f>#REF!</f>
        <v>#REF!</v>
      </c>
      <c r="PYC104" s="50" t="e">
        <f>#REF!</f>
        <v>#REF!</v>
      </c>
      <c r="PYD104" s="50" t="e">
        <f>#REF!</f>
        <v>#REF!</v>
      </c>
      <c r="PYE104" s="50" t="e">
        <f>#REF!</f>
        <v>#REF!</v>
      </c>
      <c r="PYF104" s="50" t="e">
        <f>#REF!</f>
        <v>#REF!</v>
      </c>
      <c r="PYG104" s="50" t="e">
        <f>#REF!</f>
        <v>#REF!</v>
      </c>
      <c r="PYH104" s="50" t="e">
        <f>#REF!</f>
        <v>#REF!</v>
      </c>
      <c r="PYI104" s="50" t="e">
        <f>#REF!</f>
        <v>#REF!</v>
      </c>
      <c r="PYJ104" s="50" t="e">
        <f>#REF!</f>
        <v>#REF!</v>
      </c>
      <c r="PYK104" s="50" t="e">
        <f>#REF!</f>
        <v>#REF!</v>
      </c>
      <c r="PYL104" s="50" t="e">
        <f>#REF!</f>
        <v>#REF!</v>
      </c>
      <c r="PYM104" s="50" t="e">
        <f>#REF!</f>
        <v>#REF!</v>
      </c>
      <c r="PYN104" s="50" t="e">
        <f>#REF!</f>
        <v>#REF!</v>
      </c>
      <c r="PYO104" s="50" t="e">
        <f>#REF!</f>
        <v>#REF!</v>
      </c>
      <c r="PYP104" s="50" t="e">
        <f>#REF!</f>
        <v>#REF!</v>
      </c>
      <c r="PYQ104" s="50" t="e">
        <f>#REF!</f>
        <v>#REF!</v>
      </c>
      <c r="PYR104" s="50" t="e">
        <f>#REF!</f>
        <v>#REF!</v>
      </c>
      <c r="PYS104" s="50" t="e">
        <f>#REF!</f>
        <v>#REF!</v>
      </c>
      <c r="PYT104" s="50" t="e">
        <f>#REF!</f>
        <v>#REF!</v>
      </c>
      <c r="PYU104" s="50" t="e">
        <f>#REF!</f>
        <v>#REF!</v>
      </c>
      <c r="PYV104" s="50" t="e">
        <f>#REF!</f>
        <v>#REF!</v>
      </c>
      <c r="PYW104" s="50" t="e">
        <f>#REF!</f>
        <v>#REF!</v>
      </c>
      <c r="PYX104" s="50" t="e">
        <f>#REF!</f>
        <v>#REF!</v>
      </c>
      <c r="PYY104" s="50" t="e">
        <f>#REF!</f>
        <v>#REF!</v>
      </c>
      <c r="PYZ104" s="50" t="e">
        <f>#REF!</f>
        <v>#REF!</v>
      </c>
      <c r="PZA104" s="50" t="e">
        <f>#REF!</f>
        <v>#REF!</v>
      </c>
      <c r="PZB104" s="50" t="e">
        <f>#REF!</f>
        <v>#REF!</v>
      </c>
      <c r="PZC104" s="50" t="e">
        <f>#REF!</f>
        <v>#REF!</v>
      </c>
      <c r="PZD104" s="50" t="e">
        <f>#REF!</f>
        <v>#REF!</v>
      </c>
      <c r="PZE104" s="50" t="e">
        <f>#REF!</f>
        <v>#REF!</v>
      </c>
      <c r="PZF104" s="50" t="e">
        <f>#REF!</f>
        <v>#REF!</v>
      </c>
      <c r="PZG104" s="50" t="e">
        <f>#REF!</f>
        <v>#REF!</v>
      </c>
      <c r="PZH104" s="50" t="e">
        <f>#REF!</f>
        <v>#REF!</v>
      </c>
      <c r="PZI104" s="50" t="e">
        <f>#REF!</f>
        <v>#REF!</v>
      </c>
      <c r="PZJ104" s="50" t="e">
        <f>#REF!</f>
        <v>#REF!</v>
      </c>
      <c r="PZK104" s="50" t="e">
        <f>#REF!</f>
        <v>#REF!</v>
      </c>
      <c r="PZL104" s="50" t="e">
        <f>#REF!</f>
        <v>#REF!</v>
      </c>
      <c r="PZM104" s="50" t="e">
        <f>#REF!</f>
        <v>#REF!</v>
      </c>
      <c r="PZN104" s="50" t="e">
        <f>#REF!</f>
        <v>#REF!</v>
      </c>
      <c r="PZO104" s="50" t="e">
        <f>#REF!</f>
        <v>#REF!</v>
      </c>
      <c r="PZP104" s="50" t="e">
        <f>#REF!</f>
        <v>#REF!</v>
      </c>
      <c r="PZQ104" s="50" t="e">
        <f>#REF!</f>
        <v>#REF!</v>
      </c>
      <c r="PZR104" s="50" t="e">
        <f>#REF!</f>
        <v>#REF!</v>
      </c>
      <c r="PZS104" s="50" t="e">
        <f>#REF!</f>
        <v>#REF!</v>
      </c>
      <c r="PZT104" s="50" t="e">
        <f>#REF!</f>
        <v>#REF!</v>
      </c>
      <c r="PZU104" s="50" t="e">
        <f>#REF!</f>
        <v>#REF!</v>
      </c>
      <c r="PZV104" s="50" t="e">
        <f>#REF!</f>
        <v>#REF!</v>
      </c>
      <c r="PZW104" s="50" t="e">
        <f>#REF!</f>
        <v>#REF!</v>
      </c>
      <c r="PZX104" s="50" t="e">
        <f>#REF!</f>
        <v>#REF!</v>
      </c>
      <c r="PZY104" s="50" t="e">
        <f>#REF!</f>
        <v>#REF!</v>
      </c>
      <c r="PZZ104" s="50" t="e">
        <f>#REF!</f>
        <v>#REF!</v>
      </c>
      <c r="QAA104" s="50" t="e">
        <f>#REF!</f>
        <v>#REF!</v>
      </c>
      <c r="QAB104" s="50" t="e">
        <f>#REF!</f>
        <v>#REF!</v>
      </c>
      <c r="QAC104" s="50" t="e">
        <f>#REF!</f>
        <v>#REF!</v>
      </c>
      <c r="QAD104" s="50" t="e">
        <f>#REF!</f>
        <v>#REF!</v>
      </c>
      <c r="QAE104" s="50" t="e">
        <f>#REF!</f>
        <v>#REF!</v>
      </c>
      <c r="QAF104" s="50" t="e">
        <f>#REF!</f>
        <v>#REF!</v>
      </c>
      <c r="QAG104" s="50" t="e">
        <f>#REF!</f>
        <v>#REF!</v>
      </c>
      <c r="QAH104" s="50" t="e">
        <f>#REF!</f>
        <v>#REF!</v>
      </c>
      <c r="QAI104" s="50" t="e">
        <f>#REF!</f>
        <v>#REF!</v>
      </c>
      <c r="QAJ104" s="50" t="e">
        <f>#REF!</f>
        <v>#REF!</v>
      </c>
      <c r="QAK104" s="50" t="e">
        <f>#REF!</f>
        <v>#REF!</v>
      </c>
      <c r="QAL104" s="50" t="e">
        <f>#REF!</f>
        <v>#REF!</v>
      </c>
      <c r="QAM104" s="50" t="e">
        <f>#REF!</f>
        <v>#REF!</v>
      </c>
      <c r="QAN104" s="50" t="e">
        <f>#REF!</f>
        <v>#REF!</v>
      </c>
      <c r="QAO104" s="50" t="e">
        <f>#REF!</f>
        <v>#REF!</v>
      </c>
      <c r="QAP104" s="50" t="e">
        <f>#REF!</f>
        <v>#REF!</v>
      </c>
      <c r="QAQ104" s="50" t="e">
        <f>#REF!</f>
        <v>#REF!</v>
      </c>
      <c r="QAR104" s="50" t="e">
        <f>#REF!</f>
        <v>#REF!</v>
      </c>
      <c r="QAS104" s="50" t="e">
        <f>#REF!</f>
        <v>#REF!</v>
      </c>
      <c r="QAT104" s="50" t="e">
        <f>#REF!</f>
        <v>#REF!</v>
      </c>
      <c r="QAU104" s="50" t="e">
        <f>#REF!</f>
        <v>#REF!</v>
      </c>
      <c r="QAV104" s="50" t="e">
        <f>#REF!</f>
        <v>#REF!</v>
      </c>
      <c r="QAW104" s="50" t="e">
        <f>#REF!</f>
        <v>#REF!</v>
      </c>
      <c r="QAX104" s="50" t="e">
        <f>#REF!</f>
        <v>#REF!</v>
      </c>
      <c r="QAY104" s="50" t="e">
        <f>#REF!</f>
        <v>#REF!</v>
      </c>
      <c r="QAZ104" s="50" t="e">
        <f>#REF!</f>
        <v>#REF!</v>
      </c>
      <c r="QBA104" s="50" t="e">
        <f>#REF!</f>
        <v>#REF!</v>
      </c>
      <c r="QBB104" s="50" t="e">
        <f>#REF!</f>
        <v>#REF!</v>
      </c>
      <c r="QBC104" s="50" t="e">
        <f>#REF!</f>
        <v>#REF!</v>
      </c>
      <c r="QBD104" s="50" t="e">
        <f>#REF!</f>
        <v>#REF!</v>
      </c>
      <c r="QBE104" s="50" t="e">
        <f>#REF!</f>
        <v>#REF!</v>
      </c>
      <c r="QBF104" s="50" t="e">
        <f>#REF!</f>
        <v>#REF!</v>
      </c>
      <c r="QBG104" s="50" t="e">
        <f>#REF!</f>
        <v>#REF!</v>
      </c>
      <c r="QBH104" s="50" t="e">
        <f>#REF!</f>
        <v>#REF!</v>
      </c>
      <c r="QBI104" s="50" t="e">
        <f>#REF!</f>
        <v>#REF!</v>
      </c>
      <c r="QBJ104" s="50" t="e">
        <f>#REF!</f>
        <v>#REF!</v>
      </c>
      <c r="QBK104" s="50" t="e">
        <f>#REF!</f>
        <v>#REF!</v>
      </c>
      <c r="QBL104" s="50" t="e">
        <f>#REF!</f>
        <v>#REF!</v>
      </c>
      <c r="QBM104" s="50" t="e">
        <f>#REF!</f>
        <v>#REF!</v>
      </c>
      <c r="QBN104" s="50" t="e">
        <f>#REF!</f>
        <v>#REF!</v>
      </c>
      <c r="QBO104" s="50" t="e">
        <f>#REF!</f>
        <v>#REF!</v>
      </c>
      <c r="QBP104" s="50" t="e">
        <f>#REF!</f>
        <v>#REF!</v>
      </c>
      <c r="QBQ104" s="50" t="e">
        <f>#REF!</f>
        <v>#REF!</v>
      </c>
      <c r="QBR104" s="50" t="e">
        <f>#REF!</f>
        <v>#REF!</v>
      </c>
      <c r="QBS104" s="50" t="e">
        <f>#REF!</f>
        <v>#REF!</v>
      </c>
      <c r="QBT104" s="50" t="e">
        <f>#REF!</f>
        <v>#REF!</v>
      </c>
      <c r="QBU104" s="50" t="e">
        <f>#REF!</f>
        <v>#REF!</v>
      </c>
      <c r="QBV104" s="50" t="e">
        <f>#REF!</f>
        <v>#REF!</v>
      </c>
      <c r="QBW104" s="50" t="e">
        <f>#REF!</f>
        <v>#REF!</v>
      </c>
      <c r="QBX104" s="50" t="e">
        <f>#REF!</f>
        <v>#REF!</v>
      </c>
      <c r="QBY104" s="50" t="e">
        <f>#REF!</f>
        <v>#REF!</v>
      </c>
      <c r="QBZ104" s="50" t="e">
        <f>#REF!</f>
        <v>#REF!</v>
      </c>
      <c r="QCA104" s="50" t="e">
        <f>#REF!</f>
        <v>#REF!</v>
      </c>
      <c r="QCB104" s="50" t="e">
        <f>#REF!</f>
        <v>#REF!</v>
      </c>
      <c r="QCC104" s="50" t="e">
        <f>#REF!</f>
        <v>#REF!</v>
      </c>
      <c r="QCD104" s="50" t="e">
        <f>#REF!</f>
        <v>#REF!</v>
      </c>
      <c r="QCE104" s="50" t="e">
        <f>#REF!</f>
        <v>#REF!</v>
      </c>
      <c r="QCF104" s="50" t="e">
        <f>#REF!</f>
        <v>#REF!</v>
      </c>
      <c r="QCG104" s="50" t="e">
        <f>#REF!</f>
        <v>#REF!</v>
      </c>
      <c r="QCH104" s="50" t="e">
        <f>#REF!</f>
        <v>#REF!</v>
      </c>
      <c r="QCI104" s="50" t="e">
        <f>#REF!</f>
        <v>#REF!</v>
      </c>
      <c r="QCJ104" s="50" t="e">
        <f>#REF!</f>
        <v>#REF!</v>
      </c>
      <c r="QCK104" s="50" t="e">
        <f>#REF!</f>
        <v>#REF!</v>
      </c>
      <c r="QCL104" s="50" t="e">
        <f>#REF!</f>
        <v>#REF!</v>
      </c>
      <c r="QCM104" s="50" t="e">
        <f>#REF!</f>
        <v>#REF!</v>
      </c>
      <c r="QCN104" s="50" t="e">
        <f>#REF!</f>
        <v>#REF!</v>
      </c>
      <c r="QCO104" s="50" t="e">
        <f>#REF!</f>
        <v>#REF!</v>
      </c>
      <c r="QCP104" s="50" t="e">
        <f>#REF!</f>
        <v>#REF!</v>
      </c>
      <c r="QCQ104" s="50" t="e">
        <f>#REF!</f>
        <v>#REF!</v>
      </c>
      <c r="QCR104" s="50" t="e">
        <f>#REF!</f>
        <v>#REF!</v>
      </c>
      <c r="QCS104" s="50" t="e">
        <f>#REF!</f>
        <v>#REF!</v>
      </c>
      <c r="QCT104" s="50" t="e">
        <f>#REF!</f>
        <v>#REF!</v>
      </c>
      <c r="QCU104" s="50" t="e">
        <f>#REF!</f>
        <v>#REF!</v>
      </c>
      <c r="QCV104" s="50" t="e">
        <f>#REF!</f>
        <v>#REF!</v>
      </c>
      <c r="QCW104" s="50" t="e">
        <f>#REF!</f>
        <v>#REF!</v>
      </c>
      <c r="QCX104" s="50" t="e">
        <f>#REF!</f>
        <v>#REF!</v>
      </c>
      <c r="QCY104" s="50" t="e">
        <f>#REF!</f>
        <v>#REF!</v>
      </c>
      <c r="QCZ104" s="50" t="e">
        <f>#REF!</f>
        <v>#REF!</v>
      </c>
      <c r="QDA104" s="50" t="e">
        <f>#REF!</f>
        <v>#REF!</v>
      </c>
      <c r="QDB104" s="50" t="e">
        <f>#REF!</f>
        <v>#REF!</v>
      </c>
      <c r="QDC104" s="50" t="e">
        <f>#REF!</f>
        <v>#REF!</v>
      </c>
      <c r="QDD104" s="50" t="e">
        <f>#REF!</f>
        <v>#REF!</v>
      </c>
      <c r="QDE104" s="50" t="e">
        <f>#REF!</f>
        <v>#REF!</v>
      </c>
      <c r="QDF104" s="50" t="e">
        <f>#REF!</f>
        <v>#REF!</v>
      </c>
      <c r="QDG104" s="50" t="e">
        <f>#REF!</f>
        <v>#REF!</v>
      </c>
      <c r="QDH104" s="50" t="e">
        <f>#REF!</f>
        <v>#REF!</v>
      </c>
      <c r="QDI104" s="50" t="e">
        <f>#REF!</f>
        <v>#REF!</v>
      </c>
      <c r="QDJ104" s="50" t="e">
        <f>#REF!</f>
        <v>#REF!</v>
      </c>
      <c r="QDK104" s="50" t="e">
        <f>#REF!</f>
        <v>#REF!</v>
      </c>
      <c r="QDL104" s="50" t="e">
        <f>#REF!</f>
        <v>#REF!</v>
      </c>
      <c r="QDM104" s="50" t="e">
        <f>#REF!</f>
        <v>#REF!</v>
      </c>
      <c r="QDN104" s="50" t="e">
        <f>#REF!</f>
        <v>#REF!</v>
      </c>
      <c r="QDO104" s="50" t="e">
        <f>#REF!</f>
        <v>#REF!</v>
      </c>
      <c r="QDP104" s="50" t="e">
        <f>#REF!</f>
        <v>#REF!</v>
      </c>
      <c r="QDQ104" s="50" t="e">
        <f>#REF!</f>
        <v>#REF!</v>
      </c>
      <c r="QDR104" s="50" t="e">
        <f>#REF!</f>
        <v>#REF!</v>
      </c>
      <c r="QDS104" s="50" t="e">
        <f>#REF!</f>
        <v>#REF!</v>
      </c>
      <c r="QDT104" s="50" t="e">
        <f>#REF!</f>
        <v>#REF!</v>
      </c>
      <c r="QDU104" s="50" t="e">
        <f>#REF!</f>
        <v>#REF!</v>
      </c>
      <c r="QDV104" s="50" t="e">
        <f>#REF!</f>
        <v>#REF!</v>
      </c>
      <c r="QDW104" s="50" t="e">
        <f>#REF!</f>
        <v>#REF!</v>
      </c>
      <c r="QDX104" s="50" t="e">
        <f>#REF!</f>
        <v>#REF!</v>
      </c>
      <c r="QDY104" s="50" t="e">
        <f>#REF!</f>
        <v>#REF!</v>
      </c>
      <c r="QDZ104" s="50" t="e">
        <f>#REF!</f>
        <v>#REF!</v>
      </c>
      <c r="QEA104" s="50" t="e">
        <f>#REF!</f>
        <v>#REF!</v>
      </c>
      <c r="QEB104" s="50" t="e">
        <f>#REF!</f>
        <v>#REF!</v>
      </c>
      <c r="QEC104" s="50" t="e">
        <f>#REF!</f>
        <v>#REF!</v>
      </c>
      <c r="QED104" s="50" t="e">
        <f>#REF!</f>
        <v>#REF!</v>
      </c>
      <c r="QEE104" s="50" t="e">
        <f>#REF!</f>
        <v>#REF!</v>
      </c>
      <c r="QEF104" s="50" t="e">
        <f>#REF!</f>
        <v>#REF!</v>
      </c>
      <c r="QEG104" s="50" t="e">
        <f>#REF!</f>
        <v>#REF!</v>
      </c>
      <c r="QEH104" s="50" t="e">
        <f>#REF!</f>
        <v>#REF!</v>
      </c>
      <c r="QEI104" s="50" t="e">
        <f>#REF!</f>
        <v>#REF!</v>
      </c>
      <c r="QEJ104" s="50" t="e">
        <f>#REF!</f>
        <v>#REF!</v>
      </c>
      <c r="QEK104" s="50" t="e">
        <f>#REF!</f>
        <v>#REF!</v>
      </c>
      <c r="QEL104" s="50" t="e">
        <f>#REF!</f>
        <v>#REF!</v>
      </c>
      <c r="QEM104" s="50" t="e">
        <f>#REF!</f>
        <v>#REF!</v>
      </c>
      <c r="QEN104" s="50" t="e">
        <f>#REF!</f>
        <v>#REF!</v>
      </c>
      <c r="QEO104" s="50" t="e">
        <f>#REF!</f>
        <v>#REF!</v>
      </c>
      <c r="QEP104" s="50" t="e">
        <f>#REF!</f>
        <v>#REF!</v>
      </c>
      <c r="QEQ104" s="50" t="e">
        <f>#REF!</f>
        <v>#REF!</v>
      </c>
      <c r="QER104" s="50" t="e">
        <f>#REF!</f>
        <v>#REF!</v>
      </c>
      <c r="QES104" s="50" t="e">
        <f>#REF!</f>
        <v>#REF!</v>
      </c>
      <c r="QET104" s="50" t="e">
        <f>#REF!</f>
        <v>#REF!</v>
      </c>
      <c r="QEU104" s="50" t="e">
        <f>#REF!</f>
        <v>#REF!</v>
      </c>
      <c r="QEV104" s="50" t="e">
        <f>#REF!</f>
        <v>#REF!</v>
      </c>
      <c r="QEW104" s="50" t="e">
        <f>#REF!</f>
        <v>#REF!</v>
      </c>
      <c r="QEX104" s="50" t="e">
        <f>#REF!</f>
        <v>#REF!</v>
      </c>
      <c r="QEY104" s="50" t="e">
        <f>#REF!</f>
        <v>#REF!</v>
      </c>
      <c r="QEZ104" s="50" t="e">
        <f>#REF!</f>
        <v>#REF!</v>
      </c>
      <c r="QFA104" s="50" t="e">
        <f>#REF!</f>
        <v>#REF!</v>
      </c>
      <c r="QFB104" s="50" t="e">
        <f>#REF!</f>
        <v>#REF!</v>
      </c>
      <c r="QFC104" s="50" t="e">
        <f>#REF!</f>
        <v>#REF!</v>
      </c>
      <c r="QFD104" s="50" t="e">
        <f>#REF!</f>
        <v>#REF!</v>
      </c>
      <c r="QFE104" s="50" t="e">
        <f>#REF!</f>
        <v>#REF!</v>
      </c>
      <c r="QFF104" s="50" t="e">
        <f>#REF!</f>
        <v>#REF!</v>
      </c>
      <c r="QFG104" s="50" t="e">
        <f>#REF!</f>
        <v>#REF!</v>
      </c>
      <c r="QFH104" s="50" t="e">
        <f>#REF!</f>
        <v>#REF!</v>
      </c>
      <c r="QFI104" s="50" t="e">
        <f>#REF!</f>
        <v>#REF!</v>
      </c>
      <c r="QFJ104" s="50" t="e">
        <f>#REF!</f>
        <v>#REF!</v>
      </c>
      <c r="QFK104" s="50" t="e">
        <f>#REF!</f>
        <v>#REF!</v>
      </c>
      <c r="QFL104" s="50" t="e">
        <f>#REF!</f>
        <v>#REF!</v>
      </c>
      <c r="QFM104" s="50" t="e">
        <f>#REF!</f>
        <v>#REF!</v>
      </c>
      <c r="QFN104" s="50" t="e">
        <f>#REF!</f>
        <v>#REF!</v>
      </c>
      <c r="QFO104" s="50" t="e">
        <f>#REF!</f>
        <v>#REF!</v>
      </c>
      <c r="QFP104" s="50" t="e">
        <f>#REF!</f>
        <v>#REF!</v>
      </c>
      <c r="QFQ104" s="50" t="e">
        <f>#REF!</f>
        <v>#REF!</v>
      </c>
      <c r="QFR104" s="50" t="e">
        <f>#REF!</f>
        <v>#REF!</v>
      </c>
      <c r="QFS104" s="50" t="e">
        <f>#REF!</f>
        <v>#REF!</v>
      </c>
      <c r="QFT104" s="50" t="e">
        <f>#REF!</f>
        <v>#REF!</v>
      </c>
      <c r="QFU104" s="50" t="e">
        <f>#REF!</f>
        <v>#REF!</v>
      </c>
      <c r="QFV104" s="50" t="e">
        <f>#REF!</f>
        <v>#REF!</v>
      </c>
      <c r="QFW104" s="50" t="e">
        <f>#REF!</f>
        <v>#REF!</v>
      </c>
      <c r="QFX104" s="50" t="e">
        <f>#REF!</f>
        <v>#REF!</v>
      </c>
      <c r="QFY104" s="50" t="e">
        <f>#REF!</f>
        <v>#REF!</v>
      </c>
      <c r="QFZ104" s="50" t="e">
        <f>#REF!</f>
        <v>#REF!</v>
      </c>
      <c r="QGA104" s="50" t="e">
        <f>#REF!</f>
        <v>#REF!</v>
      </c>
      <c r="QGB104" s="50" t="e">
        <f>#REF!</f>
        <v>#REF!</v>
      </c>
      <c r="QGC104" s="50" t="e">
        <f>#REF!</f>
        <v>#REF!</v>
      </c>
      <c r="QGD104" s="50" t="e">
        <f>#REF!</f>
        <v>#REF!</v>
      </c>
      <c r="QGE104" s="50" t="e">
        <f>#REF!</f>
        <v>#REF!</v>
      </c>
      <c r="QGF104" s="50" t="e">
        <f>#REF!</f>
        <v>#REF!</v>
      </c>
      <c r="QGG104" s="50" t="e">
        <f>#REF!</f>
        <v>#REF!</v>
      </c>
      <c r="QGH104" s="50" t="e">
        <f>#REF!</f>
        <v>#REF!</v>
      </c>
      <c r="QGI104" s="50" t="e">
        <f>#REF!</f>
        <v>#REF!</v>
      </c>
      <c r="QGJ104" s="50" t="e">
        <f>#REF!</f>
        <v>#REF!</v>
      </c>
      <c r="QGK104" s="50" t="e">
        <f>#REF!</f>
        <v>#REF!</v>
      </c>
      <c r="QGL104" s="50" t="e">
        <f>#REF!</f>
        <v>#REF!</v>
      </c>
      <c r="QGM104" s="50" t="e">
        <f>#REF!</f>
        <v>#REF!</v>
      </c>
      <c r="QGN104" s="50" t="e">
        <f>#REF!</f>
        <v>#REF!</v>
      </c>
      <c r="QGO104" s="50" t="e">
        <f>#REF!</f>
        <v>#REF!</v>
      </c>
      <c r="QGP104" s="50" t="e">
        <f>#REF!</f>
        <v>#REF!</v>
      </c>
      <c r="QGQ104" s="50" t="e">
        <f>#REF!</f>
        <v>#REF!</v>
      </c>
      <c r="QGR104" s="50" t="e">
        <f>#REF!</f>
        <v>#REF!</v>
      </c>
      <c r="QGS104" s="50" t="e">
        <f>#REF!</f>
        <v>#REF!</v>
      </c>
      <c r="QGT104" s="50" t="e">
        <f>#REF!</f>
        <v>#REF!</v>
      </c>
      <c r="QGU104" s="50" t="e">
        <f>#REF!</f>
        <v>#REF!</v>
      </c>
      <c r="QGV104" s="50" t="e">
        <f>#REF!</f>
        <v>#REF!</v>
      </c>
      <c r="QGW104" s="50" t="e">
        <f>#REF!</f>
        <v>#REF!</v>
      </c>
      <c r="QGX104" s="50" t="e">
        <f>#REF!</f>
        <v>#REF!</v>
      </c>
      <c r="QGY104" s="50" t="e">
        <f>#REF!</f>
        <v>#REF!</v>
      </c>
      <c r="QGZ104" s="50" t="e">
        <f>#REF!</f>
        <v>#REF!</v>
      </c>
      <c r="QHA104" s="50" t="e">
        <f>#REF!</f>
        <v>#REF!</v>
      </c>
      <c r="QHB104" s="50" t="e">
        <f>#REF!</f>
        <v>#REF!</v>
      </c>
      <c r="QHC104" s="50" t="e">
        <f>#REF!</f>
        <v>#REF!</v>
      </c>
      <c r="QHD104" s="50" t="e">
        <f>#REF!</f>
        <v>#REF!</v>
      </c>
      <c r="QHE104" s="50" t="e">
        <f>#REF!</f>
        <v>#REF!</v>
      </c>
      <c r="QHF104" s="50" t="e">
        <f>#REF!</f>
        <v>#REF!</v>
      </c>
      <c r="QHG104" s="50" t="e">
        <f>#REF!</f>
        <v>#REF!</v>
      </c>
      <c r="QHH104" s="50" t="e">
        <f>#REF!</f>
        <v>#REF!</v>
      </c>
      <c r="QHI104" s="50" t="e">
        <f>#REF!</f>
        <v>#REF!</v>
      </c>
      <c r="QHJ104" s="50" t="e">
        <f>#REF!</f>
        <v>#REF!</v>
      </c>
      <c r="QHK104" s="50" t="e">
        <f>#REF!</f>
        <v>#REF!</v>
      </c>
      <c r="QHL104" s="50" t="e">
        <f>#REF!</f>
        <v>#REF!</v>
      </c>
      <c r="QHM104" s="50" t="e">
        <f>#REF!</f>
        <v>#REF!</v>
      </c>
      <c r="QHN104" s="50" t="e">
        <f>#REF!</f>
        <v>#REF!</v>
      </c>
      <c r="QHO104" s="50" t="e">
        <f>#REF!</f>
        <v>#REF!</v>
      </c>
      <c r="QHP104" s="50" t="e">
        <f>#REF!</f>
        <v>#REF!</v>
      </c>
      <c r="QHQ104" s="50" t="e">
        <f>#REF!</f>
        <v>#REF!</v>
      </c>
      <c r="QHR104" s="50" t="e">
        <f>#REF!</f>
        <v>#REF!</v>
      </c>
      <c r="QHS104" s="50" t="e">
        <f>#REF!</f>
        <v>#REF!</v>
      </c>
      <c r="QHT104" s="50" t="e">
        <f>#REF!</f>
        <v>#REF!</v>
      </c>
      <c r="QHU104" s="50" t="e">
        <f>#REF!</f>
        <v>#REF!</v>
      </c>
      <c r="QHV104" s="50" t="e">
        <f>#REF!</f>
        <v>#REF!</v>
      </c>
      <c r="QHW104" s="50" t="e">
        <f>#REF!</f>
        <v>#REF!</v>
      </c>
      <c r="QHX104" s="50" t="e">
        <f>#REF!</f>
        <v>#REF!</v>
      </c>
      <c r="QHY104" s="50" t="e">
        <f>#REF!</f>
        <v>#REF!</v>
      </c>
      <c r="QHZ104" s="50" t="e">
        <f>#REF!</f>
        <v>#REF!</v>
      </c>
      <c r="QIA104" s="50" t="e">
        <f>#REF!</f>
        <v>#REF!</v>
      </c>
      <c r="QIB104" s="50" t="e">
        <f>#REF!</f>
        <v>#REF!</v>
      </c>
      <c r="QIC104" s="50" t="e">
        <f>#REF!</f>
        <v>#REF!</v>
      </c>
      <c r="QID104" s="50" t="e">
        <f>#REF!</f>
        <v>#REF!</v>
      </c>
      <c r="QIE104" s="50" t="e">
        <f>#REF!</f>
        <v>#REF!</v>
      </c>
      <c r="QIF104" s="50" t="e">
        <f>#REF!</f>
        <v>#REF!</v>
      </c>
      <c r="QIG104" s="50" t="e">
        <f>#REF!</f>
        <v>#REF!</v>
      </c>
      <c r="QIH104" s="50" t="e">
        <f>#REF!</f>
        <v>#REF!</v>
      </c>
      <c r="QII104" s="50" t="e">
        <f>#REF!</f>
        <v>#REF!</v>
      </c>
      <c r="QIJ104" s="50" t="e">
        <f>#REF!</f>
        <v>#REF!</v>
      </c>
      <c r="QIK104" s="50" t="e">
        <f>#REF!</f>
        <v>#REF!</v>
      </c>
      <c r="QIL104" s="50" t="e">
        <f>#REF!</f>
        <v>#REF!</v>
      </c>
      <c r="QIM104" s="50" t="e">
        <f>#REF!</f>
        <v>#REF!</v>
      </c>
      <c r="QIN104" s="50" t="e">
        <f>#REF!</f>
        <v>#REF!</v>
      </c>
      <c r="QIO104" s="50" t="e">
        <f>#REF!</f>
        <v>#REF!</v>
      </c>
      <c r="QIP104" s="50" t="e">
        <f>#REF!</f>
        <v>#REF!</v>
      </c>
      <c r="QIQ104" s="50" t="e">
        <f>#REF!</f>
        <v>#REF!</v>
      </c>
      <c r="QIR104" s="50" t="e">
        <f>#REF!</f>
        <v>#REF!</v>
      </c>
      <c r="QIS104" s="50" t="e">
        <f>#REF!</f>
        <v>#REF!</v>
      </c>
      <c r="QIT104" s="50" t="e">
        <f>#REF!</f>
        <v>#REF!</v>
      </c>
      <c r="QIU104" s="50" t="e">
        <f>#REF!</f>
        <v>#REF!</v>
      </c>
      <c r="QIV104" s="50" t="e">
        <f>#REF!</f>
        <v>#REF!</v>
      </c>
      <c r="QIW104" s="50" t="e">
        <f>#REF!</f>
        <v>#REF!</v>
      </c>
      <c r="QIX104" s="50" t="e">
        <f>#REF!</f>
        <v>#REF!</v>
      </c>
      <c r="QIY104" s="50" t="e">
        <f>#REF!</f>
        <v>#REF!</v>
      </c>
      <c r="QIZ104" s="50" t="e">
        <f>#REF!</f>
        <v>#REF!</v>
      </c>
      <c r="QJA104" s="50" t="e">
        <f>#REF!</f>
        <v>#REF!</v>
      </c>
      <c r="QJB104" s="50" t="e">
        <f>#REF!</f>
        <v>#REF!</v>
      </c>
      <c r="QJC104" s="50" t="e">
        <f>#REF!</f>
        <v>#REF!</v>
      </c>
      <c r="QJD104" s="50" t="e">
        <f>#REF!</f>
        <v>#REF!</v>
      </c>
      <c r="QJE104" s="50" t="e">
        <f>#REF!</f>
        <v>#REF!</v>
      </c>
      <c r="QJF104" s="50" t="e">
        <f>#REF!</f>
        <v>#REF!</v>
      </c>
      <c r="QJG104" s="50" t="e">
        <f>#REF!</f>
        <v>#REF!</v>
      </c>
      <c r="QJH104" s="50" t="e">
        <f>#REF!</f>
        <v>#REF!</v>
      </c>
      <c r="QJI104" s="50" t="e">
        <f>#REF!</f>
        <v>#REF!</v>
      </c>
      <c r="QJJ104" s="50" t="e">
        <f>#REF!</f>
        <v>#REF!</v>
      </c>
      <c r="QJK104" s="50" t="e">
        <f>#REF!</f>
        <v>#REF!</v>
      </c>
      <c r="QJL104" s="50" t="e">
        <f>#REF!</f>
        <v>#REF!</v>
      </c>
      <c r="QJM104" s="50" t="e">
        <f>#REF!</f>
        <v>#REF!</v>
      </c>
      <c r="QJN104" s="50" t="e">
        <f>#REF!</f>
        <v>#REF!</v>
      </c>
      <c r="QJO104" s="50" t="e">
        <f>#REF!</f>
        <v>#REF!</v>
      </c>
      <c r="QJP104" s="50" t="e">
        <f>#REF!</f>
        <v>#REF!</v>
      </c>
      <c r="QJQ104" s="50" t="e">
        <f>#REF!</f>
        <v>#REF!</v>
      </c>
      <c r="QJR104" s="50" t="e">
        <f>#REF!</f>
        <v>#REF!</v>
      </c>
      <c r="QJS104" s="50" t="e">
        <f>#REF!</f>
        <v>#REF!</v>
      </c>
      <c r="QJT104" s="50" t="e">
        <f>#REF!</f>
        <v>#REF!</v>
      </c>
      <c r="QJU104" s="50" t="e">
        <f>#REF!</f>
        <v>#REF!</v>
      </c>
      <c r="QJV104" s="50" t="e">
        <f>#REF!</f>
        <v>#REF!</v>
      </c>
      <c r="QJW104" s="50" t="e">
        <f>#REF!</f>
        <v>#REF!</v>
      </c>
      <c r="QJX104" s="50" t="e">
        <f>#REF!</f>
        <v>#REF!</v>
      </c>
      <c r="QJY104" s="50" t="e">
        <f>#REF!</f>
        <v>#REF!</v>
      </c>
      <c r="QJZ104" s="50" t="e">
        <f>#REF!</f>
        <v>#REF!</v>
      </c>
      <c r="QKA104" s="50" t="e">
        <f>#REF!</f>
        <v>#REF!</v>
      </c>
      <c r="QKB104" s="50" t="e">
        <f>#REF!</f>
        <v>#REF!</v>
      </c>
      <c r="QKC104" s="50" t="e">
        <f>#REF!</f>
        <v>#REF!</v>
      </c>
      <c r="QKD104" s="50" t="e">
        <f>#REF!</f>
        <v>#REF!</v>
      </c>
      <c r="QKE104" s="50" t="e">
        <f>#REF!</f>
        <v>#REF!</v>
      </c>
      <c r="QKF104" s="50" t="e">
        <f>#REF!</f>
        <v>#REF!</v>
      </c>
      <c r="QKG104" s="50" t="e">
        <f>#REF!</f>
        <v>#REF!</v>
      </c>
      <c r="QKH104" s="50" t="e">
        <f>#REF!</f>
        <v>#REF!</v>
      </c>
      <c r="QKI104" s="50" t="e">
        <f>#REF!</f>
        <v>#REF!</v>
      </c>
      <c r="QKJ104" s="50" t="e">
        <f>#REF!</f>
        <v>#REF!</v>
      </c>
      <c r="QKK104" s="50" t="e">
        <f>#REF!</f>
        <v>#REF!</v>
      </c>
      <c r="QKL104" s="50" t="e">
        <f>#REF!</f>
        <v>#REF!</v>
      </c>
      <c r="QKM104" s="50" t="e">
        <f>#REF!</f>
        <v>#REF!</v>
      </c>
      <c r="QKN104" s="50" t="e">
        <f>#REF!</f>
        <v>#REF!</v>
      </c>
      <c r="QKO104" s="50" t="e">
        <f>#REF!</f>
        <v>#REF!</v>
      </c>
      <c r="QKP104" s="50" t="e">
        <f>#REF!</f>
        <v>#REF!</v>
      </c>
      <c r="QKQ104" s="50" t="e">
        <f>#REF!</f>
        <v>#REF!</v>
      </c>
      <c r="QKR104" s="50" t="e">
        <f>#REF!</f>
        <v>#REF!</v>
      </c>
      <c r="QKS104" s="50" t="e">
        <f>#REF!</f>
        <v>#REF!</v>
      </c>
      <c r="QKT104" s="50" t="e">
        <f>#REF!</f>
        <v>#REF!</v>
      </c>
      <c r="QKU104" s="50" t="e">
        <f>#REF!</f>
        <v>#REF!</v>
      </c>
      <c r="QKV104" s="50" t="e">
        <f>#REF!</f>
        <v>#REF!</v>
      </c>
      <c r="QKW104" s="50" t="e">
        <f>#REF!</f>
        <v>#REF!</v>
      </c>
      <c r="QKX104" s="50" t="e">
        <f>#REF!</f>
        <v>#REF!</v>
      </c>
      <c r="QKY104" s="50" t="e">
        <f>#REF!</f>
        <v>#REF!</v>
      </c>
      <c r="QKZ104" s="50" t="e">
        <f>#REF!</f>
        <v>#REF!</v>
      </c>
      <c r="QLA104" s="50" t="e">
        <f>#REF!</f>
        <v>#REF!</v>
      </c>
      <c r="QLB104" s="50" t="e">
        <f>#REF!</f>
        <v>#REF!</v>
      </c>
      <c r="QLC104" s="50" t="e">
        <f>#REF!</f>
        <v>#REF!</v>
      </c>
      <c r="QLD104" s="50" t="e">
        <f>#REF!</f>
        <v>#REF!</v>
      </c>
      <c r="QLE104" s="50" t="e">
        <f>#REF!</f>
        <v>#REF!</v>
      </c>
      <c r="QLF104" s="50" t="e">
        <f>#REF!</f>
        <v>#REF!</v>
      </c>
      <c r="QLG104" s="50" t="e">
        <f>#REF!</f>
        <v>#REF!</v>
      </c>
      <c r="QLH104" s="50" t="e">
        <f>#REF!</f>
        <v>#REF!</v>
      </c>
      <c r="QLI104" s="50" t="e">
        <f>#REF!</f>
        <v>#REF!</v>
      </c>
      <c r="QLJ104" s="50" t="e">
        <f>#REF!</f>
        <v>#REF!</v>
      </c>
      <c r="QLK104" s="50" t="e">
        <f>#REF!</f>
        <v>#REF!</v>
      </c>
      <c r="QLL104" s="50" t="e">
        <f>#REF!</f>
        <v>#REF!</v>
      </c>
      <c r="QLM104" s="50" t="e">
        <f>#REF!</f>
        <v>#REF!</v>
      </c>
      <c r="QLN104" s="50" t="e">
        <f>#REF!</f>
        <v>#REF!</v>
      </c>
      <c r="QLO104" s="50" t="e">
        <f>#REF!</f>
        <v>#REF!</v>
      </c>
      <c r="QLP104" s="50" t="e">
        <f>#REF!</f>
        <v>#REF!</v>
      </c>
      <c r="QLQ104" s="50" t="e">
        <f>#REF!</f>
        <v>#REF!</v>
      </c>
      <c r="QLR104" s="50" t="e">
        <f>#REF!</f>
        <v>#REF!</v>
      </c>
      <c r="QLS104" s="50" t="e">
        <f>#REF!</f>
        <v>#REF!</v>
      </c>
      <c r="QLT104" s="50" t="e">
        <f>#REF!</f>
        <v>#REF!</v>
      </c>
      <c r="QLU104" s="50" t="e">
        <f>#REF!</f>
        <v>#REF!</v>
      </c>
      <c r="QLV104" s="50" t="e">
        <f>#REF!</f>
        <v>#REF!</v>
      </c>
      <c r="QLW104" s="50" t="e">
        <f>#REF!</f>
        <v>#REF!</v>
      </c>
      <c r="QLX104" s="50" t="e">
        <f>#REF!</f>
        <v>#REF!</v>
      </c>
      <c r="QLY104" s="50" t="e">
        <f>#REF!</f>
        <v>#REF!</v>
      </c>
      <c r="QLZ104" s="50" t="e">
        <f>#REF!</f>
        <v>#REF!</v>
      </c>
      <c r="QMA104" s="50" t="e">
        <f>#REF!</f>
        <v>#REF!</v>
      </c>
      <c r="QMB104" s="50" t="e">
        <f>#REF!</f>
        <v>#REF!</v>
      </c>
      <c r="QMC104" s="50" t="e">
        <f>#REF!</f>
        <v>#REF!</v>
      </c>
      <c r="QMD104" s="50" t="e">
        <f>#REF!</f>
        <v>#REF!</v>
      </c>
      <c r="QME104" s="50" t="e">
        <f>#REF!</f>
        <v>#REF!</v>
      </c>
      <c r="QMF104" s="50" t="e">
        <f>#REF!</f>
        <v>#REF!</v>
      </c>
      <c r="QMG104" s="50" t="e">
        <f>#REF!</f>
        <v>#REF!</v>
      </c>
      <c r="QMH104" s="50" t="e">
        <f>#REF!</f>
        <v>#REF!</v>
      </c>
      <c r="QMI104" s="50" t="e">
        <f>#REF!</f>
        <v>#REF!</v>
      </c>
      <c r="QMJ104" s="50" t="e">
        <f>#REF!</f>
        <v>#REF!</v>
      </c>
      <c r="QMK104" s="50" t="e">
        <f>#REF!</f>
        <v>#REF!</v>
      </c>
      <c r="QML104" s="50" t="e">
        <f>#REF!</f>
        <v>#REF!</v>
      </c>
      <c r="QMM104" s="50" t="e">
        <f>#REF!</f>
        <v>#REF!</v>
      </c>
      <c r="QMN104" s="50" t="e">
        <f>#REF!</f>
        <v>#REF!</v>
      </c>
      <c r="QMO104" s="50" t="e">
        <f>#REF!</f>
        <v>#REF!</v>
      </c>
      <c r="QMP104" s="50" t="e">
        <f>#REF!</f>
        <v>#REF!</v>
      </c>
      <c r="QMQ104" s="50" t="e">
        <f>#REF!</f>
        <v>#REF!</v>
      </c>
      <c r="QMR104" s="50" t="e">
        <f>#REF!</f>
        <v>#REF!</v>
      </c>
      <c r="QMS104" s="50" t="e">
        <f>#REF!</f>
        <v>#REF!</v>
      </c>
      <c r="QMT104" s="50" t="e">
        <f>#REF!</f>
        <v>#REF!</v>
      </c>
      <c r="QMU104" s="50" t="e">
        <f>#REF!</f>
        <v>#REF!</v>
      </c>
      <c r="QMV104" s="50" t="e">
        <f>#REF!</f>
        <v>#REF!</v>
      </c>
      <c r="QMW104" s="50" t="e">
        <f>#REF!</f>
        <v>#REF!</v>
      </c>
      <c r="QMX104" s="50" t="e">
        <f>#REF!</f>
        <v>#REF!</v>
      </c>
      <c r="QMY104" s="50" t="e">
        <f>#REF!</f>
        <v>#REF!</v>
      </c>
      <c r="QMZ104" s="50" t="e">
        <f>#REF!</f>
        <v>#REF!</v>
      </c>
      <c r="QNA104" s="50" t="e">
        <f>#REF!</f>
        <v>#REF!</v>
      </c>
      <c r="QNB104" s="50" t="e">
        <f>#REF!</f>
        <v>#REF!</v>
      </c>
      <c r="QNC104" s="50" t="e">
        <f>#REF!</f>
        <v>#REF!</v>
      </c>
      <c r="QND104" s="50" t="e">
        <f>#REF!</f>
        <v>#REF!</v>
      </c>
      <c r="QNE104" s="50" t="e">
        <f>#REF!</f>
        <v>#REF!</v>
      </c>
      <c r="QNF104" s="50" t="e">
        <f>#REF!</f>
        <v>#REF!</v>
      </c>
      <c r="QNG104" s="50" t="e">
        <f>#REF!</f>
        <v>#REF!</v>
      </c>
      <c r="QNH104" s="50" t="e">
        <f>#REF!</f>
        <v>#REF!</v>
      </c>
      <c r="QNI104" s="50" t="e">
        <f>#REF!</f>
        <v>#REF!</v>
      </c>
      <c r="QNJ104" s="50" t="e">
        <f>#REF!</f>
        <v>#REF!</v>
      </c>
      <c r="QNK104" s="50" t="e">
        <f>#REF!</f>
        <v>#REF!</v>
      </c>
      <c r="QNL104" s="50" t="e">
        <f>#REF!</f>
        <v>#REF!</v>
      </c>
      <c r="QNM104" s="50" t="e">
        <f>#REF!</f>
        <v>#REF!</v>
      </c>
      <c r="QNN104" s="50" t="e">
        <f>#REF!</f>
        <v>#REF!</v>
      </c>
      <c r="QNO104" s="50" t="e">
        <f>#REF!</f>
        <v>#REF!</v>
      </c>
      <c r="QNP104" s="50" t="e">
        <f>#REF!</f>
        <v>#REF!</v>
      </c>
      <c r="QNQ104" s="50" t="e">
        <f>#REF!</f>
        <v>#REF!</v>
      </c>
      <c r="QNR104" s="50" t="e">
        <f>#REF!</f>
        <v>#REF!</v>
      </c>
      <c r="QNS104" s="50" t="e">
        <f>#REF!</f>
        <v>#REF!</v>
      </c>
      <c r="QNT104" s="50" t="e">
        <f>#REF!</f>
        <v>#REF!</v>
      </c>
      <c r="QNU104" s="50" t="e">
        <f>#REF!</f>
        <v>#REF!</v>
      </c>
      <c r="QNV104" s="50" t="e">
        <f>#REF!</f>
        <v>#REF!</v>
      </c>
      <c r="QNW104" s="50" t="e">
        <f>#REF!</f>
        <v>#REF!</v>
      </c>
      <c r="QNX104" s="50" t="e">
        <f>#REF!</f>
        <v>#REF!</v>
      </c>
      <c r="QNY104" s="50" t="e">
        <f>#REF!</f>
        <v>#REF!</v>
      </c>
      <c r="QNZ104" s="50" t="e">
        <f>#REF!</f>
        <v>#REF!</v>
      </c>
      <c r="QOA104" s="50" t="e">
        <f>#REF!</f>
        <v>#REF!</v>
      </c>
      <c r="QOB104" s="50" t="e">
        <f>#REF!</f>
        <v>#REF!</v>
      </c>
      <c r="QOC104" s="50" t="e">
        <f>#REF!</f>
        <v>#REF!</v>
      </c>
      <c r="QOD104" s="50" t="e">
        <f>#REF!</f>
        <v>#REF!</v>
      </c>
      <c r="QOE104" s="50" t="e">
        <f>#REF!</f>
        <v>#REF!</v>
      </c>
      <c r="QOF104" s="50" t="e">
        <f>#REF!</f>
        <v>#REF!</v>
      </c>
      <c r="QOG104" s="50" t="e">
        <f>#REF!</f>
        <v>#REF!</v>
      </c>
      <c r="QOH104" s="50" t="e">
        <f>#REF!</f>
        <v>#REF!</v>
      </c>
      <c r="QOI104" s="50" t="e">
        <f>#REF!</f>
        <v>#REF!</v>
      </c>
      <c r="QOJ104" s="50" t="e">
        <f>#REF!</f>
        <v>#REF!</v>
      </c>
      <c r="QOK104" s="50" t="e">
        <f>#REF!</f>
        <v>#REF!</v>
      </c>
      <c r="QOL104" s="50" t="e">
        <f>#REF!</f>
        <v>#REF!</v>
      </c>
      <c r="QOM104" s="50" t="e">
        <f>#REF!</f>
        <v>#REF!</v>
      </c>
      <c r="QON104" s="50" t="e">
        <f>#REF!</f>
        <v>#REF!</v>
      </c>
      <c r="QOO104" s="50" t="e">
        <f>#REF!</f>
        <v>#REF!</v>
      </c>
      <c r="QOP104" s="50" t="e">
        <f>#REF!</f>
        <v>#REF!</v>
      </c>
      <c r="QOQ104" s="50" t="e">
        <f>#REF!</f>
        <v>#REF!</v>
      </c>
      <c r="QOR104" s="50" t="e">
        <f>#REF!</f>
        <v>#REF!</v>
      </c>
      <c r="QOS104" s="50" t="e">
        <f>#REF!</f>
        <v>#REF!</v>
      </c>
      <c r="QOT104" s="50" t="e">
        <f>#REF!</f>
        <v>#REF!</v>
      </c>
      <c r="QOU104" s="50" t="e">
        <f>#REF!</f>
        <v>#REF!</v>
      </c>
      <c r="QOV104" s="50" t="e">
        <f>#REF!</f>
        <v>#REF!</v>
      </c>
      <c r="QOW104" s="50" t="e">
        <f>#REF!</f>
        <v>#REF!</v>
      </c>
      <c r="QOX104" s="50" t="e">
        <f>#REF!</f>
        <v>#REF!</v>
      </c>
      <c r="QOY104" s="50" t="e">
        <f>#REF!</f>
        <v>#REF!</v>
      </c>
      <c r="QOZ104" s="50" t="e">
        <f>#REF!</f>
        <v>#REF!</v>
      </c>
      <c r="QPA104" s="50" t="e">
        <f>#REF!</f>
        <v>#REF!</v>
      </c>
      <c r="QPB104" s="50" t="e">
        <f>#REF!</f>
        <v>#REF!</v>
      </c>
      <c r="QPC104" s="50" t="e">
        <f>#REF!</f>
        <v>#REF!</v>
      </c>
      <c r="QPD104" s="50" t="e">
        <f>#REF!</f>
        <v>#REF!</v>
      </c>
      <c r="QPE104" s="50" t="e">
        <f>#REF!</f>
        <v>#REF!</v>
      </c>
      <c r="QPF104" s="50" t="e">
        <f>#REF!</f>
        <v>#REF!</v>
      </c>
      <c r="QPG104" s="50" t="e">
        <f>#REF!</f>
        <v>#REF!</v>
      </c>
      <c r="QPH104" s="50" t="e">
        <f>#REF!</f>
        <v>#REF!</v>
      </c>
      <c r="QPI104" s="50" t="e">
        <f>#REF!</f>
        <v>#REF!</v>
      </c>
      <c r="QPJ104" s="50" t="e">
        <f>#REF!</f>
        <v>#REF!</v>
      </c>
      <c r="QPK104" s="50" t="e">
        <f>#REF!</f>
        <v>#REF!</v>
      </c>
      <c r="QPL104" s="50" t="e">
        <f>#REF!</f>
        <v>#REF!</v>
      </c>
      <c r="QPM104" s="50" t="e">
        <f>#REF!</f>
        <v>#REF!</v>
      </c>
      <c r="QPN104" s="50" t="e">
        <f>#REF!</f>
        <v>#REF!</v>
      </c>
      <c r="QPO104" s="50" t="e">
        <f>#REF!</f>
        <v>#REF!</v>
      </c>
      <c r="QPP104" s="50" t="e">
        <f>#REF!</f>
        <v>#REF!</v>
      </c>
      <c r="QPQ104" s="50" t="e">
        <f>#REF!</f>
        <v>#REF!</v>
      </c>
      <c r="QPR104" s="50" t="e">
        <f>#REF!</f>
        <v>#REF!</v>
      </c>
      <c r="QPS104" s="50" t="e">
        <f>#REF!</f>
        <v>#REF!</v>
      </c>
      <c r="QPT104" s="50" t="e">
        <f>#REF!</f>
        <v>#REF!</v>
      </c>
      <c r="QPU104" s="50" t="e">
        <f>#REF!</f>
        <v>#REF!</v>
      </c>
      <c r="QPV104" s="50" t="e">
        <f>#REF!</f>
        <v>#REF!</v>
      </c>
      <c r="QPW104" s="50" t="e">
        <f>#REF!</f>
        <v>#REF!</v>
      </c>
      <c r="QPX104" s="50" t="e">
        <f>#REF!</f>
        <v>#REF!</v>
      </c>
      <c r="QPY104" s="50" t="e">
        <f>#REF!</f>
        <v>#REF!</v>
      </c>
      <c r="QPZ104" s="50" t="e">
        <f>#REF!</f>
        <v>#REF!</v>
      </c>
      <c r="QQA104" s="50" t="e">
        <f>#REF!</f>
        <v>#REF!</v>
      </c>
      <c r="QQB104" s="50" t="e">
        <f>#REF!</f>
        <v>#REF!</v>
      </c>
      <c r="QQC104" s="50" t="e">
        <f>#REF!</f>
        <v>#REF!</v>
      </c>
      <c r="QQD104" s="50" t="e">
        <f>#REF!</f>
        <v>#REF!</v>
      </c>
      <c r="QQE104" s="50" t="e">
        <f>#REF!</f>
        <v>#REF!</v>
      </c>
      <c r="QQF104" s="50" t="e">
        <f>#REF!</f>
        <v>#REF!</v>
      </c>
      <c r="QQG104" s="50" t="e">
        <f>#REF!</f>
        <v>#REF!</v>
      </c>
      <c r="QQH104" s="50" t="e">
        <f>#REF!</f>
        <v>#REF!</v>
      </c>
      <c r="QQI104" s="50" t="e">
        <f>#REF!</f>
        <v>#REF!</v>
      </c>
      <c r="QQJ104" s="50" t="e">
        <f>#REF!</f>
        <v>#REF!</v>
      </c>
      <c r="QQK104" s="50" t="e">
        <f>#REF!</f>
        <v>#REF!</v>
      </c>
      <c r="QQL104" s="50" t="e">
        <f>#REF!</f>
        <v>#REF!</v>
      </c>
      <c r="QQM104" s="50" t="e">
        <f>#REF!</f>
        <v>#REF!</v>
      </c>
      <c r="QQN104" s="50" t="e">
        <f>#REF!</f>
        <v>#REF!</v>
      </c>
      <c r="QQO104" s="50" t="e">
        <f>#REF!</f>
        <v>#REF!</v>
      </c>
      <c r="QQP104" s="50" t="e">
        <f>#REF!</f>
        <v>#REF!</v>
      </c>
      <c r="QQQ104" s="50" t="e">
        <f>#REF!</f>
        <v>#REF!</v>
      </c>
      <c r="QQR104" s="50" t="e">
        <f>#REF!</f>
        <v>#REF!</v>
      </c>
      <c r="QQS104" s="50" t="e">
        <f>#REF!</f>
        <v>#REF!</v>
      </c>
      <c r="QQT104" s="50" t="e">
        <f>#REF!</f>
        <v>#REF!</v>
      </c>
      <c r="QQU104" s="50" t="e">
        <f>#REF!</f>
        <v>#REF!</v>
      </c>
      <c r="QQV104" s="50" t="e">
        <f>#REF!</f>
        <v>#REF!</v>
      </c>
      <c r="QQW104" s="50" t="e">
        <f>#REF!</f>
        <v>#REF!</v>
      </c>
      <c r="QQX104" s="50" t="e">
        <f>#REF!</f>
        <v>#REF!</v>
      </c>
      <c r="QQY104" s="50" t="e">
        <f>#REF!</f>
        <v>#REF!</v>
      </c>
      <c r="QQZ104" s="50" t="e">
        <f>#REF!</f>
        <v>#REF!</v>
      </c>
      <c r="QRA104" s="50" t="e">
        <f>#REF!</f>
        <v>#REF!</v>
      </c>
      <c r="QRB104" s="50" t="e">
        <f>#REF!</f>
        <v>#REF!</v>
      </c>
      <c r="QRC104" s="50" t="e">
        <f>#REF!</f>
        <v>#REF!</v>
      </c>
      <c r="QRD104" s="50" t="e">
        <f>#REF!</f>
        <v>#REF!</v>
      </c>
      <c r="QRE104" s="50" t="e">
        <f>#REF!</f>
        <v>#REF!</v>
      </c>
      <c r="QRF104" s="50" t="e">
        <f>#REF!</f>
        <v>#REF!</v>
      </c>
      <c r="QRG104" s="50" t="e">
        <f>#REF!</f>
        <v>#REF!</v>
      </c>
      <c r="QRH104" s="50" t="e">
        <f>#REF!</f>
        <v>#REF!</v>
      </c>
      <c r="QRI104" s="50" t="e">
        <f>#REF!</f>
        <v>#REF!</v>
      </c>
      <c r="QRJ104" s="50" t="e">
        <f>#REF!</f>
        <v>#REF!</v>
      </c>
      <c r="QRK104" s="50" t="e">
        <f>#REF!</f>
        <v>#REF!</v>
      </c>
      <c r="QRL104" s="50" t="e">
        <f>#REF!</f>
        <v>#REF!</v>
      </c>
      <c r="QRM104" s="50" t="e">
        <f>#REF!</f>
        <v>#REF!</v>
      </c>
      <c r="QRN104" s="50" t="e">
        <f>#REF!</f>
        <v>#REF!</v>
      </c>
      <c r="QRO104" s="50" t="e">
        <f>#REF!</f>
        <v>#REF!</v>
      </c>
      <c r="QRP104" s="50" t="e">
        <f>#REF!</f>
        <v>#REF!</v>
      </c>
      <c r="QRQ104" s="50" t="e">
        <f>#REF!</f>
        <v>#REF!</v>
      </c>
      <c r="QRR104" s="50" t="e">
        <f>#REF!</f>
        <v>#REF!</v>
      </c>
      <c r="QRS104" s="50" t="e">
        <f>#REF!</f>
        <v>#REF!</v>
      </c>
      <c r="QRT104" s="50" t="e">
        <f>#REF!</f>
        <v>#REF!</v>
      </c>
      <c r="QRU104" s="50" t="e">
        <f>#REF!</f>
        <v>#REF!</v>
      </c>
      <c r="QRV104" s="50" t="e">
        <f>#REF!</f>
        <v>#REF!</v>
      </c>
      <c r="QRW104" s="50" t="e">
        <f>#REF!</f>
        <v>#REF!</v>
      </c>
      <c r="QRX104" s="50" t="e">
        <f>#REF!</f>
        <v>#REF!</v>
      </c>
      <c r="QRY104" s="50" t="e">
        <f>#REF!</f>
        <v>#REF!</v>
      </c>
      <c r="QRZ104" s="50" t="e">
        <f>#REF!</f>
        <v>#REF!</v>
      </c>
      <c r="QSA104" s="50" t="e">
        <f>#REF!</f>
        <v>#REF!</v>
      </c>
      <c r="QSB104" s="50" t="e">
        <f>#REF!</f>
        <v>#REF!</v>
      </c>
      <c r="QSC104" s="50" t="e">
        <f>#REF!</f>
        <v>#REF!</v>
      </c>
      <c r="QSD104" s="50" t="e">
        <f>#REF!</f>
        <v>#REF!</v>
      </c>
      <c r="QSE104" s="50" t="e">
        <f>#REF!</f>
        <v>#REF!</v>
      </c>
      <c r="QSF104" s="50" t="e">
        <f>#REF!</f>
        <v>#REF!</v>
      </c>
      <c r="QSG104" s="50" t="e">
        <f>#REF!</f>
        <v>#REF!</v>
      </c>
      <c r="QSH104" s="50" t="e">
        <f>#REF!</f>
        <v>#REF!</v>
      </c>
      <c r="QSI104" s="50" t="e">
        <f>#REF!</f>
        <v>#REF!</v>
      </c>
      <c r="QSJ104" s="50" t="e">
        <f>#REF!</f>
        <v>#REF!</v>
      </c>
      <c r="QSK104" s="50" t="e">
        <f>#REF!</f>
        <v>#REF!</v>
      </c>
      <c r="QSL104" s="50" t="e">
        <f>#REF!</f>
        <v>#REF!</v>
      </c>
      <c r="QSM104" s="50" t="e">
        <f>#REF!</f>
        <v>#REF!</v>
      </c>
      <c r="QSN104" s="50" t="e">
        <f>#REF!</f>
        <v>#REF!</v>
      </c>
      <c r="QSO104" s="50" t="e">
        <f>#REF!</f>
        <v>#REF!</v>
      </c>
      <c r="QSP104" s="50" t="e">
        <f>#REF!</f>
        <v>#REF!</v>
      </c>
      <c r="QSQ104" s="50" t="e">
        <f>#REF!</f>
        <v>#REF!</v>
      </c>
      <c r="QSR104" s="50" t="e">
        <f>#REF!</f>
        <v>#REF!</v>
      </c>
      <c r="QSS104" s="50" t="e">
        <f>#REF!</f>
        <v>#REF!</v>
      </c>
      <c r="QST104" s="50" t="e">
        <f>#REF!</f>
        <v>#REF!</v>
      </c>
      <c r="QSU104" s="50" t="e">
        <f>#REF!</f>
        <v>#REF!</v>
      </c>
      <c r="QSV104" s="50" t="e">
        <f>#REF!</f>
        <v>#REF!</v>
      </c>
      <c r="QSW104" s="50" t="e">
        <f>#REF!</f>
        <v>#REF!</v>
      </c>
      <c r="QSX104" s="50" t="e">
        <f>#REF!</f>
        <v>#REF!</v>
      </c>
      <c r="QSY104" s="50" t="e">
        <f>#REF!</f>
        <v>#REF!</v>
      </c>
      <c r="QSZ104" s="50" t="e">
        <f>#REF!</f>
        <v>#REF!</v>
      </c>
      <c r="QTA104" s="50" t="e">
        <f>#REF!</f>
        <v>#REF!</v>
      </c>
      <c r="QTB104" s="50" t="e">
        <f>#REF!</f>
        <v>#REF!</v>
      </c>
      <c r="QTC104" s="50" t="e">
        <f>#REF!</f>
        <v>#REF!</v>
      </c>
      <c r="QTD104" s="50" t="e">
        <f>#REF!</f>
        <v>#REF!</v>
      </c>
      <c r="QTE104" s="50" t="e">
        <f>#REF!</f>
        <v>#REF!</v>
      </c>
      <c r="QTF104" s="50" t="e">
        <f>#REF!</f>
        <v>#REF!</v>
      </c>
      <c r="QTG104" s="50" t="e">
        <f>#REF!</f>
        <v>#REF!</v>
      </c>
      <c r="QTH104" s="50" t="e">
        <f>#REF!</f>
        <v>#REF!</v>
      </c>
      <c r="QTI104" s="50" t="e">
        <f>#REF!</f>
        <v>#REF!</v>
      </c>
      <c r="QTJ104" s="50" t="e">
        <f>#REF!</f>
        <v>#REF!</v>
      </c>
      <c r="QTK104" s="50" t="e">
        <f>#REF!</f>
        <v>#REF!</v>
      </c>
      <c r="QTL104" s="50" t="e">
        <f>#REF!</f>
        <v>#REF!</v>
      </c>
      <c r="QTM104" s="50" t="e">
        <f>#REF!</f>
        <v>#REF!</v>
      </c>
      <c r="QTN104" s="50" t="e">
        <f>#REF!</f>
        <v>#REF!</v>
      </c>
      <c r="QTO104" s="50" t="e">
        <f>#REF!</f>
        <v>#REF!</v>
      </c>
      <c r="QTP104" s="50" t="e">
        <f>#REF!</f>
        <v>#REF!</v>
      </c>
      <c r="QTQ104" s="50" t="e">
        <f>#REF!</f>
        <v>#REF!</v>
      </c>
      <c r="QTR104" s="50" t="e">
        <f>#REF!</f>
        <v>#REF!</v>
      </c>
      <c r="QTS104" s="50" t="e">
        <f>#REF!</f>
        <v>#REF!</v>
      </c>
      <c r="QTT104" s="50" t="e">
        <f>#REF!</f>
        <v>#REF!</v>
      </c>
      <c r="QTU104" s="50" t="e">
        <f>#REF!</f>
        <v>#REF!</v>
      </c>
      <c r="QTV104" s="50" t="e">
        <f>#REF!</f>
        <v>#REF!</v>
      </c>
      <c r="QTW104" s="50" t="e">
        <f>#REF!</f>
        <v>#REF!</v>
      </c>
      <c r="QTX104" s="50" t="e">
        <f>#REF!</f>
        <v>#REF!</v>
      </c>
      <c r="QTY104" s="50" t="e">
        <f>#REF!</f>
        <v>#REF!</v>
      </c>
      <c r="QTZ104" s="50" t="e">
        <f>#REF!</f>
        <v>#REF!</v>
      </c>
      <c r="QUA104" s="50" t="e">
        <f>#REF!</f>
        <v>#REF!</v>
      </c>
      <c r="QUB104" s="50" t="e">
        <f>#REF!</f>
        <v>#REF!</v>
      </c>
      <c r="QUC104" s="50" t="e">
        <f>#REF!</f>
        <v>#REF!</v>
      </c>
      <c r="QUD104" s="50" t="e">
        <f>#REF!</f>
        <v>#REF!</v>
      </c>
      <c r="QUE104" s="50" t="e">
        <f>#REF!</f>
        <v>#REF!</v>
      </c>
      <c r="QUF104" s="50" t="e">
        <f>#REF!</f>
        <v>#REF!</v>
      </c>
      <c r="QUG104" s="50" t="e">
        <f>#REF!</f>
        <v>#REF!</v>
      </c>
      <c r="QUH104" s="50" t="e">
        <f>#REF!</f>
        <v>#REF!</v>
      </c>
      <c r="QUI104" s="50" t="e">
        <f>#REF!</f>
        <v>#REF!</v>
      </c>
      <c r="QUJ104" s="50" t="e">
        <f>#REF!</f>
        <v>#REF!</v>
      </c>
      <c r="QUK104" s="50" t="e">
        <f>#REF!</f>
        <v>#REF!</v>
      </c>
      <c r="QUL104" s="50" t="e">
        <f>#REF!</f>
        <v>#REF!</v>
      </c>
      <c r="QUM104" s="50" t="e">
        <f>#REF!</f>
        <v>#REF!</v>
      </c>
      <c r="QUN104" s="50" t="e">
        <f>#REF!</f>
        <v>#REF!</v>
      </c>
      <c r="QUO104" s="50" t="e">
        <f>#REF!</f>
        <v>#REF!</v>
      </c>
      <c r="QUP104" s="50" t="e">
        <f>#REF!</f>
        <v>#REF!</v>
      </c>
      <c r="QUQ104" s="50" t="e">
        <f>#REF!</f>
        <v>#REF!</v>
      </c>
      <c r="QUR104" s="50" t="e">
        <f>#REF!</f>
        <v>#REF!</v>
      </c>
      <c r="QUS104" s="50" t="e">
        <f>#REF!</f>
        <v>#REF!</v>
      </c>
      <c r="QUT104" s="50" t="e">
        <f>#REF!</f>
        <v>#REF!</v>
      </c>
      <c r="QUU104" s="50" t="e">
        <f>#REF!</f>
        <v>#REF!</v>
      </c>
      <c r="QUV104" s="50" t="e">
        <f>#REF!</f>
        <v>#REF!</v>
      </c>
      <c r="QUW104" s="50" t="e">
        <f>#REF!</f>
        <v>#REF!</v>
      </c>
      <c r="QUX104" s="50" t="e">
        <f>#REF!</f>
        <v>#REF!</v>
      </c>
      <c r="QUY104" s="50" t="e">
        <f>#REF!</f>
        <v>#REF!</v>
      </c>
      <c r="QUZ104" s="50" t="e">
        <f>#REF!</f>
        <v>#REF!</v>
      </c>
      <c r="QVA104" s="50" t="e">
        <f>#REF!</f>
        <v>#REF!</v>
      </c>
      <c r="QVB104" s="50" t="e">
        <f>#REF!</f>
        <v>#REF!</v>
      </c>
      <c r="QVC104" s="50" t="e">
        <f>#REF!</f>
        <v>#REF!</v>
      </c>
      <c r="QVD104" s="50" t="e">
        <f>#REF!</f>
        <v>#REF!</v>
      </c>
      <c r="QVE104" s="50" t="e">
        <f>#REF!</f>
        <v>#REF!</v>
      </c>
      <c r="QVF104" s="50" t="e">
        <f>#REF!</f>
        <v>#REF!</v>
      </c>
      <c r="QVG104" s="50" t="e">
        <f>#REF!</f>
        <v>#REF!</v>
      </c>
      <c r="QVH104" s="50" t="e">
        <f>#REF!</f>
        <v>#REF!</v>
      </c>
      <c r="QVI104" s="50" t="e">
        <f>#REF!</f>
        <v>#REF!</v>
      </c>
      <c r="QVJ104" s="50" t="e">
        <f>#REF!</f>
        <v>#REF!</v>
      </c>
      <c r="QVK104" s="50" t="e">
        <f>#REF!</f>
        <v>#REF!</v>
      </c>
      <c r="QVL104" s="50" t="e">
        <f>#REF!</f>
        <v>#REF!</v>
      </c>
      <c r="QVM104" s="50" t="e">
        <f>#REF!</f>
        <v>#REF!</v>
      </c>
      <c r="QVN104" s="50" t="e">
        <f>#REF!</f>
        <v>#REF!</v>
      </c>
      <c r="QVO104" s="50" t="e">
        <f>#REF!</f>
        <v>#REF!</v>
      </c>
      <c r="QVP104" s="50" t="e">
        <f>#REF!</f>
        <v>#REF!</v>
      </c>
      <c r="QVQ104" s="50" t="e">
        <f>#REF!</f>
        <v>#REF!</v>
      </c>
      <c r="QVR104" s="50" t="e">
        <f>#REF!</f>
        <v>#REF!</v>
      </c>
      <c r="QVS104" s="50" t="e">
        <f>#REF!</f>
        <v>#REF!</v>
      </c>
      <c r="QVT104" s="50" t="e">
        <f>#REF!</f>
        <v>#REF!</v>
      </c>
      <c r="QVU104" s="50" t="e">
        <f>#REF!</f>
        <v>#REF!</v>
      </c>
      <c r="QVV104" s="50" t="e">
        <f>#REF!</f>
        <v>#REF!</v>
      </c>
      <c r="QVW104" s="50" t="e">
        <f>#REF!</f>
        <v>#REF!</v>
      </c>
      <c r="QVX104" s="50" t="e">
        <f>#REF!</f>
        <v>#REF!</v>
      </c>
      <c r="QVY104" s="50" t="e">
        <f>#REF!</f>
        <v>#REF!</v>
      </c>
      <c r="QVZ104" s="50" t="e">
        <f>#REF!</f>
        <v>#REF!</v>
      </c>
      <c r="QWA104" s="50" t="e">
        <f>#REF!</f>
        <v>#REF!</v>
      </c>
      <c r="QWB104" s="50" t="e">
        <f>#REF!</f>
        <v>#REF!</v>
      </c>
      <c r="QWC104" s="50" t="e">
        <f>#REF!</f>
        <v>#REF!</v>
      </c>
      <c r="QWD104" s="50" t="e">
        <f>#REF!</f>
        <v>#REF!</v>
      </c>
      <c r="QWE104" s="50" t="e">
        <f>#REF!</f>
        <v>#REF!</v>
      </c>
      <c r="QWF104" s="50" t="e">
        <f>#REF!</f>
        <v>#REF!</v>
      </c>
      <c r="QWG104" s="50" t="e">
        <f>#REF!</f>
        <v>#REF!</v>
      </c>
      <c r="QWH104" s="50" t="e">
        <f>#REF!</f>
        <v>#REF!</v>
      </c>
      <c r="QWI104" s="50" t="e">
        <f>#REF!</f>
        <v>#REF!</v>
      </c>
      <c r="QWJ104" s="50" t="e">
        <f>#REF!</f>
        <v>#REF!</v>
      </c>
      <c r="QWK104" s="50" t="e">
        <f>#REF!</f>
        <v>#REF!</v>
      </c>
      <c r="QWL104" s="50" t="e">
        <f>#REF!</f>
        <v>#REF!</v>
      </c>
      <c r="QWM104" s="50" t="e">
        <f>#REF!</f>
        <v>#REF!</v>
      </c>
      <c r="QWN104" s="50" t="e">
        <f>#REF!</f>
        <v>#REF!</v>
      </c>
      <c r="QWO104" s="50" t="e">
        <f>#REF!</f>
        <v>#REF!</v>
      </c>
      <c r="QWP104" s="50" t="e">
        <f>#REF!</f>
        <v>#REF!</v>
      </c>
      <c r="QWQ104" s="50" t="e">
        <f>#REF!</f>
        <v>#REF!</v>
      </c>
      <c r="QWR104" s="50" t="e">
        <f>#REF!</f>
        <v>#REF!</v>
      </c>
      <c r="QWS104" s="50" t="e">
        <f>#REF!</f>
        <v>#REF!</v>
      </c>
      <c r="QWT104" s="50" t="e">
        <f>#REF!</f>
        <v>#REF!</v>
      </c>
      <c r="QWU104" s="50" t="e">
        <f>#REF!</f>
        <v>#REF!</v>
      </c>
      <c r="QWV104" s="50" t="e">
        <f>#REF!</f>
        <v>#REF!</v>
      </c>
      <c r="QWW104" s="50" t="e">
        <f>#REF!</f>
        <v>#REF!</v>
      </c>
      <c r="QWX104" s="50" t="e">
        <f>#REF!</f>
        <v>#REF!</v>
      </c>
      <c r="QWY104" s="50" t="e">
        <f>#REF!</f>
        <v>#REF!</v>
      </c>
      <c r="QWZ104" s="50" t="e">
        <f>#REF!</f>
        <v>#REF!</v>
      </c>
      <c r="QXA104" s="50" t="e">
        <f>#REF!</f>
        <v>#REF!</v>
      </c>
      <c r="QXB104" s="50" t="e">
        <f>#REF!</f>
        <v>#REF!</v>
      </c>
      <c r="QXC104" s="50" t="e">
        <f>#REF!</f>
        <v>#REF!</v>
      </c>
      <c r="QXD104" s="50" t="e">
        <f>#REF!</f>
        <v>#REF!</v>
      </c>
      <c r="QXE104" s="50" t="e">
        <f>#REF!</f>
        <v>#REF!</v>
      </c>
      <c r="QXF104" s="50" t="e">
        <f>#REF!</f>
        <v>#REF!</v>
      </c>
      <c r="QXG104" s="50" t="e">
        <f>#REF!</f>
        <v>#REF!</v>
      </c>
      <c r="QXH104" s="50" t="e">
        <f>#REF!</f>
        <v>#REF!</v>
      </c>
      <c r="QXI104" s="50" t="e">
        <f>#REF!</f>
        <v>#REF!</v>
      </c>
      <c r="QXJ104" s="50" t="e">
        <f>#REF!</f>
        <v>#REF!</v>
      </c>
      <c r="QXK104" s="50" t="e">
        <f>#REF!</f>
        <v>#REF!</v>
      </c>
      <c r="QXL104" s="50" t="e">
        <f>#REF!</f>
        <v>#REF!</v>
      </c>
      <c r="QXM104" s="50" t="e">
        <f>#REF!</f>
        <v>#REF!</v>
      </c>
      <c r="QXN104" s="50" t="e">
        <f>#REF!</f>
        <v>#REF!</v>
      </c>
      <c r="QXO104" s="50" t="e">
        <f>#REF!</f>
        <v>#REF!</v>
      </c>
      <c r="QXP104" s="50" t="e">
        <f>#REF!</f>
        <v>#REF!</v>
      </c>
      <c r="QXQ104" s="50" t="e">
        <f>#REF!</f>
        <v>#REF!</v>
      </c>
      <c r="QXR104" s="50" t="e">
        <f>#REF!</f>
        <v>#REF!</v>
      </c>
      <c r="QXS104" s="50" t="e">
        <f>#REF!</f>
        <v>#REF!</v>
      </c>
      <c r="QXT104" s="50" t="e">
        <f>#REF!</f>
        <v>#REF!</v>
      </c>
      <c r="QXU104" s="50" t="e">
        <f>#REF!</f>
        <v>#REF!</v>
      </c>
      <c r="QXV104" s="50" t="e">
        <f>#REF!</f>
        <v>#REF!</v>
      </c>
      <c r="QXW104" s="50" t="e">
        <f>#REF!</f>
        <v>#REF!</v>
      </c>
      <c r="QXX104" s="50" t="e">
        <f>#REF!</f>
        <v>#REF!</v>
      </c>
      <c r="QXY104" s="50" t="e">
        <f>#REF!</f>
        <v>#REF!</v>
      </c>
      <c r="QXZ104" s="50" t="e">
        <f>#REF!</f>
        <v>#REF!</v>
      </c>
      <c r="QYA104" s="50" t="e">
        <f>#REF!</f>
        <v>#REF!</v>
      </c>
      <c r="QYB104" s="50" t="e">
        <f>#REF!</f>
        <v>#REF!</v>
      </c>
      <c r="QYC104" s="50" t="e">
        <f>#REF!</f>
        <v>#REF!</v>
      </c>
      <c r="QYD104" s="50" t="e">
        <f>#REF!</f>
        <v>#REF!</v>
      </c>
      <c r="QYE104" s="50" t="e">
        <f>#REF!</f>
        <v>#REF!</v>
      </c>
      <c r="QYF104" s="50" t="e">
        <f>#REF!</f>
        <v>#REF!</v>
      </c>
      <c r="QYG104" s="50" t="e">
        <f>#REF!</f>
        <v>#REF!</v>
      </c>
      <c r="QYH104" s="50" t="e">
        <f>#REF!</f>
        <v>#REF!</v>
      </c>
      <c r="QYI104" s="50" t="e">
        <f>#REF!</f>
        <v>#REF!</v>
      </c>
      <c r="QYJ104" s="50" t="e">
        <f>#REF!</f>
        <v>#REF!</v>
      </c>
      <c r="QYK104" s="50" t="e">
        <f>#REF!</f>
        <v>#REF!</v>
      </c>
      <c r="QYL104" s="50" t="e">
        <f>#REF!</f>
        <v>#REF!</v>
      </c>
      <c r="QYM104" s="50" t="e">
        <f>#REF!</f>
        <v>#REF!</v>
      </c>
      <c r="QYN104" s="50" t="e">
        <f>#REF!</f>
        <v>#REF!</v>
      </c>
      <c r="QYO104" s="50" t="e">
        <f>#REF!</f>
        <v>#REF!</v>
      </c>
      <c r="QYP104" s="50" t="e">
        <f>#REF!</f>
        <v>#REF!</v>
      </c>
      <c r="QYQ104" s="50" t="e">
        <f>#REF!</f>
        <v>#REF!</v>
      </c>
      <c r="QYR104" s="50" t="e">
        <f>#REF!</f>
        <v>#REF!</v>
      </c>
      <c r="QYS104" s="50" t="e">
        <f>#REF!</f>
        <v>#REF!</v>
      </c>
      <c r="QYT104" s="50" t="e">
        <f>#REF!</f>
        <v>#REF!</v>
      </c>
      <c r="QYU104" s="50" t="e">
        <f>#REF!</f>
        <v>#REF!</v>
      </c>
      <c r="QYV104" s="50" t="e">
        <f>#REF!</f>
        <v>#REF!</v>
      </c>
      <c r="QYW104" s="50" t="e">
        <f>#REF!</f>
        <v>#REF!</v>
      </c>
      <c r="QYX104" s="50" t="e">
        <f>#REF!</f>
        <v>#REF!</v>
      </c>
      <c r="QYY104" s="50" t="e">
        <f>#REF!</f>
        <v>#REF!</v>
      </c>
      <c r="QYZ104" s="50" t="e">
        <f>#REF!</f>
        <v>#REF!</v>
      </c>
      <c r="QZA104" s="50" t="e">
        <f>#REF!</f>
        <v>#REF!</v>
      </c>
      <c r="QZB104" s="50" t="e">
        <f>#REF!</f>
        <v>#REF!</v>
      </c>
      <c r="QZC104" s="50" t="e">
        <f>#REF!</f>
        <v>#REF!</v>
      </c>
      <c r="QZD104" s="50" t="e">
        <f>#REF!</f>
        <v>#REF!</v>
      </c>
      <c r="QZE104" s="50" t="e">
        <f>#REF!</f>
        <v>#REF!</v>
      </c>
      <c r="QZF104" s="50" t="e">
        <f>#REF!</f>
        <v>#REF!</v>
      </c>
      <c r="QZG104" s="50" t="e">
        <f>#REF!</f>
        <v>#REF!</v>
      </c>
      <c r="QZH104" s="50" t="e">
        <f>#REF!</f>
        <v>#REF!</v>
      </c>
      <c r="QZI104" s="50" t="e">
        <f>#REF!</f>
        <v>#REF!</v>
      </c>
      <c r="QZJ104" s="50" t="e">
        <f>#REF!</f>
        <v>#REF!</v>
      </c>
      <c r="QZK104" s="50" t="e">
        <f>#REF!</f>
        <v>#REF!</v>
      </c>
      <c r="QZL104" s="50" t="e">
        <f>#REF!</f>
        <v>#REF!</v>
      </c>
      <c r="QZM104" s="50" t="e">
        <f>#REF!</f>
        <v>#REF!</v>
      </c>
      <c r="QZN104" s="50" t="e">
        <f>#REF!</f>
        <v>#REF!</v>
      </c>
      <c r="QZO104" s="50" t="e">
        <f>#REF!</f>
        <v>#REF!</v>
      </c>
      <c r="QZP104" s="50" t="e">
        <f>#REF!</f>
        <v>#REF!</v>
      </c>
      <c r="QZQ104" s="50" t="e">
        <f>#REF!</f>
        <v>#REF!</v>
      </c>
      <c r="QZR104" s="50" t="e">
        <f>#REF!</f>
        <v>#REF!</v>
      </c>
      <c r="QZS104" s="50" t="e">
        <f>#REF!</f>
        <v>#REF!</v>
      </c>
      <c r="QZT104" s="50" t="e">
        <f>#REF!</f>
        <v>#REF!</v>
      </c>
      <c r="QZU104" s="50" t="e">
        <f>#REF!</f>
        <v>#REF!</v>
      </c>
      <c r="QZV104" s="50" t="e">
        <f>#REF!</f>
        <v>#REF!</v>
      </c>
      <c r="QZW104" s="50" t="e">
        <f>#REF!</f>
        <v>#REF!</v>
      </c>
      <c r="QZX104" s="50" t="e">
        <f>#REF!</f>
        <v>#REF!</v>
      </c>
      <c r="QZY104" s="50" t="e">
        <f>#REF!</f>
        <v>#REF!</v>
      </c>
      <c r="QZZ104" s="50" t="e">
        <f>#REF!</f>
        <v>#REF!</v>
      </c>
      <c r="RAA104" s="50" t="e">
        <f>#REF!</f>
        <v>#REF!</v>
      </c>
      <c r="RAB104" s="50" t="e">
        <f>#REF!</f>
        <v>#REF!</v>
      </c>
      <c r="RAC104" s="50" t="e">
        <f>#REF!</f>
        <v>#REF!</v>
      </c>
      <c r="RAD104" s="50" t="e">
        <f>#REF!</f>
        <v>#REF!</v>
      </c>
      <c r="RAE104" s="50" t="e">
        <f>#REF!</f>
        <v>#REF!</v>
      </c>
      <c r="RAF104" s="50" t="e">
        <f>#REF!</f>
        <v>#REF!</v>
      </c>
      <c r="RAG104" s="50" t="e">
        <f>#REF!</f>
        <v>#REF!</v>
      </c>
      <c r="RAH104" s="50" t="e">
        <f>#REF!</f>
        <v>#REF!</v>
      </c>
      <c r="RAI104" s="50" t="e">
        <f>#REF!</f>
        <v>#REF!</v>
      </c>
      <c r="RAJ104" s="50" t="e">
        <f>#REF!</f>
        <v>#REF!</v>
      </c>
      <c r="RAK104" s="50" t="e">
        <f>#REF!</f>
        <v>#REF!</v>
      </c>
      <c r="RAL104" s="50" t="e">
        <f>#REF!</f>
        <v>#REF!</v>
      </c>
      <c r="RAM104" s="50" t="e">
        <f>#REF!</f>
        <v>#REF!</v>
      </c>
      <c r="RAN104" s="50" t="e">
        <f>#REF!</f>
        <v>#REF!</v>
      </c>
      <c r="RAO104" s="50" t="e">
        <f>#REF!</f>
        <v>#REF!</v>
      </c>
      <c r="RAP104" s="50" t="e">
        <f>#REF!</f>
        <v>#REF!</v>
      </c>
      <c r="RAQ104" s="50" t="e">
        <f>#REF!</f>
        <v>#REF!</v>
      </c>
      <c r="RAR104" s="50" t="e">
        <f>#REF!</f>
        <v>#REF!</v>
      </c>
      <c r="RAS104" s="50" t="e">
        <f>#REF!</f>
        <v>#REF!</v>
      </c>
      <c r="RAT104" s="50" t="e">
        <f>#REF!</f>
        <v>#REF!</v>
      </c>
      <c r="RAU104" s="50" t="e">
        <f>#REF!</f>
        <v>#REF!</v>
      </c>
      <c r="RAV104" s="50" t="e">
        <f>#REF!</f>
        <v>#REF!</v>
      </c>
      <c r="RAW104" s="50" t="e">
        <f>#REF!</f>
        <v>#REF!</v>
      </c>
      <c r="RAX104" s="50" t="e">
        <f>#REF!</f>
        <v>#REF!</v>
      </c>
      <c r="RAY104" s="50" t="e">
        <f>#REF!</f>
        <v>#REF!</v>
      </c>
      <c r="RAZ104" s="50" t="e">
        <f>#REF!</f>
        <v>#REF!</v>
      </c>
      <c r="RBA104" s="50" t="e">
        <f>#REF!</f>
        <v>#REF!</v>
      </c>
      <c r="RBB104" s="50" t="e">
        <f>#REF!</f>
        <v>#REF!</v>
      </c>
      <c r="RBC104" s="50" t="e">
        <f>#REF!</f>
        <v>#REF!</v>
      </c>
      <c r="RBD104" s="50" t="e">
        <f>#REF!</f>
        <v>#REF!</v>
      </c>
      <c r="RBE104" s="50" t="e">
        <f>#REF!</f>
        <v>#REF!</v>
      </c>
      <c r="RBF104" s="50" t="e">
        <f>#REF!</f>
        <v>#REF!</v>
      </c>
      <c r="RBG104" s="50" t="e">
        <f>#REF!</f>
        <v>#REF!</v>
      </c>
      <c r="RBH104" s="50" t="e">
        <f>#REF!</f>
        <v>#REF!</v>
      </c>
      <c r="RBI104" s="50" t="e">
        <f>#REF!</f>
        <v>#REF!</v>
      </c>
      <c r="RBJ104" s="50" t="e">
        <f>#REF!</f>
        <v>#REF!</v>
      </c>
      <c r="RBK104" s="50" t="e">
        <f>#REF!</f>
        <v>#REF!</v>
      </c>
      <c r="RBL104" s="50" t="e">
        <f>#REF!</f>
        <v>#REF!</v>
      </c>
      <c r="RBM104" s="50" t="e">
        <f>#REF!</f>
        <v>#REF!</v>
      </c>
      <c r="RBN104" s="50" t="e">
        <f>#REF!</f>
        <v>#REF!</v>
      </c>
      <c r="RBO104" s="50" t="e">
        <f>#REF!</f>
        <v>#REF!</v>
      </c>
      <c r="RBP104" s="50" t="e">
        <f>#REF!</f>
        <v>#REF!</v>
      </c>
      <c r="RBQ104" s="50" t="e">
        <f>#REF!</f>
        <v>#REF!</v>
      </c>
      <c r="RBR104" s="50" t="e">
        <f>#REF!</f>
        <v>#REF!</v>
      </c>
      <c r="RBS104" s="50" t="e">
        <f>#REF!</f>
        <v>#REF!</v>
      </c>
      <c r="RBT104" s="50" t="e">
        <f>#REF!</f>
        <v>#REF!</v>
      </c>
      <c r="RBU104" s="50" t="e">
        <f>#REF!</f>
        <v>#REF!</v>
      </c>
      <c r="RBV104" s="50" t="e">
        <f>#REF!</f>
        <v>#REF!</v>
      </c>
      <c r="RBW104" s="50" t="e">
        <f>#REF!</f>
        <v>#REF!</v>
      </c>
      <c r="RBX104" s="50" t="e">
        <f>#REF!</f>
        <v>#REF!</v>
      </c>
      <c r="RBY104" s="50" t="e">
        <f>#REF!</f>
        <v>#REF!</v>
      </c>
      <c r="RBZ104" s="50" t="e">
        <f>#REF!</f>
        <v>#REF!</v>
      </c>
      <c r="RCA104" s="50" t="e">
        <f>#REF!</f>
        <v>#REF!</v>
      </c>
      <c r="RCB104" s="50" t="e">
        <f>#REF!</f>
        <v>#REF!</v>
      </c>
      <c r="RCC104" s="50" t="e">
        <f>#REF!</f>
        <v>#REF!</v>
      </c>
      <c r="RCD104" s="50" t="e">
        <f>#REF!</f>
        <v>#REF!</v>
      </c>
      <c r="RCE104" s="50" t="e">
        <f>#REF!</f>
        <v>#REF!</v>
      </c>
      <c r="RCF104" s="50" t="e">
        <f>#REF!</f>
        <v>#REF!</v>
      </c>
      <c r="RCG104" s="50" t="e">
        <f>#REF!</f>
        <v>#REF!</v>
      </c>
      <c r="RCH104" s="50" t="e">
        <f>#REF!</f>
        <v>#REF!</v>
      </c>
      <c r="RCI104" s="50" t="e">
        <f>#REF!</f>
        <v>#REF!</v>
      </c>
      <c r="RCJ104" s="50" t="e">
        <f>#REF!</f>
        <v>#REF!</v>
      </c>
      <c r="RCK104" s="50" t="e">
        <f>#REF!</f>
        <v>#REF!</v>
      </c>
      <c r="RCL104" s="50" t="e">
        <f>#REF!</f>
        <v>#REF!</v>
      </c>
      <c r="RCM104" s="50" t="e">
        <f>#REF!</f>
        <v>#REF!</v>
      </c>
      <c r="RCN104" s="50" t="e">
        <f>#REF!</f>
        <v>#REF!</v>
      </c>
      <c r="RCO104" s="50" t="e">
        <f>#REF!</f>
        <v>#REF!</v>
      </c>
      <c r="RCP104" s="50" t="e">
        <f>#REF!</f>
        <v>#REF!</v>
      </c>
      <c r="RCQ104" s="50" t="e">
        <f>#REF!</f>
        <v>#REF!</v>
      </c>
      <c r="RCR104" s="50" t="e">
        <f>#REF!</f>
        <v>#REF!</v>
      </c>
      <c r="RCS104" s="50" t="e">
        <f>#REF!</f>
        <v>#REF!</v>
      </c>
      <c r="RCT104" s="50" t="e">
        <f>#REF!</f>
        <v>#REF!</v>
      </c>
      <c r="RCU104" s="50" t="e">
        <f>#REF!</f>
        <v>#REF!</v>
      </c>
      <c r="RCV104" s="50" t="e">
        <f>#REF!</f>
        <v>#REF!</v>
      </c>
      <c r="RCW104" s="50" t="e">
        <f>#REF!</f>
        <v>#REF!</v>
      </c>
      <c r="RCX104" s="50" t="e">
        <f>#REF!</f>
        <v>#REF!</v>
      </c>
      <c r="RCY104" s="50" t="e">
        <f>#REF!</f>
        <v>#REF!</v>
      </c>
      <c r="RCZ104" s="50" t="e">
        <f>#REF!</f>
        <v>#REF!</v>
      </c>
      <c r="RDA104" s="50" t="e">
        <f>#REF!</f>
        <v>#REF!</v>
      </c>
      <c r="RDB104" s="50" t="e">
        <f>#REF!</f>
        <v>#REF!</v>
      </c>
      <c r="RDC104" s="50" t="e">
        <f>#REF!</f>
        <v>#REF!</v>
      </c>
      <c r="RDD104" s="50" t="e">
        <f>#REF!</f>
        <v>#REF!</v>
      </c>
      <c r="RDE104" s="50" t="e">
        <f>#REF!</f>
        <v>#REF!</v>
      </c>
      <c r="RDF104" s="50" t="e">
        <f>#REF!</f>
        <v>#REF!</v>
      </c>
      <c r="RDG104" s="50" t="e">
        <f>#REF!</f>
        <v>#REF!</v>
      </c>
      <c r="RDH104" s="50" t="e">
        <f>#REF!</f>
        <v>#REF!</v>
      </c>
      <c r="RDI104" s="50" t="e">
        <f>#REF!</f>
        <v>#REF!</v>
      </c>
      <c r="RDJ104" s="50" t="e">
        <f>#REF!</f>
        <v>#REF!</v>
      </c>
      <c r="RDK104" s="50" t="e">
        <f>#REF!</f>
        <v>#REF!</v>
      </c>
      <c r="RDL104" s="50" t="e">
        <f>#REF!</f>
        <v>#REF!</v>
      </c>
      <c r="RDM104" s="50" t="e">
        <f>#REF!</f>
        <v>#REF!</v>
      </c>
      <c r="RDN104" s="50" t="e">
        <f>#REF!</f>
        <v>#REF!</v>
      </c>
      <c r="RDO104" s="50" t="e">
        <f>#REF!</f>
        <v>#REF!</v>
      </c>
      <c r="RDP104" s="50" t="e">
        <f>#REF!</f>
        <v>#REF!</v>
      </c>
      <c r="RDQ104" s="50" t="e">
        <f>#REF!</f>
        <v>#REF!</v>
      </c>
      <c r="RDR104" s="50" t="e">
        <f>#REF!</f>
        <v>#REF!</v>
      </c>
      <c r="RDS104" s="50" t="e">
        <f>#REF!</f>
        <v>#REF!</v>
      </c>
      <c r="RDT104" s="50" t="e">
        <f>#REF!</f>
        <v>#REF!</v>
      </c>
      <c r="RDU104" s="50" t="e">
        <f>#REF!</f>
        <v>#REF!</v>
      </c>
      <c r="RDV104" s="50" t="e">
        <f>#REF!</f>
        <v>#REF!</v>
      </c>
      <c r="RDW104" s="50" t="e">
        <f>#REF!</f>
        <v>#REF!</v>
      </c>
      <c r="RDX104" s="50" t="e">
        <f>#REF!</f>
        <v>#REF!</v>
      </c>
      <c r="RDY104" s="50" t="e">
        <f>#REF!</f>
        <v>#REF!</v>
      </c>
      <c r="RDZ104" s="50" t="e">
        <f>#REF!</f>
        <v>#REF!</v>
      </c>
      <c r="REA104" s="50" t="e">
        <f>#REF!</f>
        <v>#REF!</v>
      </c>
      <c r="REB104" s="50" t="e">
        <f>#REF!</f>
        <v>#REF!</v>
      </c>
      <c r="REC104" s="50" t="e">
        <f>#REF!</f>
        <v>#REF!</v>
      </c>
      <c r="RED104" s="50" t="e">
        <f>#REF!</f>
        <v>#REF!</v>
      </c>
      <c r="REE104" s="50" t="e">
        <f>#REF!</f>
        <v>#REF!</v>
      </c>
      <c r="REF104" s="50" t="e">
        <f>#REF!</f>
        <v>#REF!</v>
      </c>
      <c r="REG104" s="50" t="e">
        <f>#REF!</f>
        <v>#REF!</v>
      </c>
      <c r="REH104" s="50" t="e">
        <f>#REF!</f>
        <v>#REF!</v>
      </c>
      <c r="REI104" s="50" t="e">
        <f>#REF!</f>
        <v>#REF!</v>
      </c>
      <c r="REJ104" s="50" t="e">
        <f>#REF!</f>
        <v>#REF!</v>
      </c>
      <c r="REK104" s="50" t="e">
        <f>#REF!</f>
        <v>#REF!</v>
      </c>
      <c r="REL104" s="50" t="e">
        <f>#REF!</f>
        <v>#REF!</v>
      </c>
      <c r="REM104" s="50" t="e">
        <f>#REF!</f>
        <v>#REF!</v>
      </c>
      <c r="REN104" s="50" t="e">
        <f>#REF!</f>
        <v>#REF!</v>
      </c>
      <c r="REO104" s="50" t="e">
        <f>#REF!</f>
        <v>#REF!</v>
      </c>
      <c r="REP104" s="50" t="e">
        <f>#REF!</f>
        <v>#REF!</v>
      </c>
      <c r="REQ104" s="50" t="e">
        <f>#REF!</f>
        <v>#REF!</v>
      </c>
      <c r="RER104" s="50" t="e">
        <f>#REF!</f>
        <v>#REF!</v>
      </c>
      <c r="RES104" s="50" t="e">
        <f>#REF!</f>
        <v>#REF!</v>
      </c>
      <c r="RET104" s="50" t="e">
        <f>#REF!</f>
        <v>#REF!</v>
      </c>
      <c r="REU104" s="50" t="e">
        <f>#REF!</f>
        <v>#REF!</v>
      </c>
      <c r="REV104" s="50" t="e">
        <f>#REF!</f>
        <v>#REF!</v>
      </c>
      <c r="REW104" s="50" t="e">
        <f>#REF!</f>
        <v>#REF!</v>
      </c>
      <c r="REX104" s="50" t="e">
        <f>#REF!</f>
        <v>#REF!</v>
      </c>
      <c r="REY104" s="50" t="e">
        <f>#REF!</f>
        <v>#REF!</v>
      </c>
      <c r="REZ104" s="50" t="e">
        <f>#REF!</f>
        <v>#REF!</v>
      </c>
      <c r="RFA104" s="50" t="e">
        <f>#REF!</f>
        <v>#REF!</v>
      </c>
      <c r="RFB104" s="50" t="e">
        <f>#REF!</f>
        <v>#REF!</v>
      </c>
      <c r="RFC104" s="50" t="e">
        <f>#REF!</f>
        <v>#REF!</v>
      </c>
      <c r="RFD104" s="50" t="e">
        <f>#REF!</f>
        <v>#REF!</v>
      </c>
      <c r="RFE104" s="50" t="e">
        <f>#REF!</f>
        <v>#REF!</v>
      </c>
      <c r="RFF104" s="50" t="e">
        <f>#REF!</f>
        <v>#REF!</v>
      </c>
      <c r="RFG104" s="50" t="e">
        <f>#REF!</f>
        <v>#REF!</v>
      </c>
      <c r="RFH104" s="50" t="e">
        <f>#REF!</f>
        <v>#REF!</v>
      </c>
      <c r="RFI104" s="50" t="e">
        <f>#REF!</f>
        <v>#REF!</v>
      </c>
      <c r="RFJ104" s="50" t="e">
        <f>#REF!</f>
        <v>#REF!</v>
      </c>
      <c r="RFK104" s="50" t="e">
        <f>#REF!</f>
        <v>#REF!</v>
      </c>
      <c r="RFL104" s="50" t="e">
        <f>#REF!</f>
        <v>#REF!</v>
      </c>
      <c r="RFM104" s="50" t="e">
        <f>#REF!</f>
        <v>#REF!</v>
      </c>
      <c r="RFN104" s="50" t="e">
        <f>#REF!</f>
        <v>#REF!</v>
      </c>
      <c r="RFO104" s="50" t="e">
        <f>#REF!</f>
        <v>#REF!</v>
      </c>
      <c r="RFP104" s="50" t="e">
        <f>#REF!</f>
        <v>#REF!</v>
      </c>
      <c r="RFQ104" s="50" t="e">
        <f>#REF!</f>
        <v>#REF!</v>
      </c>
      <c r="RFR104" s="50" t="e">
        <f>#REF!</f>
        <v>#REF!</v>
      </c>
      <c r="RFS104" s="50" t="e">
        <f>#REF!</f>
        <v>#REF!</v>
      </c>
      <c r="RFT104" s="50" t="e">
        <f>#REF!</f>
        <v>#REF!</v>
      </c>
      <c r="RFU104" s="50" t="e">
        <f>#REF!</f>
        <v>#REF!</v>
      </c>
      <c r="RFV104" s="50" t="e">
        <f>#REF!</f>
        <v>#REF!</v>
      </c>
      <c r="RFW104" s="50" t="e">
        <f>#REF!</f>
        <v>#REF!</v>
      </c>
      <c r="RFX104" s="50" t="e">
        <f>#REF!</f>
        <v>#REF!</v>
      </c>
      <c r="RFY104" s="50" t="e">
        <f>#REF!</f>
        <v>#REF!</v>
      </c>
      <c r="RFZ104" s="50" t="e">
        <f>#REF!</f>
        <v>#REF!</v>
      </c>
      <c r="RGA104" s="50" t="e">
        <f>#REF!</f>
        <v>#REF!</v>
      </c>
      <c r="RGB104" s="50" t="e">
        <f>#REF!</f>
        <v>#REF!</v>
      </c>
      <c r="RGC104" s="50" t="e">
        <f>#REF!</f>
        <v>#REF!</v>
      </c>
      <c r="RGD104" s="50" t="e">
        <f>#REF!</f>
        <v>#REF!</v>
      </c>
      <c r="RGE104" s="50" t="e">
        <f>#REF!</f>
        <v>#REF!</v>
      </c>
      <c r="RGF104" s="50" t="e">
        <f>#REF!</f>
        <v>#REF!</v>
      </c>
      <c r="RGG104" s="50" t="e">
        <f>#REF!</f>
        <v>#REF!</v>
      </c>
      <c r="RGH104" s="50" t="e">
        <f>#REF!</f>
        <v>#REF!</v>
      </c>
      <c r="RGI104" s="50" t="e">
        <f>#REF!</f>
        <v>#REF!</v>
      </c>
      <c r="RGJ104" s="50" t="e">
        <f>#REF!</f>
        <v>#REF!</v>
      </c>
      <c r="RGK104" s="50" t="e">
        <f>#REF!</f>
        <v>#REF!</v>
      </c>
      <c r="RGL104" s="50" t="e">
        <f>#REF!</f>
        <v>#REF!</v>
      </c>
      <c r="RGM104" s="50" t="e">
        <f>#REF!</f>
        <v>#REF!</v>
      </c>
      <c r="RGN104" s="50" t="e">
        <f>#REF!</f>
        <v>#REF!</v>
      </c>
      <c r="RGO104" s="50" t="e">
        <f>#REF!</f>
        <v>#REF!</v>
      </c>
      <c r="RGP104" s="50" t="e">
        <f>#REF!</f>
        <v>#REF!</v>
      </c>
      <c r="RGQ104" s="50" t="e">
        <f>#REF!</f>
        <v>#REF!</v>
      </c>
      <c r="RGR104" s="50" t="e">
        <f>#REF!</f>
        <v>#REF!</v>
      </c>
      <c r="RGS104" s="50" t="e">
        <f>#REF!</f>
        <v>#REF!</v>
      </c>
      <c r="RGT104" s="50" t="e">
        <f>#REF!</f>
        <v>#REF!</v>
      </c>
      <c r="RGU104" s="50" t="e">
        <f>#REF!</f>
        <v>#REF!</v>
      </c>
      <c r="RGV104" s="50" t="e">
        <f>#REF!</f>
        <v>#REF!</v>
      </c>
      <c r="RGW104" s="50" t="e">
        <f>#REF!</f>
        <v>#REF!</v>
      </c>
      <c r="RGX104" s="50" t="e">
        <f>#REF!</f>
        <v>#REF!</v>
      </c>
      <c r="RGY104" s="50" t="e">
        <f>#REF!</f>
        <v>#REF!</v>
      </c>
      <c r="RGZ104" s="50" t="e">
        <f>#REF!</f>
        <v>#REF!</v>
      </c>
      <c r="RHA104" s="50" t="e">
        <f>#REF!</f>
        <v>#REF!</v>
      </c>
      <c r="RHB104" s="50" t="e">
        <f>#REF!</f>
        <v>#REF!</v>
      </c>
      <c r="RHC104" s="50" t="e">
        <f>#REF!</f>
        <v>#REF!</v>
      </c>
      <c r="RHD104" s="50" t="e">
        <f>#REF!</f>
        <v>#REF!</v>
      </c>
      <c r="RHE104" s="50" t="e">
        <f>#REF!</f>
        <v>#REF!</v>
      </c>
      <c r="RHF104" s="50" t="e">
        <f>#REF!</f>
        <v>#REF!</v>
      </c>
      <c r="RHG104" s="50" t="e">
        <f>#REF!</f>
        <v>#REF!</v>
      </c>
      <c r="RHH104" s="50" t="e">
        <f>#REF!</f>
        <v>#REF!</v>
      </c>
      <c r="RHI104" s="50" t="e">
        <f>#REF!</f>
        <v>#REF!</v>
      </c>
      <c r="RHJ104" s="50" t="e">
        <f>#REF!</f>
        <v>#REF!</v>
      </c>
      <c r="RHK104" s="50" t="e">
        <f>#REF!</f>
        <v>#REF!</v>
      </c>
      <c r="RHL104" s="50" t="e">
        <f>#REF!</f>
        <v>#REF!</v>
      </c>
      <c r="RHM104" s="50" t="e">
        <f>#REF!</f>
        <v>#REF!</v>
      </c>
      <c r="RHN104" s="50" t="e">
        <f>#REF!</f>
        <v>#REF!</v>
      </c>
      <c r="RHO104" s="50" t="e">
        <f>#REF!</f>
        <v>#REF!</v>
      </c>
      <c r="RHP104" s="50" t="e">
        <f>#REF!</f>
        <v>#REF!</v>
      </c>
      <c r="RHQ104" s="50" t="e">
        <f>#REF!</f>
        <v>#REF!</v>
      </c>
      <c r="RHR104" s="50" t="e">
        <f>#REF!</f>
        <v>#REF!</v>
      </c>
      <c r="RHS104" s="50" t="e">
        <f>#REF!</f>
        <v>#REF!</v>
      </c>
      <c r="RHT104" s="50" t="e">
        <f>#REF!</f>
        <v>#REF!</v>
      </c>
      <c r="RHU104" s="50" t="e">
        <f>#REF!</f>
        <v>#REF!</v>
      </c>
      <c r="RHV104" s="50" t="e">
        <f>#REF!</f>
        <v>#REF!</v>
      </c>
      <c r="RHW104" s="50" t="e">
        <f>#REF!</f>
        <v>#REF!</v>
      </c>
      <c r="RHX104" s="50" t="e">
        <f>#REF!</f>
        <v>#REF!</v>
      </c>
      <c r="RHY104" s="50" t="e">
        <f>#REF!</f>
        <v>#REF!</v>
      </c>
      <c r="RHZ104" s="50" t="e">
        <f>#REF!</f>
        <v>#REF!</v>
      </c>
      <c r="RIA104" s="50" t="e">
        <f>#REF!</f>
        <v>#REF!</v>
      </c>
      <c r="RIB104" s="50" t="e">
        <f>#REF!</f>
        <v>#REF!</v>
      </c>
      <c r="RIC104" s="50" t="e">
        <f>#REF!</f>
        <v>#REF!</v>
      </c>
      <c r="RID104" s="50" t="e">
        <f>#REF!</f>
        <v>#REF!</v>
      </c>
      <c r="RIE104" s="50" t="e">
        <f>#REF!</f>
        <v>#REF!</v>
      </c>
      <c r="RIF104" s="50" t="e">
        <f>#REF!</f>
        <v>#REF!</v>
      </c>
      <c r="RIG104" s="50" t="e">
        <f>#REF!</f>
        <v>#REF!</v>
      </c>
      <c r="RIH104" s="50" t="e">
        <f>#REF!</f>
        <v>#REF!</v>
      </c>
      <c r="RII104" s="50" t="e">
        <f>#REF!</f>
        <v>#REF!</v>
      </c>
      <c r="RIJ104" s="50" t="e">
        <f>#REF!</f>
        <v>#REF!</v>
      </c>
      <c r="RIK104" s="50" t="e">
        <f>#REF!</f>
        <v>#REF!</v>
      </c>
      <c r="RIL104" s="50" t="e">
        <f>#REF!</f>
        <v>#REF!</v>
      </c>
      <c r="RIM104" s="50" t="e">
        <f>#REF!</f>
        <v>#REF!</v>
      </c>
      <c r="RIN104" s="50" t="e">
        <f>#REF!</f>
        <v>#REF!</v>
      </c>
      <c r="RIO104" s="50" t="e">
        <f>#REF!</f>
        <v>#REF!</v>
      </c>
      <c r="RIP104" s="50" t="e">
        <f>#REF!</f>
        <v>#REF!</v>
      </c>
      <c r="RIQ104" s="50" t="e">
        <f>#REF!</f>
        <v>#REF!</v>
      </c>
      <c r="RIR104" s="50" t="e">
        <f>#REF!</f>
        <v>#REF!</v>
      </c>
      <c r="RIS104" s="50" t="e">
        <f>#REF!</f>
        <v>#REF!</v>
      </c>
      <c r="RIT104" s="50" t="e">
        <f>#REF!</f>
        <v>#REF!</v>
      </c>
      <c r="RIU104" s="50" t="e">
        <f>#REF!</f>
        <v>#REF!</v>
      </c>
      <c r="RIV104" s="50" t="e">
        <f>#REF!</f>
        <v>#REF!</v>
      </c>
      <c r="RIW104" s="50" t="e">
        <f>#REF!</f>
        <v>#REF!</v>
      </c>
      <c r="RIX104" s="50" t="e">
        <f>#REF!</f>
        <v>#REF!</v>
      </c>
      <c r="RIY104" s="50" t="e">
        <f>#REF!</f>
        <v>#REF!</v>
      </c>
      <c r="RIZ104" s="50" t="e">
        <f>#REF!</f>
        <v>#REF!</v>
      </c>
      <c r="RJA104" s="50" t="e">
        <f>#REF!</f>
        <v>#REF!</v>
      </c>
      <c r="RJB104" s="50" t="e">
        <f>#REF!</f>
        <v>#REF!</v>
      </c>
      <c r="RJC104" s="50" t="e">
        <f>#REF!</f>
        <v>#REF!</v>
      </c>
      <c r="RJD104" s="50" t="e">
        <f>#REF!</f>
        <v>#REF!</v>
      </c>
      <c r="RJE104" s="50" t="e">
        <f>#REF!</f>
        <v>#REF!</v>
      </c>
      <c r="RJF104" s="50" t="e">
        <f>#REF!</f>
        <v>#REF!</v>
      </c>
      <c r="RJG104" s="50" t="e">
        <f>#REF!</f>
        <v>#REF!</v>
      </c>
      <c r="RJH104" s="50" t="e">
        <f>#REF!</f>
        <v>#REF!</v>
      </c>
      <c r="RJI104" s="50" t="e">
        <f>#REF!</f>
        <v>#REF!</v>
      </c>
      <c r="RJJ104" s="50" t="e">
        <f>#REF!</f>
        <v>#REF!</v>
      </c>
      <c r="RJK104" s="50" t="e">
        <f>#REF!</f>
        <v>#REF!</v>
      </c>
      <c r="RJL104" s="50" t="e">
        <f>#REF!</f>
        <v>#REF!</v>
      </c>
      <c r="RJM104" s="50" t="e">
        <f>#REF!</f>
        <v>#REF!</v>
      </c>
      <c r="RJN104" s="50" t="e">
        <f>#REF!</f>
        <v>#REF!</v>
      </c>
      <c r="RJO104" s="50" t="e">
        <f>#REF!</f>
        <v>#REF!</v>
      </c>
      <c r="RJP104" s="50" t="e">
        <f>#REF!</f>
        <v>#REF!</v>
      </c>
      <c r="RJQ104" s="50" t="e">
        <f>#REF!</f>
        <v>#REF!</v>
      </c>
      <c r="RJR104" s="50" t="e">
        <f>#REF!</f>
        <v>#REF!</v>
      </c>
      <c r="RJS104" s="50" t="e">
        <f>#REF!</f>
        <v>#REF!</v>
      </c>
      <c r="RJT104" s="50" t="e">
        <f>#REF!</f>
        <v>#REF!</v>
      </c>
      <c r="RJU104" s="50" t="e">
        <f>#REF!</f>
        <v>#REF!</v>
      </c>
      <c r="RJV104" s="50" t="e">
        <f>#REF!</f>
        <v>#REF!</v>
      </c>
      <c r="RJW104" s="50" t="e">
        <f>#REF!</f>
        <v>#REF!</v>
      </c>
      <c r="RJX104" s="50" t="e">
        <f>#REF!</f>
        <v>#REF!</v>
      </c>
      <c r="RJY104" s="50" t="e">
        <f>#REF!</f>
        <v>#REF!</v>
      </c>
      <c r="RJZ104" s="50" t="e">
        <f>#REF!</f>
        <v>#REF!</v>
      </c>
      <c r="RKA104" s="50" t="e">
        <f>#REF!</f>
        <v>#REF!</v>
      </c>
      <c r="RKB104" s="50" t="e">
        <f>#REF!</f>
        <v>#REF!</v>
      </c>
      <c r="RKC104" s="50" t="e">
        <f>#REF!</f>
        <v>#REF!</v>
      </c>
      <c r="RKD104" s="50" t="e">
        <f>#REF!</f>
        <v>#REF!</v>
      </c>
      <c r="RKE104" s="50" t="e">
        <f>#REF!</f>
        <v>#REF!</v>
      </c>
      <c r="RKF104" s="50" t="e">
        <f>#REF!</f>
        <v>#REF!</v>
      </c>
      <c r="RKG104" s="50" t="e">
        <f>#REF!</f>
        <v>#REF!</v>
      </c>
      <c r="RKH104" s="50" t="e">
        <f>#REF!</f>
        <v>#REF!</v>
      </c>
      <c r="RKI104" s="50" t="e">
        <f>#REF!</f>
        <v>#REF!</v>
      </c>
      <c r="RKJ104" s="50" t="e">
        <f>#REF!</f>
        <v>#REF!</v>
      </c>
      <c r="RKK104" s="50" t="e">
        <f>#REF!</f>
        <v>#REF!</v>
      </c>
      <c r="RKL104" s="50" t="e">
        <f>#REF!</f>
        <v>#REF!</v>
      </c>
      <c r="RKM104" s="50" t="e">
        <f>#REF!</f>
        <v>#REF!</v>
      </c>
      <c r="RKN104" s="50" t="e">
        <f>#REF!</f>
        <v>#REF!</v>
      </c>
      <c r="RKO104" s="50" t="e">
        <f>#REF!</f>
        <v>#REF!</v>
      </c>
      <c r="RKP104" s="50" t="e">
        <f>#REF!</f>
        <v>#REF!</v>
      </c>
      <c r="RKQ104" s="50" t="e">
        <f>#REF!</f>
        <v>#REF!</v>
      </c>
      <c r="RKR104" s="50" t="e">
        <f>#REF!</f>
        <v>#REF!</v>
      </c>
      <c r="RKS104" s="50" t="e">
        <f>#REF!</f>
        <v>#REF!</v>
      </c>
      <c r="RKT104" s="50" t="e">
        <f>#REF!</f>
        <v>#REF!</v>
      </c>
      <c r="RKU104" s="50" t="e">
        <f>#REF!</f>
        <v>#REF!</v>
      </c>
      <c r="RKV104" s="50" t="e">
        <f>#REF!</f>
        <v>#REF!</v>
      </c>
      <c r="RKW104" s="50" t="e">
        <f>#REF!</f>
        <v>#REF!</v>
      </c>
      <c r="RKX104" s="50" t="e">
        <f>#REF!</f>
        <v>#REF!</v>
      </c>
      <c r="RKY104" s="50" t="e">
        <f>#REF!</f>
        <v>#REF!</v>
      </c>
      <c r="RKZ104" s="50" t="e">
        <f>#REF!</f>
        <v>#REF!</v>
      </c>
      <c r="RLA104" s="50" t="e">
        <f>#REF!</f>
        <v>#REF!</v>
      </c>
      <c r="RLB104" s="50" t="e">
        <f>#REF!</f>
        <v>#REF!</v>
      </c>
      <c r="RLC104" s="50" t="e">
        <f>#REF!</f>
        <v>#REF!</v>
      </c>
      <c r="RLD104" s="50" t="e">
        <f>#REF!</f>
        <v>#REF!</v>
      </c>
      <c r="RLE104" s="50" t="e">
        <f>#REF!</f>
        <v>#REF!</v>
      </c>
      <c r="RLF104" s="50" t="e">
        <f>#REF!</f>
        <v>#REF!</v>
      </c>
      <c r="RLG104" s="50" t="e">
        <f>#REF!</f>
        <v>#REF!</v>
      </c>
      <c r="RLH104" s="50" t="e">
        <f>#REF!</f>
        <v>#REF!</v>
      </c>
      <c r="RLI104" s="50" t="e">
        <f>#REF!</f>
        <v>#REF!</v>
      </c>
      <c r="RLJ104" s="50" t="e">
        <f>#REF!</f>
        <v>#REF!</v>
      </c>
      <c r="RLK104" s="50" t="e">
        <f>#REF!</f>
        <v>#REF!</v>
      </c>
      <c r="RLL104" s="50" t="e">
        <f>#REF!</f>
        <v>#REF!</v>
      </c>
      <c r="RLM104" s="50" t="e">
        <f>#REF!</f>
        <v>#REF!</v>
      </c>
      <c r="RLN104" s="50" t="e">
        <f>#REF!</f>
        <v>#REF!</v>
      </c>
      <c r="RLO104" s="50" t="e">
        <f>#REF!</f>
        <v>#REF!</v>
      </c>
      <c r="RLP104" s="50" t="e">
        <f>#REF!</f>
        <v>#REF!</v>
      </c>
      <c r="RLQ104" s="50" t="e">
        <f>#REF!</f>
        <v>#REF!</v>
      </c>
      <c r="RLR104" s="50" t="e">
        <f>#REF!</f>
        <v>#REF!</v>
      </c>
      <c r="RLS104" s="50" t="e">
        <f>#REF!</f>
        <v>#REF!</v>
      </c>
      <c r="RLT104" s="50" t="e">
        <f>#REF!</f>
        <v>#REF!</v>
      </c>
      <c r="RLU104" s="50" t="e">
        <f>#REF!</f>
        <v>#REF!</v>
      </c>
      <c r="RLV104" s="50" t="e">
        <f>#REF!</f>
        <v>#REF!</v>
      </c>
      <c r="RLW104" s="50" t="e">
        <f>#REF!</f>
        <v>#REF!</v>
      </c>
      <c r="RLX104" s="50" t="e">
        <f>#REF!</f>
        <v>#REF!</v>
      </c>
      <c r="RLY104" s="50" t="e">
        <f>#REF!</f>
        <v>#REF!</v>
      </c>
      <c r="RLZ104" s="50" t="e">
        <f>#REF!</f>
        <v>#REF!</v>
      </c>
      <c r="RMA104" s="50" t="e">
        <f>#REF!</f>
        <v>#REF!</v>
      </c>
      <c r="RMB104" s="50" t="e">
        <f>#REF!</f>
        <v>#REF!</v>
      </c>
      <c r="RMC104" s="50" t="e">
        <f>#REF!</f>
        <v>#REF!</v>
      </c>
      <c r="RMD104" s="50" t="e">
        <f>#REF!</f>
        <v>#REF!</v>
      </c>
      <c r="RME104" s="50" t="e">
        <f>#REF!</f>
        <v>#REF!</v>
      </c>
      <c r="RMF104" s="50" t="e">
        <f>#REF!</f>
        <v>#REF!</v>
      </c>
      <c r="RMG104" s="50" t="e">
        <f>#REF!</f>
        <v>#REF!</v>
      </c>
      <c r="RMH104" s="50" t="e">
        <f>#REF!</f>
        <v>#REF!</v>
      </c>
      <c r="RMI104" s="50" t="e">
        <f>#REF!</f>
        <v>#REF!</v>
      </c>
      <c r="RMJ104" s="50" t="e">
        <f>#REF!</f>
        <v>#REF!</v>
      </c>
      <c r="RMK104" s="50" t="e">
        <f>#REF!</f>
        <v>#REF!</v>
      </c>
      <c r="RML104" s="50" t="e">
        <f>#REF!</f>
        <v>#REF!</v>
      </c>
      <c r="RMM104" s="50" t="e">
        <f>#REF!</f>
        <v>#REF!</v>
      </c>
      <c r="RMN104" s="50" t="e">
        <f>#REF!</f>
        <v>#REF!</v>
      </c>
      <c r="RMO104" s="50" t="e">
        <f>#REF!</f>
        <v>#REF!</v>
      </c>
      <c r="RMP104" s="50" t="e">
        <f>#REF!</f>
        <v>#REF!</v>
      </c>
      <c r="RMQ104" s="50" t="e">
        <f>#REF!</f>
        <v>#REF!</v>
      </c>
      <c r="RMR104" s="50" t="e">
        <f>#REF!</f>
        <v>#REF!</v>
      </c>
      <c r="RMS104" s="50" t="e">
        <f>#REF!</f>
        <v>#REF!</v>
      </c>
      <c r="RMT104" s="50" t="e">
        <f>#REF!</f>
        <v>#REF!</v>
      </c>
      <c r="RMU104" s="50" t="e">
        <f>#REF!</f>
        <v>#REF!</v>
      </c>
      <c r="RMV104" s="50" t="e">
        <f>#REF!</f>
        <v>#REF!</v>
      </c>
      <c r="RMW104" s="50" t="e">
        <f>#REF!</f>
        <v>#REF!</v>
      </c>
      <c r="RMX104" s="50" t="e">
        <f>#REF!</f>
        <v>#REF!</v>
      </c>
      <c r="RMY104" s="50" t="e">
        <f>#REF!</f>
        <v>#REF!</v>
      </c>
      <c r="RMZ104" s="50" t="e">
        <f>#REF!</f>
        <v>#REF!</v>
      </c>
      <c r="RNA104" s="50" t="e">
        <f>#REF!</f>
        <v>#REF!</v>
      </c>
      <c r="RNB104" s="50" t="e">
        <f>#REF!</f>
        <v>#REF!</v>
      </c>
      <c r="RNC104" s="50" t="e">
        <f>#REF!</f>
        <v>#REF!</v>
      </c>
      <c r="RND104" s="50" t="e">
        <f>#REF!</f>
        <v>#REF!</v>
      </c>
      <c r="RNE104" s="50" t="e">
        <f>#REF!</f>
        <v>#REF!</v>
      </c>
      <c r="RNF104" s="50" t="e">
        <f>#REF!</f>
        <v>#REF!</v>
      </c>
      <c r="RNG104" s="50" t="e">
        <f>#REF!</f>
        <v>#REF!</v>
      </c>
      <c r="RNH104" s="50" t="e">
        <f>#REF!</f>
        <v>#REF!</v>
      </c>
      <c r="RNI104" s="50" t="e">
        <f>#REF!</f>
        <v>#REF!</v>
      </c>
      <c r="RNJ104" s="50" t="e">
        <f>#REF!</f>
        <v>#REF!</v>
      </c>
      <c r="RNK104" s="50" t="e">
        <f>#REF!</f>
        <v>#REF!</v>
      </c>
      <c r="RNL104" s="50" t="e">
        <f>#REF!</f>
        <v>#REF!</v>
      </c>
      <c r="RNM104" s="50" t="e">
        <f>#REF!</f>
        <v>#REF!</v>
      </c>
      <c r="RNN104" s="50" t="e">
        <f>#REF!</f>
        <v>#REF!</v>
      </c>
      <c r="RNO104" s="50" t="e">
        <f>#REF!</f>
        <v>#REF!</v>
      </c>
      <c r="RNP104" s="50" t="e">
        <f>#REF!</f>
        <v>#REF!</v>
      </c>
      <c r="RNQ104" s="50" t="e">
        <f>#REF!</f>
        <v>#REF!</v>
      </c>
      <c r="RNR104" s="50" t="e">
        <f>#REF!</f>
        <v>#REF!</v>
      </c>
      <c r="RNS104" s="50" t="e">
        <f>#REF!</f>
        <v>#REF!</v>
      </c>
      <c r="RNT104" s="50" t="e">
        <f>#REF!</f>
        <v>#REF!</v>
      </c>
      <c r="RNU104" s="50" t="e">
        <f>#REF!</f>
        <v>#REF!</v>
      </c>
      <c r="RNV104" s="50" t="e">
        <f>#REF!</f>
        <v>#REF!</v>
      </c>
      <c r="RNW104" s="50" t="e">
        <f>#REF!</f>
        <v>#REF!</v>
      </c>
      <c r="RNX104" s="50" t="e">
        <f>#REF!</f>
        <v>#REF!</v>
      </c>
      <c r="RNY104" s="50" t="e">
        <f>#REF!</f>
        <v>#REF!</v>
      </c>
      <c r="RNZ104" s="50" t="e">
        <f>#REF!</f>
        <v>#REF!</v>
      </c>
      <c r="ROA104" s="50" t="e">
        <f>#REF!</f>
        <v>#REF!</v>
      </c>
      <c r="ROB104" s="50" t="e">
        <f>#REF!</f>
        <v>#REF!</v>
      </c>
      <c r="ROC104" s="50" t="e">
        <f>#REF!</f>
        <v>#REF!</v>
      </c>
      <c r="ROD104" s="50" t="e">
        <f>#REF!</f>
        <v>#REF!</v>
      </c>
      <c r="ROE104" s="50" t="e">
        <f>#REF!</f>
        <v>#REF!</v>
      </c>
      <c r="ROF104" s="50" t="e">
        <f>#REF!</f>
        <v>#REF!</v>
      </c>
      <c r="ROG104" s="50" t="e">
        <f>#REF!</f>
        <v>#REF!</v>
      </c>
      <c r="ROH104" s="50" t="e">
        <f>#REF!</f>
        <v>#REF!</v>
      </c>
      <c r="ROI104" s="50" t="e">
        <f>#REF!</f>
        <v>#REF!</v>
      </c>
      <c r="ROJ104" s="50" t="e">
        <f>#REF!</f>
        <v>#REF!</v>
      </c>
      <c r="ROK104" s="50" t="e">
        <f>#REF!</f>
        <v>#REF!</v>
      </c>
      <c r="ROL104" s="50" t="e">
        <f>#REF!</f>
        <v>#REF!</v>
      </c>
      <c r="ROM104" s="50" t="e">
        <f>#REF!</f>
        <v>#REF!</v>
      </c>
      <c r="RON104" s="50" t="e">
        <f>#REF!</f>
        <v>#REF!</v>
      </c>
      <c r="ROO104" s="50" t="e">
        <f>#REF!</f>
        <v>#REF!</v>
      </c>
      <c r="ROP104" s="50" t="e">
        <f>#REF!</f>
        <v>#REF!</v>
      </c>
      <c r="ROQ104" s="50" t="e">
        <f>#REF!</f>
        <v>#REF!</v>
      </c>
      <c r="ROR104" s="50" t="e">
        <f>#REF!</f>
        <v>#REF!</v>
      </c>
      <c r="ROS104" s="50" t="e">
        <f>#REF!</f>
        <v>#REF!</v>
      </c>
      <c r="ROT104" s="50" t="e">
        <f>#REF!</f>
        <v>#REF!</v>
      </c>
      <c r="ROU104" s="50" t="e">
        <f>#REF!</f>
        <v>#REF!</v>
      </c>
      <c r="ROV104" s="50" t="e">
        <f>#REF!</f>
        <v>#REF!</v>
      </c>
      <c r="ROW104" s="50" t="e">
        <f>#REF!</f>
        <v>#REF!</v>
      </c>
      <c r="ROX104" s="50" t="e">
        <f>#REF!</f>
        <v>#REF!</v>
      </c>
      <c r="ROY104" s="50" t="e">
        <f>#REF!</f>
        <v>#REF!</v>
      </c>
      <c r="ROZ104" s="50" t="e">
        <f>#REF!</f>
        <v>#REF!</v>
      </c>
      <c r="RPA104" s="50" t="e">
        <f>#REF!</f>
        <v>#REF!</v>
      </c>
      <c r="RPB104" s="50" t="e">
        <f>#REF!</f>
        <v>#REF!</v>
      </c>
      <c r="RPC104" s="50" t="e">
        <f>#REF!</f>
        <v>#REF!</v>
      </c>
      <c r="RPD104" s="50" t="e">
        <f>#REF!</f>
        <v>#REF!</v>
      </c>
      <c r="RPE104" s="50" t="e">
        <f>#REF!</f>
        <v>#REF!</v>
      </c>
      <c r="RPF104" s="50" t="e">
        <f>#REF!</f>
        <v>#REF!</v>
      </c>
      <c r="RPG104" s="50" t="e">
        <f>#REF!</f>
        <v>#REF!</v>
      </c>
      <c r="RPH104" s="50" t="e">
        <f>#REF!</f>
        <v>#REF!</v>
      </c>
      <c r="RPI104" s="50" t="e">
        <f>#REF!</f>
        <v>#REF!</v>
      </c>
      <c r="RPJ104" s="50" t="e">
        <f>#REF!</f>
        <v>#REF!</v>
      </c>
      <c r="RPK104" s="50" t="e">
        <f>#REF!</f>
        <v>#REF!</v>
      </c>
      <c r="RPL104" s="50" t="e">
        <f>#REF!</f>
        <v>#REF!</v>
      </c>
      <c r="RPM104" s="50" t="e">
        <f>#REF!</f>
        <v>#REF!</v>
      </c>
      <c r="RPN104" s="50" t="e">
        <f>#REF!</f>
        <v>#REF!</v>
      </c>
      <c r="RPO104" s="50" t="e">
        <f>#REF!</f>
        <v>#REF!</v>
      </c>
      <c r="RPP104" s="50" t="e">
        <f>#REF!</f>
        <v>#REF!</v>
      </c>
      <c r="RPQ104" s="50" t="e">
        <f>#REF!</f>
        <v>#REF!</v>
      </c>
      <c r="RPR104" s="50" t="e">
        <f>#REF!</f>
        <v>#REF!</v>
      </c>
      <c r="RPS104" s="50" t="e">
        <f>#REF!</f>
        <v>#REF!</v>
      </c>
      <c r="RPT104" s="50" t="e">
        <f>#REF!</f>
        <v>#REF!</v>
      </c>
      <c r="RPU104" s="50" t="e">
        <f>#REF!</f>
        <v>#REF!</v>
      </c>
      <c r="RPV104" s="50" t="e">
        <f>#REF!</f>
        <v>#REF!</v>
      </c>
      <c r="RPW104" s="50" t="e">
        <f>#REF!</f>
        <v>#REF!</v>
      </c>
      <c r="RPX104" s="50" t="e">
        <f>#REF!</f>
        <v>#REF!</v>
      </c>
      <c r="RPY104" s="50" t="e">
        <f>#REF!</f>
        <v>#REF!</v>
      </c>
      <c r="RPZ104" s="50" t="e">
        <f>#REF!</f>
        <v>#REF!</v>
      </c>
      <c r="RQA104" s="50" t="e">
        <f>#REF!</f>
        <v>#REF!</v>
      </c>
      <c r="RQB104" s="50" t="e">
        <f>#REF!</f>
        <v>#REF!</v>
      </c>
      <c r="RQC104" s="50" t="e">
        <f>#REF!</f>
        <v>#REF!</v>
      </c>
      <c r="RQD104" s="50" t="e">
        <f>#REF!</f>
        <v>#REF!</v>
      </c>
      <c r="RQE104" s="50" t="e">
        <f>#REF!</f>
        <v>#REF!</v>
      </c>
      <c r="RQF104" s="50" t="e">
        <f>#REF!</f>
        <v>#REF!</v>
      </c>
      <c r="RQG104" s="50" t="e">
        <f>#REF!</f>
        <v>#REF!</v>
      </c>
      <c r="RQH104" s="50" t="e">
        <f>#REF!</f>
        <v>#REF!</v>
      </c>
      <c r="RQI104" s="50" t="e">
        <f>#REF!</f>
        <v>#REF!</v>
      </c>
      <c r="RQJ104" s="50" t="e">
        <f>#REF!</f>
        <v>#REF!</v>
      </c>
      <c r="RQK104" s="50" t="e">
        <f>#REF!</f>
        <v>#REF!</v>
      </c>
      <c r="RQL104" s="50" t="e">
        <f>#REF!</f>
        <v>#REF!</v>
      </c>
      <c r="RQM104" s="50" t="e">
        <f>#REF!</f>
        <v>#REF!</v>
      </c>
      <c r="RQN104" s="50" t="e">
        <f>#REF!</f>
        <v>#REF!</v>
      </c>
      <c r="RQO104" s="50" t="e">
        <f>#REF!</f>
        <v>#REF!</v>
      </c>
      <c r="RQP104" s="50" t="e">
        <f>#REF!</f>
        <v>#REF!</v>
      </c>
      <c r="RQQ104" s="50" t="e">
        <f>#REF!</f>
        <v>#REF!</v>
      </c>
      <c r="RQR104" s="50" t="e">
        <f>#REF!</f>
        <v>#REF!</v>
      </c>
      <c r="RQS104" s="50" t="e">
        <f>#REF!</f>
        <v>#REF!</v>
      </c>
      <c r="RQT104" s="50" t="e">
        <f>#REF!</f>
        <v>#REF!</v>
      </c>
      <c r="RQU104" s="50" t="e">
        <f>#REF!</f>
        <v>#REF!</v>
      </c>
      <c r="RQV104" s="50" t="e">
        <f>#REF!</f>
        <v>#REF!</v>
      </c>
      <c r="RQW104" s="50" t="e">
        <f>#REF!</f>
        <v>#REF!</v>
      </c>
      <c r="RQX104" s="50" t="e">
        <f>#REF!</f>
        <v>#REF!</v>
      </c>
      <c r="RQY104" s="50" t="e">
        <f>#REF!</f>
        <v>#REF!</v>
      </c>
      <c r="RQZ104" s="50" t="e">
        <f>#REF!</f>
        <v>#REF!</v>
      </c>
      <c r="RRA104" s="50" t="e">
        <f>#REF!</f>
        <v>#REF!</v>
      </c>
      <c r="RRB104" s="50" t="e">
        <f>#REF!</f>
        <v>#REF!</v>
      </c>
      <c r="RRC104" s="50" t="e">
        <f>#REF!</f>
        <v>#REF!</v>
      </c>
      <c r="RRD104" s="50" t="e">
        <f>#REF!</f>
        <v>#REF!</v>
      </c>
      <c r="RRE104" s="50" t="e">
        <f>#REF!</f>
        <v>#REF!</v>
      </c>
      <c r="RRF104" s="50" t="e">
        <f>#REF!</f>
        <v>#REF!</v>
      </c>
      <c r="RRG104" s="50" t="e">
        <f>#REF!</f>
        <v>#REF!</v>
      </c>
      <c r="RRH104" s="50" t="e">
        <f>#REF!</f>
        <v>#REF!</v>
      </c>
      <c r="RRI104" s="50" t="e">
        <f>#REF!</f>
        <v>#REF!</v>
      </c>
      <c r="RRJ104" s="50" t="e">
        <f>#REF!</f>
        <v>#REF!</v>
      </c>
      <c r="RRK104" s="50" t="e">
        <f>#REF!</f>
        <v>#REF!</v>
      </c>
      <c r="RRL104" s="50" t="e">
        <f>#REF!</f>
        <v>#REF!</v>
      </c>
      <c r="RRM104" s="50" t="e">
        <f>#REF!</f>
        <v>#REF!</v>
      </c>
      <c r="RRN104" s="50" t="e">
        <f>#REF!</f>
        <v>#REF!</v>
      </c>
      <c r="RRO104" s="50" t="e">
        <f>#REF!</f>
        <v>#REF!</v>
      </c>
      <c r="RRP104" s="50" t="e">
        <f>#REF!</f>
        <v>#REF!</v>
      </c>
      <c r="RRQ104" s="50" t="e">
        <f>#REF!</f>
        <v>#REF!</v>
      </c>
      <c r="RRR104" s="50" t="e">
        <f>#REF!</f>
        <v>#REF!</v>
      </c>
      <c r="RRS104" s="50" t="e">
        <f>#REF!</f>
        <v>#REF!</v>
      </c>
      <c r="RRT104" s="50" t="e">
        <f>#REF!</f>
        <v>#REF!</v>
      </c>
      <c r="RRU104" s="50" t="e">
        <f>#REF!</f>
        <v>#REF!</v>
      </c>
      <c r="RRV104" s="50" t="e">
        <f>#REF!</f>
        <v>#REF!</v>
      </c>
      <c r="RRW104" s="50" t="e">
        <f>#REF!</f>
        <v>#REF!</v>
      </c>
      <c r="RRX104" s="50" t="e">
        <f>#REF!</f>
        <v>#REF!</v>
      </c>
      <c r="RRY104" s="50" t="e">
        <f>#REF!</f>
        <v>#REF!</v>
      </c>
      <c r="RRZ104" s="50" t="e">
        <f>#REF!</f>
        <v>#REF!</v>
      </c>
      <c r="RSA104" s="50" t="e">
        <f>#REF!</f>
        <v>#REF!</v>
      </c>
      <c r="RSB104" s="50" t="e">
        <f>#REF!</f>
        <v>#REF!</v>
      </c>
      <c r="RSC104" s="50" t="e">
        <f>#REF!</f>
        <v>#REF!</v>
      </c>
      <c r="RSD104" s="50" t="e">
        <f>#REF!</f>
        <v>#REF!</v>
      </c>
      <c r="RSE104" s="50" t="e">
        <f>#REF!</f>
        <v>#REF!</v>
      </c>
      <c r="RSF104" s="50" t="e">
        <f>#REF!</f>
        <v>#REF!</v>
      </c>
      <c r="RSG104" s="50" t="e">
        <f>#REF!</f>
        <v>#REF!</v>
      </c>
      <c r="RSH104" s="50" t="e">
        <f>#REF!</f>
        <v>#REF!</v>
      </c>
      <c r="RSI104" s="50" t="e">
        <f>#REF!</f>
        <v>#REF!</v>
      </c>
      <c r="RSJ104" s="50" t="e">
        <f>#REF!</f>
        <v>#REF!</v>
      </c>
      <c r="RSK104" s="50" t="e">
        <f>#REF!</f>
        <v>#REF!</v>
      </c>
      <c r="RSL104" s="50" t="e">
        <f>#REF!</f>
        <v>#REF!</v>
      </c>
      <c r="RSM104" s="50" t="e">
        <f>#REF!</f>
        <v>#REF!</v>
      </c>
      <c r="RSN104" s="50" t="e">
        <f>#REF!</f>
        <v>#REF!</v>
      </c>
      <c r="RSO104" s="50" t="e">
        <f>#REF!</f>
        <v>#REF!</v>
      </c>
      <c r="RSP104" s="50" t="e">
        <f>#REF!</f>
        <v>#REF!</v>
      </c>
      <c r="RSQ104" s="50" t="e">
        <f>#REF!</f>
        <v>#REF!</v>
      </c>
      <c r="RSR104" s="50" t="e">
        <f>#REF!</f>
        <v>#REF!</v>
      </c>
      <c r="RSS104" s="50" t="e">
        <f>#REF!</f>
        <v>#REF!</v>
      </c>
      <c r="RST104" s="50" t="e">
        <f>#REF!</f>
        <v>#REF!</v>
      </c>
      <c r="RSU104" s="50" t="e">
        <f>#REF!</f>
        <v>#REF!</v>
      </c>
      <c r="RSV104" s="50" t="e">
        <f>#REF!</f>
        <v>#REF!</v>
      </c>
      <c r="RSW104" s="50" t="e">
        <f>#REF!</f>
        <v>#REF!</v>
      </c>
      <c r="RSX104" s="50" t="e">
        <f>#REF!</f>
        <v>#REF!</v>
      </c>
      <c r="RSY104" s="50" t="e">
        <f>#REF!</f>
        <v>#REF!</v>
      </c>
      <c r="RSZ104" s="50" t="e">
        <f>#REF!</f>
        <v>#REF!</v>
      </c>
      <c r="RTA104" s="50" t="e">
        <f>#REF!</f>
        <v>#REF!</v>
      </c>
      <c r="RTB104" s="50" t="e">
        <f>#REF!</f>
        <v>#REF!</v>
      </c>
      <c r="RTC104" s="50" t="e">
        <f>#REF!</f>
        <v>#REF!</v>
      </c>
      <c r="RTD104" s="50" t="e">
        <f>#REF!</f>
        <v>#REF!</v>
      </c>
      <c r="RTE104" s="50" t="e">
        <f>#REF!</f>
        <v>#REF!</v>
      </c>
      <c r="RTF104" s="50" t="e">
        <f>#REF!</f>
        <v>#REF!</v>
      </c>
      <c r="RTG104" s="50" t="e">
        <f>#REF!</f>
        <v>#REF!</v>
      </c>
      <c r="RTH104" s="50" t="e">
        <f>#REF!</f>
        <v>#REF!</v>
      </c>
      <c r="RTI104" s="50" t="e">
        <f>#REF!</f>
        <v>#REF!</v>
      </c>
      <c r="RTJ104" s="50" t="e">
        <f>#REF!</f>
        <v>#REF!</v>
      </c>
      <c r="RTK104" s="50" t="e">
        <f>#REF!</f>
        <v>#REF!</v>
      </c>
      <c r="RTL104" s="50" t="e">
        <f>#REF!</f>
        <v>#REF!</v>
      </c>
      <c r="RTM104" s="50" t="e">
        <f>#REF!</f>
        <v>#REF!</v>
      </c>
      <c r="RTN104" s="50" t="e">
        <f>#REF!</f>
        <v>#REF!</v>
      </c>
      <c r="RTO104" s="50" t="e">
        <f>#REF!</f>
        <v>#REF!</v>
      </c>
      <c r="RTP104" s="50" t="e">
        <f>#REF!</f>
        <v>#REF!</v>
      </c>
      <c r="RTQ104" s="50" t="e">
        <f>#REF!</f>
        <v>#REF!</v>
      </c>
      <c r="RTR104" s="50" t="e">
        <f>#REF!</f>
        <v>#REF!</v>
      </c>
      <c r="RTS104" s="50" t="e">
        <f>#REF!</f>
        <v>#REF!</v>
      </c>
      <c r="RTT104" s="50" t="e">
        <f>#REF!</f>
        <v>#REF!</v>
      </c>
      <c r="RTU104" s="50" t="e">
        <f>#REF!</f>
        <v>#REF!</v>
      </c>
      <c r="RTV104" s="50" t="e">
        <f>#REF!</f>
        <v>#REF!</v>
      </c>
      <c r="RTW104" s="50" t="e">
        <f>#REF!</f>
        <v>#REF!</v>
      </c>
      <c r="RTX104" s="50" t="e">
        <f>#REF!</f>
        <v>#REF!</v>
      </c>
      <c r="RTY104" s="50" t="e">
        <f>#REF!</f>
        <v>#REF!</v>
      </c>
      <c r="RTZ104" s="50" t="e">
        <f>#REF!</f>
        <v>#REF!</v>
      </c>
      <c r="RUA104" s="50" t="e">
        <f>#REF!</f>
        <v>#REF!</v>
      </c>
      <c r="RUB104" s="50" t="e">
        <f>#REF!</f>
        <v>#REF!</v>
      </c>
      <c r="RUC104" s="50" t="e">
        <f>#REF!</f>
        <v>#REF!</v>
      </c>
      <c r="RUD104" s="50" t="e">
        <f>#REF!</f>
        <v>#REF!</v>
      </c>
      <c r="RUE104" s="50" t="e">
        <f>#REF!</f>
        <v>#REF!</v>
      </c>
      <c r="RUF104" s="50" t="e">
        <f>#REF!</f>
        <v>#REF!</v>
      </c>
      <c r="RUG104" s="50" t="e">
        <f>#REF!</f>
        <v>#REF!</v>
      </c>
      <c r="RUH104" s="50" t="e">
        <f>#REF!</f>
        <v>#REF!</v>
      </c>
      <c r="RUI104" s="50" t="e">
        <f>#REF!</f>
        <v>#REF!</v>
      </c>
      <c r="RUJ104" s="50" t="e">
        <f>#REF!</f>
        <v>#REF!</v>
      </c>
      <c r="RUK104" s="50" t="e">
        <f>#REF!</f>
        <v>#REF!</v>
      </c>
      <c r="RUL104" s="50" t="e">
        <f>#REF!</f>
        <v>#REF!</v>
      </c>
      <c r="RUM104" s="50" t="e">
        <f>#REF!</f>
        <v>#REF!</v>
      </c>
      <c r="RUN104" s="50" t="e">
        <f>#REF!</f>
        <v>#REF!</v>
      </c>
      <c r="RUO104" s="50" t="e">
        <f>#REF!</f>
        <v>#REF!</v>
      </c>
      <c r="RUP104" s="50" t="e">
        <f>#REF!</f>
        <v>#REF!</v>
      </c>
      <c r="RUQ104" s="50" t="e">
        <f>#REF!</f>
        <v>#REF!</v>
      </c>
      <c r="RUR104" s="50" t="e">
        <f>#REF!</f>
        <v>#REF!</v>
      </c>
      <c r="RUS104" s="50" t="e">
        <f>#REF!</f>
        <v>#REF!</v>
      </c>
      <c r="RUT104" s="50" t="e">
        <f>#REF!</f>
        <v>#REF!</v>
      </c>
      <c r="RUU104" s="50" t="e">
        <f>#REF!</f>
        <v>#REF!</v>
      </c>
      <c r="RUV104" s="50" t="e">
        <f>#REF!</f>
        <v>#REF!</v>
      </c>
      <c r="RUW104" s="50" t="e">
        <f>#REF!</f>
        <v>#REF!</v>
      </c>
      <c r="RUX104" s="50" t="e">
        <f>#REF!</f>
        <v>#REF!</v>
      </c>
      <c r="RUY104" s="50" t="e">
        <f>#REF!</f>
        <v>#REF!</v>
      </c>
      <c r="RUZ104" s="50" t="e">
        <f>#REF!</f>
        <v>#REF!</v>
      </c>
      <c r="RVA104" s="50" t="e">
        <f>#REF!</f>
        <v>#REF!</v>
      </c>
      <c r="RVB104" s="50" t="e">
        <f>#REF!</f>
        <v>#REF!</v>
      </c>
      <c r="RVC104" s="50" t="e">
        <f>#REF!</f>
        <v>#REF!</v>
      </c>
      <c r="RVD104" s="50" t="e">
        <f>#REF!</f>
        <v>#REF!</v>
      </c>
      <c r="RVE104" s="50" t="e">
        <f>#REF!</f>
        <v>#REF!</v>
      </c>
      <c r="RVF104" s="50" t="e">
        <f>#REF!</f>
        <v>#REF!</v>
      </c>
      <c r="RVG104" s="50" t="e">
        <f>#REF!</f>
        <v>#REF!</v>
      </c>
      <c r="RVH104" s="50" t="e">
        <f>#REF!</f>
        <v>#REF!</v>
      </c>
      <c r="RVI104" s="50" t="e">
        <f>#REF!</f>
        <v>#REF!</v>
      </c>
      <c r="RVJ104" s="50" t="e">
        <f>#REF!</f>
        <v>#REF!</v>
      </c>
      <c r="RVK104" s="50" t="e">
        <f>#REF!</f>
        <v>#REF!</v>
      </c>
      <c r="RVL104" s="50" t="e">
        <f>#REF!</f>
        <v>#REF!</v>
      </c>
      <c r="RVM104" s="50" t="e">
        <f>#REF!</f>
        <v>#REF!</v>
      </c>
      <c r="RVN104" s="50" t="e">
        <f>#REF!</f>
        <v>#REF!</v>
      </c>
      <c r="RVO104" s="50" t="e">
        <f>#REF!</f>
        <v>#REF!</v>
      </c>
      <c r="RVP104" s="50" t="e">
        <f>#REF!</f>
        <v>#REF!</v>
      </c>
      <c r="RVQ104" s="50" t="e">
        <f>#REF!</f>
        <v>#REF!</v>
      </c>
      <c r="RVR104" s="50" t="e">
        <f>#REF!</f>
        <v>#REF!</v>
      </c>
      <c r="RVS104" s="50" t="e">
        <f>#REF!</f>
        <v>#REF!</v>
      </c>
      <c r="RVT104" s="50" t="e">
        <f>#REF!</f>
        <v>#REF!</v>
      </c>
      <c r="RVU104" s="50" t="e">
        <f>#REF!</f>
        <v>#REF!</v>
      </c>
      <c r="RVV104" s="50" t="e">
        <f>#REF!</f>
        <v>#REF!</v>
      </c>
      <c r="RVW104" s="50" t="e">
        <f>#REF!</f>
        <v>#REF!</v>
      </c>
      <c r="RVX104" s="50" t="e">
        <f>#REF!</f>
        <v>#REF!</v>
      </c>
      <c r="RVY104" s="50" t="e">
        <f>#REF!</f>
        <v>#REF!</v>
      </c>
      <c r="RVZ104" s="50" t="e">
        <f>#REF!</f>
        <v>#REF!</v>
      </c>
      <c r="RWA104" s="50" t="e">
        <f>#REF!</f>
        <v>#REF!</v>
      </c>
      <c r="RWB104" s="50" t="e">
        <f>#REF!</f>
        <v>#REF!</v>
      </c>
      <c r="RWC104" s="50" t="e">
        <f>#REF!</f>
        <v>#REF!</v>
      </c>
      <c r="RWD104" s="50" t="e">
        <f>#REF!</f>
        <v>#REF!</v>
      </c>
      <c r="RWE104" s="50" t="e">
        <f>#REF!</f>
        <v>#REF!</v>
      </c>
      <c r="RWF104" s="50" t="e">
        <f>#REF!</f>
        <v>#REF!</v>
      </c>
      <c r="RWG104" s="50" t="e">
        <f>#REF!</f>
        <v>#REF!</v>
      </c>
      <c r="RWH104" s="50" t="e">
        <f>#REF!</f>
        <v>#REF!</v>
      </c>
      <c r="RWI104" s="50" t="e">
        <f>#REF!</f>
        <v>#REF!</v>
      </c>
      <c r="RWJ104" s="50" t="e">
        <f>#REF!</f>
        <v>#REF!</v>
      </c>
      <c r="RWK104" s="50" t="e">
        <f>#REF!</f>
        <v>#REF!</v>
      </c>
      <c r="RWL104" s="50" t="e">
        <f>#REF!</f>
        <v>#REF!</v>
      </c>
      <c r="RWM104" s="50" t="e">
        <f>#REF!</f>
        <v>#REF!</v>
      </c>
      <c r="RWN104" s="50" t="e">
        <f>#REF!</f>
        <v>#REF!</v>
      </c>
      <c r="RWO104" s="50" t="e">
        <f>#REF!</f>
        <v>#REF!</v>
      </c>
      <c r="RWP104" s="50" t="e">
        <f>#REF!</f>
        <v>#REF!</v>
      </c>
      <c r="RWQ104" s="50" t="e">
        <f>#REF!</f>
        <v>#REF!</v>
      </c>
      <c r="RWR104" s="50" t="e">
        <f>#REF!</f>
        <v>#REF!</v>
      </c>
      <c r="RWS104" s="50" t="e">
        <f>#REF!</f>
        <v>#REF!</v>
      </c>
      <c r="RWT104" s="50" t="e">
        <f>#REF!</f>
        <v>#REF!</v>
      </c>
      <c r="RWU104" s="50" t="e">
        <f>#REF!</f>
        <v>#REF!</v>
      </c>
      <c r="RWV104" s="50" t="e">
        <f>#REF!</f>
        <v>#REF!</v>
      </c>
      <c r="RWW104" s="50" t="e">
        <f>#REF!</f>
        <v>#REF!</v>
      </c>
      <c r="RWX104" s="50" t="e">
        <f>#REF!</f>
        <v>#REF!</v>
      </c>
      <c r="RWY104" s="50" t="e">
        <f>#REF!</f>
        <v>#REF!</v>
      </c>
      <c r="RWZ104" s="50" t="e">
        <f>#REF!</f>
        <v>#REF!</v>
      </c>
      <c r="RXA104" s="50" t="e">
        <f>#REF!</f>
        <v>#REF!</v>
      </c>
      <c r="RXB104" s="50" t="e">
        <f>#REF!</f>
        <v>#REF!</v>
      </c>
      <c r="RXC104" s="50" t="e">
        <f>#REF!</f>
        <v>#REF!</v>
      </c>
      <c r="RXD104" s="50" t="e">
        <f>#REF!</f>
        <v>#REF!</v>
      </c>
      <c r="RXE104" s="50" t="e">
        <f>#REF!</f>
        <v>#REF!</v>
      </c>
      <c r="RXF104" s="50" t="e">
        <f>#REF!</f>
        <v>#REF!</v>
      </c>
      <c r="RXG104" s="50" t="e">
        <f>#REF!</f>
        <v>#REF!</v>
      </c>
      <c r="RXH104" s="50" t="e">
        <f>#REF!</f>
        <v>#REF!</v>
      </c>
      <c r="RXI104" s="50" t="e">
        <f>#REF!</f>
        <v>#REF!</v>
      </c>
      <c r="RXJ104" s="50" t="e">
        <f>#REF!</f>
        <v>#REF!</v>
      </c>
      <c r="RXK104" s="50" t="e">
        <f>#REF!</f>
        <v>#REF!</v>
      </c>
      <c r="RXL104" s="50" t="e">
        <f>#REF!</f>
        <v>#REF!</v>
      </c>
      <c r="RXM104" s="50" t="e">
        <f>#REF!</f>
        <v>#REF!</v>
      </c>
      <c r="RXN104" s="50" t="e">
        <f>#REF!</f>
        <v>#REF!</v>
      </c>
      <c r="RXO104" s="50" t="e">
        <f>#REF!</f>
        <v>#REF!</v>
      </c>
      <c r="RXP104" s="50" t="e">
        <f>#REF!</f>
        <v>#REF!</v>
      </c>
      <c r="RXQ104" s="50" t="e">
        <f>#REF!</f>
        <v>#REF!</v>
      </c>
      <c r="RXR104" s="50" t="e">
        <f>#REF!</f>
        <v>#REF!</v>
      </c>
      <c r="RXS104" s="50" t="e">
        <f>#REF!</f>
        <v>#REF!</v>
      </c>
      <c r="RXT104" s="50" t="e">
        <f>#REF!</f>
        <v>#REF!</v>
      </c>
      <c r="RXU104" s="50" t="e">
        <f>#REF!</f>
        <v>#REF!</v>
      </c>
      <c r="RXV104" s="50" t="e">
        <f>#REF!</f>
        <v>#REF!</v>
      </c>
      <c r="RXW104" s="50" t="e">
        <f>#REF!</f>
        <v>#REF!</v>
      </c>
      <c r="RXX104" s="50" t="e">
        <f>#REF!</f>
        <v>#REF!</v>
      </c>
      <c r="RXY104" s="50" t="e">
        <f>#REF!</f>
        <v>#REF!</v>
      </c>
      <c r="RXZ104" s="50" t="e">
        <f>#REF!</f>
        <v>#REF!</v>
      </c>
      <c r="RYA104" s="50" t="e">
        <f>#REF!</f>
        <v>#REF!</v>
      </c>
      <c r="RYB104" s="50" t="e">
        <f>#REF!</f>
        <v>#REF!</v>
      </c>
      <c r="RYC104" s="50" t="e">
        <f>#REF!</f>
        <v>#REF!</v>
      </c>
      <c r="RYD104" s="50" t="e">
        <f>#REF!</f>
        <v>#REF!</v>
      </c>
      <c r="RYE104" s="50" t="e">
        <f>#REF!</f>
        <v>#REF!</v>
      </c>
      <c r="RYF104" s="50" t="e">
        <f>#REF!</f>
        <v>#REF!</v>
      </c>
      <c r="RYG104" s="50" t="e">
        <f>#REF!</f>
        <v>#REF!</v>
      </c>
      <c r="RYH104" s="50" t="e">
        <f>#REF!</f>
        <v>#REF!</v>
      </c>
      <c r="RYI104" s="50" t="e">
        <f>#REF!</f>
        <v>#REF!</v>
      </c>
      <c r="RYJ104" s="50" t="e">
        <f>#REF!</f>
        <v>#REF!</v>
      </c>
      <c r="RYK104" s="50" t="e">
        <f>#REF!</f>
        <v>#REF!</v>
      </c>
      <c r="RYL104" s="50" t="e">
        <f>#REF!</f>
        <v>#REF!</v>
      </c>
      <c r="RYM104" s="50" t="e">
        <f>#REF!</f>
        <v>#REF!</v>
      </c>
      <c r="RYN104" s="50" t="e">
        <f>#REF!</f>
        <v>#REF!</v>
      </c>
      <c r="RYO104" s="50" t="e">
        <f>#REF!</f>
        <v>#REF!</v>
      </c>
      <c r="RYP104" s="50" t="e">
        <f>#REF!</f>
        <v>#REF!</v>
      </c>
      <c r="RYQ104" s="50" t="e">
        <f>#REF!</f>
        <v>#REF!</v>
      </c>
      <c r="RYR104" s="50" t="e">
        <f>#REF!</f>
        <v>#REF!</v>
      </c>
      <c r="RYS104" s="50" t="e">
        <f>#REF!</f>
        <v>#REF!</v>
      </c>
      <c r="RYT104" s="50" t="e">
        <f>#REF!</f>
        <v>#REF!</v>
      </c>
      <c r="RYU104" s="50" t="e">
        <f>#REF!</f>
        <v>#REF!</v>
      </c>
      <c r="RYV104" s="50" t="e">
        <f>#REF!</f>
        <v>#REF!</v>
      </c>
      <c r="RYW104" s="50" t="e">
        <f>#REF!</f>
        <v>#REF!</v>
      </c>
      <c r="RYX104" s="50" t="e">
        <f>#REF!</f>
        <v>#REF!</v>
      </c>
      <c r="RYY104" s="50" t="e">
        <f>#REF!</f>
        <v>#REF!</v>
      </c>
      <c r="RYZ104" s="50" t="e">
        <f>#REF!</f>
        <v>#REF!</v>
      </c>
      <c r="RZA104" s="50" t="e">
        <f>#REF!</f>
        <v>#REF!</v>
      </c>
      <c r="RZB104" s="50" t="e">
        <f>#REF!</f>
        <v>#REF!</v>
      </c>
      <c r="RZC104" s="50" t="e">
        <f>#REF!</f>
        <v>#REF!</v>
      </c>
      <c r="RZD104" s="50" t="e">
        <f>#REF!</f>
        <v>#REF!</v>
      </c>
      <c r="RZE104" s="50" t="e">
        <f>#REF!</f>
        <v>#REF!</v>
      </c>
      <c r="RZF104" s="50" t="e">
        <f>#REF!</f>
        <v>#REF!</v>
      </c>
      <c r="RZG104" s="50" t="e">
        <f>#REF!</f>
        <v>#REF!</v>
      </c>
      <c r="RZH104" s="50" t="e">
        <f>#REF!</f>
        <v>#REF!</v>
      </c>
      <c r="RZI104" s="50" t="e">
        <f>#REF!</f>
        <v>#REF!</v>
      </c>
      <c r="RZJ104" s="50" t="e">
        <f>#REF!</f>
        <v>#REF!</v>
      </c>
      <c r="RZK104" s="50" t="e">
        <f>#REF!</f>
        <v>#REF!</v>
      </c>
      <c r="RZL104" s="50" t="e">
        <f>#REF!</f>
        <v>#REF!</v>
      </c>
      <c r="RZM104" s="50" t="e">
        <f>#REF!</f>
        <v>#REF!</v>
      </c>
      <c r="RZN104" s="50" t="e">
        <f>#REF!</f>
        <v>#REF!</v>
      </c>
      <c r="RZO104" s="50" t="e">
        <f>#REF!</f>
        <v>#REF!</v>
      </c>
      <c r="RZP104" s="50" t="e">
        <f>#REF!</f>
        <v>#REF!</v>
      </c>
      <c r="RZQ104" s="50" t="e">
        <f>#REF!</f>
        <v>#REF!</v>
      </c>
      <c r="RZR104" s="50" t="e">
        <f>#REF!</f>
        <v>#REF!</v>
      </c>
      <c r="RZS104" s="50" t="e">
        <f>#REF!</f>
        <v>#REF!</v>
      </c>
      <c r="RZT104" s="50" t="e">
        <f>#REF!</f>
        <v>#REF!</v>
      </c>
      <c r="RZU104" s="50" t="e">
        <f>#REF!</f>
        <v>#REF!</v>
      </c>
      <c r="RZV104" s="50" t="e">
        <f>#REF!</f>
        <v>#REF!</v>
      </c>
      <c r="RZW104" s="50" t="e">
        <f>#REF!</f>
        <v>#REF!</v>
      </c>
      <c r="RZX104" s="50" t="e">
        <f>#REF!</f>
        <v>#REF!</v>
      </c>
      <c r="RZY104" s="50" t="e">
        <f>#REF!</f>
        <v>#REF!</v>
      </c>
      <c r="RZZ104" s="50" t="e">
        <f>#REF!</f>
        <v>#REF!</v>
      </c>
      <c r="SAA104" s="50" t="e">
        <f>#REF!</f>
        <v>#REF!</v>
      </c>
      <c r="SAB104" s="50" t="e">
        <f>#REF!</f>
        <v>#REF!</v>
      </c>
      <c r="SAC104" s="50" t="e">
        <f>#REF!</f>
        <v>#REF!</v>
      </c>
      <c r="SAD104" s="50" t="e">
        <f>#REF!</f>
        <v>#REF!</v>
      </c>
      <c r="SAE104" s="50" t="e">
        <f>#REF!</f>
        <v>#REF!</v>
      </c>
      <c r="SAF104" s="50" t="e">
        <f>#REF!</f>
        <v>#REF!</v>
      </c>
      <c r="SAG104" s="50" t="e">
        <f>#REF!</f>
        <v>#REF!</v>
      </c>
      <c r="SAH104" s="50" t="e">
        <f>#REF!</f>
        <v>#REF!</v>
      </c>
      <c r="SAI104" s="50" t="e">
        <f>#REF!</f>
        <v>#REF!</v>
      </c>
      <c r="SAJ104" s="50" t="e">
        <f>#REF!</f>
        <v>#REF!</v>
      </c>
      <c r="SAK104" s="50" t="e">
        <f>#REF!</f>
        <v>#REF!</v>
      </c>
      <c r="SAL104" s="50" t="e">
        <f>#REF!</f>
        <v>#REF!</v>
      </c>
      <c r="SAM104" s="50" t="e">
        <f>#REF!</f>
        <v>#REF!</v>
      </c>
      <c r="SAN104" s="50" t="e">
        <f>#REF!</f>
        <v>#REF!</v>
      </c>
      <c r="SAO104" s="50" t="e">
        <f>#REF!</f>
        <v>#REF!</v>
      </c>
      <c r="SAP104" s="50" t="e">
        <f>#REF!</f>
        <v>#REF!</v>
      </c>
      <c r="SAQ104" s="50" t="e">
        <f>#REF!</f>
        <v>#REF!</v>
      </c>
      <c r="SAR104" s="50" t="e">
        <f>#REF!</f>
        <v>#REF!</v>
      </c>
      <c r="SAS104" s="50" t="e">
        <f>#REF!</f>
        <v>#REF!</v>
      </c>
      <c r="SAT104" s="50" t="e">
        <f>#REF!</f>
        <v>#REF!</v>
      </c>
      <c r="SAU104" s="50" t="e">
        <f>#REF!</f>
        <v>#REF!</v>
      </c>
      <c r="SAV104" s="50" t="e">
        <f>#REF!</f>
        <v>#REF!</v>
      </c>
      <c r="SAW104" s="50" t="e">
        <f>#REF!</f>
        <v>#REF!</v>
      </c>
      <c r="SAX104" s="50" t="e">
        <f>#REF!</f>
        <v>#REF!</v>
      </c>
      <c r="SAY104" s="50" t="e">
        <f>#REF!</f>
        <v>#REF!</v>
      </c>
      <c r="SAZ104" s="50" t="e">
        <f>#REF!</f>
        <v>#REF!</v>
      </c>
      <c r="SBA104" s="50" t="e">
        <f>#REF!</f>
        <v>#REF!</v>
      </c>
      <c r="SBB104" s="50" t="e">
        <f>#REF!</f>
        <v>#REF!</v>
      </c>
      <c r="SBC104" s="50" t="e">
        <f>#REF!</f>
        <v>#REF!</v>
      </c>
      <c r="SBD104" s="50" t="e">
        <f>#REF!</f>
        <v>#REF!</v>
      </c>
      <c r="SBE104" s="50" t="e">
        <f>#REF!</f>
        <v>#REF!</v>
      </c>
      <c r="SBF104" s="50" t="e">
        <f>#REF!</f>
        <v>#REF!</v>
      </c>
      <c r="SBG104" s="50" t="e">
        <f>#REF!</f>
        <v>#REF!</v>
      </c>
      <c r="SBH104" s="50" t="e">
        <f>#REF!</f>
        <v>#REF!</v>
      </c>
      <c r="SBI104" s="50" t="e">
        <f>#REF!</f>
        <v>#REF!</v>
      </c>
      <c r="SBJ104" s="50" t="e">
        <f>#REF!</f>
        <v>#REF!</v>
      </c>
      <c r="SBK104" s="50" t="e">
        <f>#REF!</f>
        <v>#REF!</v>
      </c>
      <c r="SBL104" s="50" t="e">
        <f>#REF!</f>
        <v>#REF!</v>
      </c>
      <c r="SBM104" s="50" t="e">
        <f>#REF!</f>
        <v>#REF!</v>
      </c>
      <c r="SBN104" s="50" t="e">
        <f>#REF!</f>
        <v>#REF!</v>
      </c>
      <c r="SBO104" s="50" t="e">
        <f>#REF!</f>
        <v>#REF!</v>
      </c>
      <c r="SBP104" s="50" t="e">
        <f>#REF!</f>
        <v>#REF!</v>
      </c>
      <c r="SBQ104" s="50" t="e">
        <f>#REF!</f>
        <v>#REF!</v>
      </c>
      <c r="SBR104" s="50" t="e">
        <f>#REF!</f>
        <v>#REF!</v>
      </c>
      <c r="SBS104" s="50" t="e">
        <f>#REF!</f>
        <v>#REF!</v>
      </c>
      <c r="SBT104" s="50" t="e">
        <f>#REF!</f>
        <v>#REF!</v>
      </c>
      <c r="SBU104" s="50" t="e">
        <f>#REF!</f>
        <v>#REF!</v>
      </c>
      <c r="SBV104" s="50" t="e">
        <f>#REF!</f>
        <v>#REF!</v>
      </c>
      <c r="SBW104" s="50" t="e">
        <f>#REF!</f>
        <v>#REF!</v>
      </c>
      <c r="SBX104" s="50" t="e">
        <f>#REF!</f>
        <v>#REF!</v>
      </c>
      <c r="SBY104" s="50" t="e">
        <f>#REF!</f>
        <v>#REF!</v>
      </c>
      <c r="SBZ104" s="50" t="e">
        <f>#REF!</f>
        <v>#REF!</v>
      </c>
      <c r="SCA104" s="50" t="e">
        <f>#REF!</f>
        <v>#REF!</v>
      </c>
      <c r="SCB104" s="50" t="e">
        <f>#REF!</f>
        <v>#REF!</v>
      </c>
      <c r="SCC104" s="50" t="e">
        <f>#REF!</f>
        <v>#REF!</v>
      </c>
      <c r="SCD104" s="50" t="e">
        <f>#REF!</f>
        <v>#REF!</v>
      </c>
      <c r="SCE104" s="50" t="e">
        <f>#REF!</f>
        <v>#REF!</v>
      </c>
      <c r="SCF104" s="50" t="e">
        <f>#REF!</f>
        <v>#REF!</v>
      </c>
      <c r="SCG104" s="50" t="e">
        <f>#REF!</f>
        <v>#REF!</v>
      </c>
      <c r="SCH104" s="50" t="e">
        <f>#REF!</f>
        <v>#REF!</v>
      </c>
      <c r="SCI104" s="50" t="e">
        <f>#REF!</f>
        <v>#REF!</v>
      </c>
      <c r="SCJ104" s="50" t="e">
        <f>#REF!</f>
        <v>#REF!</v>
      </c>
      <c r="SCK104" s="50" t="e">
        <f>#REF!</f>
        <v>#REF!</v>
      </c>
      <c r="SCL104" s="50" t="e">
        <f>#REF!</f>
        <v>#REF!</v>
      </c>
      <c r="SCM104" s="50" t="e">
        <f>#REF!</f>
        <v>#REF!</v>
      </c>
      <c r="SCN104" s="50" t="e">
        <f>#REF!</f>
        <v>#REF!</v>
      </c>
      <c r="SCO104" s="50" t="e">
        <f>#REF!</f>
        <v>#REF!</v>
      </c>
      <c r="SCP104" s="50" t="e">
        <f>#REF!</f>
        <v>#REF!</v>
      </c>
      <c r="SCQ104" s="50" t="e">
        <f>#REF!</f>
        <v>#REF!</v>
      </c>
      <c r="SCR104" s="50" t="e">
        <f>#REF!</f>
        <v>#REF!</v>
      </c>
      <c r="SCS104" s="50" t="e">
        <f>#REF!</f>
        <v>#REF!</v>
      </c>
      <c r="SCT104" s="50" t="e">
        <f>#REF!</f>
        <v>#REF!</v>
      </c>
      <c r="SCU104" s="50" t="e">
        <f>#REF!</f>
        <v>#REF!</v>
      </c>
      <c r="SCV104" s="50" t="e">
        <f>#REF!</f>
        <v>#REF!</v>
      </c>
      <c r="SCW104" s="50" t="e">
        <f>#REF!</f>
        <v>#REF!</v>
      </c>
      <c r="SCX104" s="50" t="e">
        <f>#REF!</f>
        <v>#REF!</v>
      </c>
      <c r="SCY104" s="50" t="e">
        <f>#REF!</f>
        <v>#REF!</v>
      </c>
      <c r="SCZ104" s="50" t="e">
        <f>#REF!</f>
        <v>#REF!</v>
      </c>
      <c r="SDA104" s="50" t="e">
        <f>#REF!</f>
        <v>#REF!</v>
      </c>
      <c r="SDB104" s="50" t="e">
        <f>#REF!</f>
        <v>#REF!</v>
      </c>
      <c r="SDC104" s="50" t="e">
        <f>#REF!</f>
        <v>#REF!</v>
      </c>
      <c r="SDD104" s="50" t="e">
        <f>#REF!</f>
        <v>#REF!</v>
      </c>
      <c r="SDE104" s="50" t="e">
        <f>#REF!</f>
        <v>#REF!</v>
      </c>
      <c r="SDF104" s="50" t="e">
        <f>#REF!</f>
        <v>#REF!</v>
      </c>
      <c r="SDG104" s="50" t="e">
        <f>#REF!</f>
        <v>#REF!</v>
      </c>
      <c r="SDH104" s="50" t="e">
        <f>#REF!</f>
        <v>#REF!</v>
      </c>
      <c r="SDI104" s="50" t="e">
        <f>#REF!</f>
        <v>#REF!</v>
      </c>
      <c r="SDJ104" s="50" t="e">
        <f>#REF!</f>
        <v>#REF!</v>
      </c>
      <c r="SDK104" s="50" t="e">
        <f>#REF!</f>
        <v>#REF!</v>
      </c>
      <c r="SDL104" s="50" t="e">
        <f>#REF!</f>
        <v>#REF!</v>
      </c>
      <c r="SDM104" s="50" t="e">
        <f>#REF!</f>
        <v>#REF!</v>
      </c>
      <c r="SDN104" s="50" t="e">
        <f>#REF!</f>
        <v>#REF!</v>
      </c>
      <c r="SDO104" s="50" t="e">
        <f>#REF!</f>
        <v>#REF!</v>
      </c>
      <c r="SDP104" s="50" t="e">
        <f>#REF!</f>
        <v>#REF!</v>
      </c>
      <c r="SDQ104" s="50" t="e">
        <f>#REF!</f>
        <v>#REF!</v>
      </c>
      <c r="SDR104" s="50" t="e">
        <f>#REF!</f>
        <v>#REF!</v>
      </c>
      <c r="SDS104" s="50" t="e">
        <f>#REF!</f>
        <v>#REF!</v>
      </c>
      <c r="SDT104" s="50" t="e">
        <f>#REF!</f>
        <v>#REF!</v>
      </c>
      <c r="SDU104" s="50" t="e">
        <f>#REF!</f>
        <v>#REF!</v>
      </c>
      <c r="SDV104" s="50" t="e">
        <f>#REF!</f>
        <v>#REF!</v>
      </c>
      <c r="SDW104" s="50" t="e">
        <f>#REF!</f>
        <v>#REF!</v>
      </c>
      <c r="SDX104" s="50" t="e">
        <f>#REF!</f>
        <v>#REF!</v>
      </c>
      <c r="SDY104" s="50" t="e">
        <f>#REF!</f>
        <v>#REF!</v>
      </c>
      <c r="SDZ104" s="50" t="e">
        <f>#REF!</f>
        <v>#REF!</v>
      </c>
      <c r="SEA104" s="50" t="e">
        <f>#REF!</f>
        <v>#REF!</v>
      </c>
      <c r="SEB104" s="50" t="e">
        <f>#REF!</f>
        <v>#REF!</v>
      </c>
      <c r="SEC104" s="50" t="e">
        <f>#REF!</f>
        <v>#REF!</v>
      </c>
      <c r="SED104" s="50" t="e">
        <f>#REF!</f>
        <v>#REF!</v>
      </c>
      <c r="SEE104" s="50" t="e">
        <f>#REF!</f>
        <v>#REF!</v>
      </c>
      <c r="SEF104" s="50" t="e">
        <f>#REF!</f>
        <v>#REF!</v>
      </c>
      <c r="SEG104" s="50" t="e">
        <f>#REF!</f>
        <v>#REF!</v>
      </c>
      <c r="SEH104" s="50" t="e">
        <f>#REF!</f>
        <v>#REF!</v>
      </c>
      <c r="SEI104" s="50" t="e">
        <f>#REF!</f>
        <v>#REF!</v>
      </c>
      <c r="SEJ104" s="50" t="e">
        <f>#REF!</f>
        <v>#REF!</v>
      </c>
      <c r="SEK104" s="50" t="e">
        <f>#REF!</f>
        <v>#REF!</v>
      </c>
      <c r="SEL104" s="50" t="e">
        <f>#REF!</f>
        <v>#REF!</v>
      </c>
      <c r="SEM104" s="50" t="e">
        <f>#REF!</f>
        <v>#REF!</v>
      </c>
      <c r="SEN104" s="50" t="e">
        <f>#REF!</f>
        <v>#REF!</v>
      </c>
      <c r="SEO104" s="50" t="e">
        <f>#REF!</f>
        <v>#REF!</v>
      </c>
      <c r="SEP104" s="50" t="e">
        <f>#REF!</f>
        <v>#REF!</v>
      </c>
      <c r="SEQ104" s="50" t="e">
        <f>#REF!</f>
        <v>#REF!</v>
      </c>
      <c r="SER104" s="50" t="e">
        <f>#REF!</f>
        <v>#REF!</v>
      </c>
      <c r="SES104" s="50" t="e">
        <f>#REF!</f>
        <v>#REF!</v>
      </c>
      <c r="SET104" s="50" t="e">
        <f>#REF!</f>
        <v>#REF!</v>
      </c>
      <c r="SEU104" s="50" t="e">
        <f>#REF!</f>
        <v>#REF!</v>
      </c>
      <c r="SEV104" s="50" t="e">
        <f>#REF!</f>
        <v>#REF!</v>
      </c>
      <c r="SEW104" s="50" t="e">
        <f>#REF!</f>
        <v>#REF!</v>
      </c>
      <c r="SEX104" s="50" t="e">
        <f>#REF!</f>
        <v>#REF!</v>
      </c>
      <c r="SEY104" s="50" t="e">
        <f>#REF!</f>
        <v>#REF!</v>
      </c>
      <c r="SEZ104" s="50" t="e">
        <f>#REF!</f>
        <v>#REF!</v>
      </c>
      <c r="SFA104" s="50" t="e">
        <f>#REF!</f>
        <v>#REF!</v>
      </c>
      <c r="SFB104" s="50" t="e">
        <f>#REF!</f>
        <v>#REF!</v>
      </c>
      <c r="SFC104" s="50" t="e">
        <f>#REF!</f>
        <v>#REF!</v>
      </c>
      <c r="SFD104" s="50" t="e">
        <f>#REF!</f>
        <v>#REF!</v>
      </c>
      <c r="SFE104" s="50" t="e">
        <f>#REF!</f>
        <v>#REF!</v>
      </c>
      <c r="SFF104" s="50" t="e">
        <f>#REF!</f>
        <v>#REF!</v>
      </c>
      <c r="SFG104" s="50" t="e">
        <f>#REF!</f>
        <v>#REF!</v>
      </c>
      <c r="SFH104" s="50" t="e">
        <f>#REF!</f>
        <v>#REF!</v>
      </c>
      <c r="SFI104" s="50" t="e">
        <f>#REF!</f>
        <v>#REF!</v>
      </c>
      <c r="SFJ104" s="50" t="e">
        <f>#REF!</f>
        <v>#REF!</v>
      </c>
      <c r="SFK104" s="50" t="e">
        <f>#REF!</f>
        <v>#REF!</v>
      </c>
      <c r="SFL104" s="50" t="e">
        <f>#REF!</f>
        <v>#REF!</v>
      </c>
      <c r="SFM104" s="50" t="e">
        <f>#REF!</f>
        <v>#REF!</v>
      </c>
      <c r="SFN104" s="50" t="e">
        <f>#REF!</f>
        <v>#REF!</v>
      </c>
      <c r="SFO104" s="50" t="e">
        <f>#REF!</f>
        <v>#REF!</v>
      </c>
      <c r="SFP104" s="50" t="e">
        <f>#REF!</f>
        <v>#REF!</v>
      </c>
      <c r="SFQ104" s="50" t="e">
        <f>#REF!</f>
        <v>#REF!</v>
      </c>
      <c r="SFR104" s="50" t="e">
        <f>#REF!</f>
        <v>#REF!</v>
      </c>
      <c r="SFS104" s="50" t="e">
        <f>#REF!</f>
        <v>#REF!</v>
      </c>
      <c r="SFT104" s="50" t="e">
        <f>#REF!</f>
        <v>#REF!</v>
      </c>
      <c r="SFU104" s="50" t="e">
        <f>#REF!</f>
        <v>#REF!</v>
      </c>
      <c r="SFV104" s="50" t="e">
        <f>#REF!</f>
        <v>#REF!</v>
      </c>
      <c r="SFW104" s="50" t="e">
        <f>#REF!</f>
        <v>#REF!</v>
      </c>
      <c r="SFX104" s="50" t="e">
        <f>#REF!</f>
        <v>#REF!</v>
      </c>
      <c r="SFY104" s="50" t="e">
        <f>#REF!</f>
        <v>#REF!</v>
      </c>
      <c r="SFZ104" s="50" t="e">
        <f>#REF!</f>
        <v>#REF!</v>
      </c>
      <c r="SGA104" s="50" t="e">
        <f>#REF!</f>
        <v>#REF!</v>
      </c>
      <c r="SGB104" s="50" t="e">
        <f>#REF!</f>
        <v>#REF!</v>
      </c>
      <c r="SGC104" s="50" t="e">
        <f>#REF!</f>
        <v>#REF!</v>
      </c>
      <c r="SGD104" s="50" t="e">
        <f>#REF!</f>
        <v>#REF!</v>
      </c>
      <c r="SGE104" s="50" t="e">
        <f>#REF!</f>
        <v>#REF!</v>
      </c>
      <c r="SGF104" s="50" t="e">
        <f>#REF!</f>
        <v>#REF!</v>
      </c>
      <c r="SGG104" s="50" t="e">
        <f>#REF!</f>
        <v>#REF!</v>
      </c>
      <c r="SGH104" s="50" t="e">
        <f>#REF!</f>
        <v>#REF!</v>
      </c>
      <c r="SGI104" s="50" t="e">
        <f>#REF!</f>
        <v>#REF!</v>
      </c>
      <c r="SGJ104" s="50" t="e">
        <f>#REF!</f>
        <v>#REF!</v>
      </c>
      <c r="SGK104" s="50" t="e">
        <f>#REF!</f>
        <v>#REF!</v>
      </c>
      <c r="SGL104" s="50" t="e">
        <f>#REF!</f>
        <v>#REF!</v>
      </c>
      <c r="SGM104" s="50" t="e">
        <f>#REF!</f>
        <v>#REF!</v>
      </c>
      <c r="SGN104" s="50" t="e">
        <f>#REF!</f>
        <v>#REF!</v>
      </c>
      <c r="SGO104" s="50" t="e">
        <f>#REF!</f>
        <v>#REF!</v>
      </c>
      <c r="SGP104" s="50" t="e">
        <f>#REF!</f>
        <v>#REF!</v>
      </c>
      <c r="SGQ104" s="50" t="e">
        <f>#REF!</f>
        <v>#REF!</v>
      </c>
      <c r="SGR104" s="50" t="e">
        <f>#REF!</f>
        <v>#REF!</v>
      </c>
      <c r="SGS104" s="50" t="e">
        <f>#REF!</f>
        <v>#REF!</v>
      </c>
      <c r="SGT104" s="50" t="e">
        <f>#REF!</f>
        <v>#REF!</v>
      </c>
      <c r="SGU104" s="50" t="e">
        <f>#REF!</f>
        <v>#REF!</v>
      </c>
      <c r="SGV104" s="50" t="e">
        <f>#REF!</f>
        <v>#REF!</v>
      </c>
      <c r="SGW104" s="50" t="e">
        <f>#REF!</f>
        <v>#REF!</v>
      </c>
      <c r="SGX104" s="50" t="e">
        <f>#REF!</f>
        <v>#REF!</v>
      </c>
      <c r="SGY104" s="50" t="e">
        <f>#REF!</f>
        <v>#REF!</v>
      </c>
      <c r="SGZ104" s="50" t="e">
        <f>#REF!</f>
        <v>#REF!</v>
      </c>
      <c r="SHA104" s="50" t="e">
        <f>#REF!</f>
        <v>#REF!</v>
      </c>
      <c r="SHB104" s="50" t="e">
        <f>#REF!</f>
        <v>#REF!</v>
      </c>
      <c r="SHC104" s="50" t="e">
        <f>#REF!</f>
        <v>#REF!</v>
      </c>
      <c r="SHD104" s="50" t="e">
        <f>#REF!</f>
        <v>#REF!</v>
      </c>
      <c r="SHE104" s="50" t="e">
        <f>#REF!</f>
        <v>#REF!</v>
      </c>
      <c r="SHF104" s="50" t="e">
        <f>#REF!</f>
        <v>#REF!</v>
      </c>
      <c r="SHG104" s="50" t="e">
        <f>#REF!</f>
        <v>#REF!</v>
      </c>
      <c r="SHH104" s="50" t="e">
        <f>#REF!</f>
        <v>#REF!</v>
      </c>
      <c r="SHI104" s="50" t="e">
        <f>#REF!</f>
        <v>#REF!</v>
      </c>
      <c r="SHJ104" s="50" t="e">
        <f>#REF!</f>
        <v>#REF!</v>
      </c>
      <c r="SHK104" s="50" t="e">
        <f>#REF!</f>
        <v>#REF!</v>
      </c>
      <c r="SHL104" s="50" t="e">
        <f>#REF!</f>
        <v>#REF!</v>
      </c>
      <c r="SHM104" s="50" t="e">
        <f>#REF!</f>
        <v>#REF!</v>
      </c>
      <c r="SHN104" s="50" t="e">
        <f>#REF!</f>
        <v>#REF!</v>
      </c>
      <c r="SHO104" s="50" t="e">
        <f>#REF!</f>
        <v>#REF!</v>
      </c>
      <c r="SHP104" s="50" t="e">
        <f>#REF!</f>
        <v>#REF!</v>
      </c>
      <c r="SHQ104" s="50" t="e">
        <f>#REF!</f>
        <v>#REF!</v>
      </c>
      <c r="SHR104" s="50" t="e">
        <f>#REF!</f>
        <v>#REF!</v>
      </c>
      <c r="SHS104" s="50" t="e">
        <f>#REF!</f>
        <v>#REF!</v>
      </c>
      <c r="SHT104" s="50" t="e">
        <f>#REF!</f>
        <v>#REF!</v>
      </c>
      <c r="SHU104" s="50" t="e">
        <f>#REF!</f>
        <v>#REF!</v>
      </c>
      <c r="SHV104" s="50" t="e">
        <f>#REF!</f>
        <v>#REF!</v>
      </c>
      <c r="SHW104" s="50" t="e">
        <f>#REF!</f>
        <v>#REF!</v>
      </c>
      <c r="SHX104" s="50" t="e">
        <f>#REF!</f>
        <v>#REF!</v>
      </c>
      <c r="SHY104" s="50" t="e">
        <f>#REF!</f>
        <v>#REF!</v>
      </c>
      <c r="SHZ104" s="50" t="e">
        <f>#REF!</f>
        <v>#REF!</v>
      </c>
      <c r="SIA104" s="50" t="e">
        <f>#REF!</f>
        <v>#REF!</v>
      </c>
      <c r="SIB104" s="50" t="e">
        <f>#REF!</f>
        <v>#REF!</v>
      </c>
      <c r="SIC104" s="50" t="e">
        <f>#REF!</f>
        <v>#REF!</v>
      </c>
      <c r="SID104" s="50" t="e">
        <f>#REF!</f>
        <v>#REF!</v>
      </c>
      <c r="SIE104" s="50" t="e">
        <f>#REF!</f>
        <v>#REF!</v>
      </c>
      <c r="SIF104" s="50" t="e">
        <f>#REF!</f>
        <v>#REF!</v>
      </c>
      <c r="SIG104" s="50" t="e">
        <f>#REF!</f>
        <v>#REF!</v>
      </c>
      <c r="SIH104" s="50" t="e">
        <f>#REF!</f>
        <v>#REF!</v>
      </c>
      <c r="SII104" s="50" t="e">
        <f>#REF!</f>
        <v>#REF!</v>
      </c>
      <c r="SIJ104" s="50" t="e">
        <f>#REF!</f>
        <v>#REF!</v>
      </c>
      <c r="SIK104" s="50" t="e">
        <f>#REF!</f>
        <v>#REF!</v>
      </c>
      <c r="SIL104" s="50" t="e">
        <f>#REF!</f>
        <v>#REF!</v>
      </c>
      <c r="SIM104" s="50" t="e">
        <f>#REF!</f>
        <v>#REF!</v>
      </c>
      <c r="SIN104" s="50" t="e">
        <f>#REF!</f>
        <v>#REF!</v>
      </c>
      <c r="SIO104" s="50" t="e">
        <f>#REF!</f>
        <v>#REF!</v>
      </c>
      <c r="SIP104" s="50" t="e">
        <f>#REF!</f>
        <v>#REF!</v>
      </c>
      <c r="SIQ104" s="50" t="e">
        <f>#REF!</f>
        <v>#REF!</v>
      </c>
      <c r="SIR104" s="50" t="e">
        <f>#REF!</f>
        <v>#REF!</v>
      </c>
      <c r="SIS104" s="50" t="e">
        <f>#REF!</f>
        <v>#REF!</v>
      </c>
      <c r="SIT104" s="50" t="e">
        <f>#REF!</f>
        <v>#REF!</v>
      </c>
      <c r="SIU104" s="50" t="e">
        <f>#REF!</f>
        <v>#REF!</v>
      </c>
      <c r="SIV104" s="50" t="e">
        <f>#REF!</f>
        <v>#REF!</v>
      </c>
      <c r="SIW104" s="50" t="e">
        <f>#REF!</f>
        <v>#REF!</v>
      </c>
      <c r="SIX104" s="50" t="e">
        <f>#REF!</f>
        <v>#REF!</v>
      </c>
      <c r="SIY104" s="50" t="e">
        <f>#REF!</f>
        <v>#REF!</v>
      </c>
      <c r="SIZ104" s="50" t="e">
        <f>#REF!</f>
        <v>#REF!</v>
      </c>
      <c r="SJA104" s="50" t="e">
        <f>#REF!</f>
        <v>#REF!</v>
      </c>
      <c r="SJB104" s="50" t="e">
        <f>#REF!</f>
        <v>#REF!</v>
      </c>
      <c r="SJC104" s="50" t="e">
        <f>#REF!</f>
        <v>#REF!</v>
      </c>
      <c r="SJD104" s="50" t="e">
        <f>#REF!</f>
        <v>#REF!</v>
      </c>
      <c r="SJE104" s="50" t="e">
        <f>#REF!</f>
        <v>#REF!</v>
      </c>
      <c r="SJF104" s="50" t="e">
        <f>#REF!</f>
        <v>#REF!</v>
      </c>
      <c r="SJG104" s="50" t="e">
        <f>#REF!</f>
        <v>#REF!</v>
      </c>
      <c r="SJH104" s="50" t="e">
        <f>#REF!</f>
        <v>#REF!</v>
      </c>
      <c r="SJI104" s="50" t="e">
        <f>#REF!</f>
        <v>#REF!</v>
      </c>
      <c r="SJJ104" s="50" t="e">
        <f>#REF!</f>
        <v>#REF!</v>
      </c>
      <c r="SJK104" s="50" t="e">
        <f>#REF!</f>
        <v>#REF!</v>
      </c>
      <c r="SJL104" s="50" t="e">
        <f>#REF!</f>
        <v>#REF!</v>
      </c>
      <c r="SJM104" s="50" t="e">
        <f>#REF!</f>
        <v>#REF!</v>
      </c>
      <c r="SJN104" s="50" t="e">
        <f>#REF!</f>
        <v>#REF!</v>
      </c>
      <c r="SJO104" s="50" t="e">
        <f>#REF!</f>
        <v>#REF!</v>
      </c>
      <c r="SJP104" s="50" t="e">
        <f>#REF!</f>
        <v>#REF!</v>
      </c>
      <c r="SJQ104" s="50" t="e">
        <f>#REF!</f>
        <v>#REF!</v>
      </c>
      <c r="SJR104" s="50" t="e">
        <f>#REF!</f>
        <v>#REF!</v>
      </c>
      <c r="SJS104" s="50" t="e">
        <f>#REF!</f>
        <v>#REF!</v>
      </c>
      <c r="SJT104" s="50" t="e">
        <f>#REF!</f>
        <v>#REF!</v>
      </c>
      <c r="SJU104" s="50" t="e">
        <f>#REF!</f>
        <v>#REF!</v>
      </c>
      <c r="SJV104" s="50" t="e">
        <f>#REF!</f>
        <v>#REF!</v>
      </c>
      <c r="SJW104" s="50" t="e">
        <f>#REF!</f>
        <v>#REF!</v>
      </c>
      <c r="SJX104" s="50" t="e">
        <f>#REF!</f>
        <v>#REF!</v>
      </c>
      <c r="SJY104" s="50" t="e">
        <f>#REF!</f>
        <v>#REF!</v>
      </c>
      <c r="SJZ104" s="50" t="e">
        <f>#REF!</f>
        <v>#REF!</v>
      </c>
      <c r="SKA104" s="50" t="e">
        <f>#REF!</f>
        <v>#REF!</v>
      </c>
      <c r="SKB104" s="50" t="e">
        <f>#REF!</f>
        <v>#REF!</v>
      </c>
      <c r="SKC104" s="50" t="e">
        <f>#REF!</f>
        <v>#REF!</v>
      </c>
      <c r="SKD104" s="50" t="e">
        <f>#REF!</f>
        <v>#REF!</v>
      </c>
      <c r="SKE104" s="50" t="e">
        <f>#REF!</f>
        <v>#REF!</v>
      </c>
      <c r="SKF104" s="50" t="e">
        <f>#REF!</f>
        <v>#REF!</v>
      </c>
      <c r="SKG104" s="50" t="e">
        <f>#REF!</f>
        <v>#REF!</v>
      </c>
      <c r="SKH104" s="50" t="e">
        <f>#REF!</f>
        <v>#REF!</v>
      </c>
      <c r="SKI104" s="50" t="e">
        <f>#REF!</f>
        <v>#REF!</v>
      </c>
      <c r="SKJ104" s="50" t="e">
        <f>#REF!</f>
        <v>#REF!</v>
      </c>
      <c r="SKK104" s="50" t="e">
        <f>#REF!</f>
        <v>#REF!</v>
      </c>
      <c r="SKL104" s="50" t="e">
        <f>#REF!</f>
        <v>#REF!</v>
      </c>
      <c r="SKM104" s="50" t="e">
        <f>#REF!</f>
        <v>#REF!</v>
      </c>
      <c r="SKN104" s="50" t="e">
        <f>#REF!</f>
        <v>#REF!</v>
      </c>
      <c r="SKO104" s="50" t="e">
        <f>#REF!</f>
        <v>#REF!</v>
      </c>
      <c r="SKP104" s="50" t="e">
        <f>#REF!</f>
        <v>#REF!</v>
      </c>
      <c r="SKQ104" s="50" t="e">
        <f>#REF!</f>
        <v>#REF!</v>
      </c>
      <c r="SKR104" s="50" t="e">
        <f>#REF!</f>
        <v>#REF!</v>
      </c>
      <c r="SKS104" s="50" t="e">
        <f>#REF!</f>
        <v>#REF!</v>
      </c>
      <c r="SKT104" s="50" t="e">
        <f>#REF!</f>
        <v>#REF!</v>
      </c>
      <c r="SKU104" s="50" t="e">
        <f>#REF!</f>
        <v>#REF!</v>
      </c>
      <c r="SKV104" s="50" t="e">
        <f>#REF!</f>
        <v>#REF!</v>
      </c>
      <c r="SKW104" s="50" t="e">
        <f>#REF!</f>
        <v>#REF!</v>
      </c>
      <c r="SKX104" s="50" t="e">
        <f>#REF!</f>
        <v>#REF!</v>
      </c>
      <c r="SKY104" s="50" t="e">
        <f>#REF!</f>
        <v>#REF!</v>
      </c>
      <c r="SKZ104" s="50" t="e">
        <f>#REF!</f>
        <v>#REF!</v>
      </c>
      <c r="SLA104" s="50" t="e">
        <f>#REF!</f>
        <v>#REF!</v>
      </c>
      <c r="SLB104" s="50" t="e">
        <f>#REF!</f>
        <v>#REF!</v>
      </c>
      <c r="SLC104" s="50" t="e">
        <f>#REF!</f>
        <v>#REF!</v>
      </c>
      <c r="SLD104" s="50" t="e">
        <f>#REF!</f>
        <v>#REF!</v>
      </c>
      <c r="SLE104" s="50" t="e">
        <f>#REF!</f>
        <v>#REF!</v>
      </c>
      <c r="SLF104" s="50" t="e">
        <f>#REF!</f>
        <v>#REF!</v>
      </c>
      <c r="SLG104" s="50" t="e">
        <f>#REF!</f>
        <v>#REF!</v>
      </c>
      <c r="SLH104" s="50" t="e">
        <f>#REF!</f>
        <v>#REF!</v>
      </c>
      <c r="SLI104" s="50" t="e">
        <f>#REF!</f>
        <v>#REF!</v>
      </c>
      <c r="SLJ104" s="50" t="e">
        <f>#REF!</f>
        <v>#REF!</v>
      </c>
      <c r="SLK104" s="50" t="e">
        <f>#REF!</f>
        <v>#REF!</v>
      </c>
      <c r="SLL104" s="50" t="e">
        <f>#REF!</f>
        <v>#REF!</v>
      </c>
      <c r="SLM104" s="50" t="e">
        <f>#REF!</f>
        <v>#REF!</v>
      </c>
      <c r="SLN104" s="50" t="e">
        <f>#REF!</f>
        <v>#REF!</v>
      </c>
      <c r="SLO104" s="50" t="e">
        <f>#REF!</f>
        <v>#REF!</v>
      </c>
      <c r="SLP104" s="50" t="e">
        <f>#REF!</f>
        <v>#REF!</v>
      </c>
      <c r="SLQ104" s="50" t="e">
        <f>#REF!</f>
        <v>#REF!</v>
      </c>
      <c r="SLR104" s="50" t="e">
        <f>#REF!</f>
        <v>#REF!</v>
      </c>
      <c r="SLS104" s="50" t="e">
        <f>#REF!</f>
        <v>#REF!</v>
      </c>
      <c r="SLT104" s="50" t="e">
        <f>#REF!</f>
        <v>#REF!</v>
      </c>
      <c r="SLU104" s="50" t="e">
        <f>#REF!</f>
        <v>#REF!</v>
      </c>
      <c r="SLV104" s="50" t="e">
        <f>#REF!</f>
        <v>#REF!</v>
      </c>
      <c r="SLW104" s="50" t="e">
        <f>#REF!</f>
        <v>#REF!</v>
      </c>
      <c r="SLX104" s="50" t="e">
        <f>#REF!</f>
        <v>#REF!</v>
      </c>
      <c r="SLY104" s="50" t="e">
        <f>#REF!</f>
        <v>#REF!</v>
      </c>
      <c r="SLZ104" s="50" t="e">
        <f>#REF!</f>
        <v>#REF!</v>
      </c>
      <c r="SMA104" s="50" t="e">
        <f>#REF!</f>
        <v>#REF!</v>
      </c>
      <c r="SMB104" s="50" t="e">
        <f>#REF!</f>
        <v>#REF!</v>
      </c>
      <c r="SMC104" s="50" t="e">
        <f>#REF!</f>
        <v>#REF!</v>
      </c>
      <c r="SMD104" s="50" t="e">
        <f>#REF!</f>
        <v>#REF!</v>
      </c>
      <c r="SME104" s="50" t="e">
        <f>#REF!</f>
        <v>#REF!</v>
      </c>
      <c r="SMF104" s="50" t="e">
        <f>#REF!</f>
        <v>#REF!</v>
      </c>
      <c r="SMG104" s="50" t="e">
        <f>#REF!</f>
        <v>#REF!</v>
      </c>
      <c r="SMH104" s="50" t="e">
        <f>#REF!</f>
        <v>#REF!</v>
      </c>
      <c r="SMI104" s="50" t="e">
        <f>#REF!</f>
        <v>#REF!</v>
      </c>
      <c r="SMJ104" s="50" t="e">
        <f>#REF!</f>
        <v>#REF!</v>
      </c>
      <c r="SMK104" s="50" t="e">
        <f>#REF!</f>
        <v>#REF!</v>
      </c>
      <c r="SML104" s="50" t="e">
        <f>#REF!</f>
        <v>#REF!</v>
      </c>
      <c r="SMM104" s="50" t="e">
        <f>#REF!</f>
        <v>#REF!</v>
      </c>
      <c r="SMN104" s="50" t="e">
        <f>#REF!</f>
        <v>#REF!</v>
      </c>
      <c r="SMO104" s="50" t="e">
        <f>#REF!</f>
        <v>#REF!</v>
      </c>
      <c r="SMP104" s="50" t="e">
        <f>#REF!</f>
        <v>#REF!</v>
      </c>
      <c r="SMQ104" s="50" t="e">
        <f>#REF!</f>
        <v>#REF!</v>
      </c>
      <c r="SMR104" s="50" t="e">
        <f>#REF!</f>
        <v>#REF!</v>
      </c>
      <c r="SMS104" s="50" t="e">
        <f>#REF!</f>
        <v>#REF!</v>
      </c>
      <c r="SMT104" s="50" t="e">
        <f>#REF!</f>
        <v>#REF!</v>
      </c>
      <c r="SMU104" s="50" t="e">
        <f>#REF!</f>
        <v>#REF!</v>
      </c>
      <c r="SMV104" s="50" t="e">
        <f>#REF!</f>
        <v>#REF!</v>
      </c>
      <c r="SMW104" s="50" t="e">
        <f>#REF!</f>
        <v>#REF!</v>
      </c>
      <c r="SMX104" s="50" t="e">
        <f>#REF!</f>
        <v>#REF!</v>
      </c>
      <c r="SMY104" s="50" t="e">
        <f>#REF!</f>
        <v>#REF!</v>
      </c>
      <c r="SMZ104" s="50" t="e">
        <f>#REF!</f>
        <v>#REF!</v>
      </c>
      <c r="SNA104" s="50" t="e">
        <f>#REF!</f>
        <v>#REF!</v>
      </c>
      <c r="SNB104" s="50" t="e">
        <f>#REF!</f>
        <v>#REF!</v>
      </c>
      <c r="SNC104" s="50" t="e">
        <f>#REF!</f>
        <v>#REF!</v>
      </c>
      <c r="SND104" s="50" t="e">
        <f>#REF!</f>
        <v>#REF!</v>
      </c>
      <c r="SNE104" s="50" t="e">
        <f>#REF!</f>
        <v>#REF!</v>
      </c>
      <c r="SNF104" s="50" t="e">
        <f>#REF!</f>
        <v>#REF!</v>
      </c>
      <c r="SNG104" s="50" t="e">
        <f>#REF!</f>
        <v>#REF!</v>
      </c>
      <c r="SNH104" s="50" t="e">
        <f>#REF!</f>
        <v>#REF!</v>
      </c>
      <c r="SNI104" s="50" t="e">
        <f>#REF!</f>
        <v>#REF!</v>
      </c>
      <c r="SNJ104" s="50" t="e">
        <f>#REF!</f>
        <v>#REF!</v>
      </c>
      <c r="SNK104" s="50" t="e">
        <f>#REF!</f>
        <v>#REF!</v>
      </c>
      <c r="SNL104" s="50" t="e">
        <f>#REF!</f>
        <v>#REF!</v>
      </c>
      <c r="SNM104" s="50" t="e">
        <f>#REF!</f>
        <v>#REF!</v>
      </c>
      <c r="SNN104" s="50" t="e">
        <f>#REF!</f>
        <v>#REF!</v>
      </c>
      <c r="SNO104" s="50" t="e">
        <f>#REF!</f>
        <v>#REF!</v>
      </c>
      <c r="SNP104" s="50" t="e">
        <f>#REF!</f>
        <v>#REF!</v>
      </c>
      <c r="SNQ104" s="50" t="e">
        <f>#REF!</f>
        <v>#REF!</v>
      </c>
      <c r="SNR104" s="50" t="e">
        <f>#REF!</f>
        <v>#REF!</v>
      </c>
      <c r="SNS104" s="50" t="e">
        <f>#REF!</f>
        <v>#REF!</v>
      </c>
      <c r="SNT104" s="50" t="e">
        <f>#REF!</f>
        <v>#REF!</v>
      </c>
      <c r="SNU104" s="50" t="e">
        <f>#REF!</f>
        <v>#REF!</v>
      </c>
      <c r="SNV104" s="50" t="e">
        <f>#REF!</f>
        <v>#REF!</v>
      </c>
      <c r="SNW104" s="50" t="e">
        <f>#REF!</f>
        <v>#REF!</v>
      </c>
      <c r="SNX104" s="50" t="e">
        <f>#REF!</f>
        <v>#REF!</v>
      </c>
      <c r="SNY104" s="50" t="e">
        <f>#REF!</f>
        <v>#REF!</v>
      </c>
      <c r="SNZ104" s="50" t="e">
        <f>#REF!</f>
        <v>#REF!</v>
      </c>
      <c r="SOA104" s="50" t="e">
        <f>#REF!</f>
        <v>#REF!</v>
      </c>
      <c r="SOB104" s="50" t="e">
        <f>#REF!</f>
        <v>#REF!</v>
      </c>
      <c r="SOC104" s="50" t="e">
        <f>#REF!</f>
        <v>#REF!</v>
      </c>
      <c r="SOD104" s="50" t="e">
        <f>#REF!</f>
        <v>#REF!</v>
      </c>
      <c r="SOE104" s="50" t="e">
        <f>#REF!</f>
        <v>#REF!</v>
      </c>
      <c r="SOF104" s="50" t="e">
        <f>#REF!</f>
        <v>#REF!</v>
      </c>
      <c r="SOG104" s="50" t="e">
        <f>#REF!</f>
        <v>#REF!</v>
      </c>
      <c r="SOH104" s="50" t="e">
        <f>#REF!</f>
        <v>#REF!</v>
      </c>
      <c r="SOI104" s="50" t="e">
        <f>#REF!</f>
        <v>#REF!</v>
      </c>
      <c r="SOJ104" s="50" t="e">
        <f>#REF!</f>
        <v>#REF!</v>
      </c>
      <c r="SOK104" s="50" t="e">
        <f>#REF!</f>
        <v>#REF!</v>
      </c>
      <c r="SOL104" s="50" t="e">
        <f>#REF!</f>
        <v>#REF!</v>
      </c>
      <c r="SOM104" s="50" t="e">
        <f>#REF!</f>
        <v>#REF!</v>
      </c>
      <c r="SON104" s="50" t="e">
        <f>#REF!</f>
        <v>#REF!</v>
      </c>
      <c r="SOO104" s="50" t="e">
        <f>#REF!</f>
        <v>#REF!</v>
      </c>
      <c r="SOP104" s="50" t="e">
        <f>#REF!</f>
        <v>#REF!</v>
      </c>
      <c r="SOQ104" s="50" t="e">
        <f>#REF!</f>
        <v>#REF!</v>
      </c>
      <c r="SOR104" s="50" t="e">
        <f>#REF!</f>
        <v>#REF!</v>
      </c>
      <c r="SOS104" s="50" t="e">
        <f>#REF!</f>
        <v>#REF!</v>
      </c>
      <c r="SOT104" s="50" t="e">
        <f>#REF!</f>
        <v>#REF!</v>
      </c>
      <c r="SOU104" s="50" t="e">
        <f>#REF!</f>
        <v>#REF!</v>
      </c>
      <c r="SOV104" s="50" t="e">
        <f>#REF!</f>
        <v>#REF!</v>
      </c>
      <c r="SOW104" s="50" t="e">
        <f>#REF!</f>
        <v>#REF!</v>
      </c>
      <c r="SOX104" s="50" t="e">
        <f>#REF!</f>
        <v>#REF!</v>
      </c>
      <c r="SOY104" s="50" t="e">
        <f>#REF!</f>
        <v>#REF!</v>
      </c>
      <c r="SOZ104" s="50" t="e">
        <f>#REF!</f>
        <v>#REF!</v>
      </c>
      <c r="SPA104" s="50" t="e">
        <f>#REF!</f>
        <v>#REF!</v>
      </c>
      <c r="SPB104" s="50" t="e">
        <f>#REF!</f>
        <v>#REF!</v>
      </c>
      <c r="SPC104" s="50" t="e">
        <f>#REF!</f>
        <v>#REF!</v>
      </c>
      <c r="SPD104" s="50" t="e">
        <f>#REF!</f>
        <v>#REF!</v>
      </c>
      <c r="SPE104" s="50" t="e">
        <f>#REF!</f>
        <v>#REF!</v>
      </c>
      <c r="SPF104" s="50" t="e">
        <f>#REF!</f>
        <v>#REF!</v>
      </c>
      <c r="SPG104" s="50" t="e">
        <f>#REF!</f>
        <v>#REF!</v>
      </c>
      <c r="SPH104" s="50" t="e">
        <f>#REF!</f>
        <v>#REF!</v>
      </c>
      <c r="SPI104" s="50" t="e">
        <f>#REF!</f>
        <v>#REF!</v>
      </c>
      <c r="SPJ104" s="50" t="e">
        <f>#REF!</f>
        <v>#REF!</v>
      </c>
      <c r="SPK104" s="50" t="e">
        <f>#REF!</f>
        <v>#REF!</v>
      </c>
      <c r="SPL104" s="50" t="e">
        <f>#REF!</f>
        <v>#REF!</v>
      </c>
      <c r="SPM104" s="50" t="e">
        <f>#REF!</f>
        <v>#REF!</v>
      </c>
      <c r="SPN104" s="50" t="e">
        <f>#REF!</f>
        <v>#REF!</v>
      </c>
      <c r="SPO104" s="50" t="e">
        <f>#REF!</f>
        <v>#REF!</v>
      </c>
      <c r="SPP104" s="50" t="e">
        <f>#REF!</f>
        <v>#REF!</v>
      </c>
      <c r="SPQ104" s="50" t="e">
        <f>#REF!</f>
        <v>#REF!</v>
      </c>
      <c r="SPR104" s="50" t="e">
        <f>#REF!</f>
        <v>#REF!</v>
      </c>
      <c r="SPS104" s="50" t="e">
        <f>#REF!</f>
        <v>#REF!</v>
      </c>
      <c r="SPT104" s="50" t="e">
        <f>#REF!</f>
        <v>#REF!</v>
      </c>
      <c r="SPU104" s="50" t="e">
        <f>#REF!</f>
        <v>#REF!</v>
      </c>
      <c r="SPV104" s="50" t="e">
        <f>#REF!</f>
        <v>#REF!</v>
      </c>
      <c r="SPW104" s="50" t="e">
        <f>#REF!</f>
        <v>#REF!</v>
      </c>
      <c r="SPX104" s="50" t="e">
        <f>#REF!</f>
        <v>#REF!</v>
      </c>
      <c r="SPY104" s="50" t="e">
        <f>#REF!</f>
        <v>#REF!</v>
      </c>
      <c r="SPZ104" s="50" t="e">
        <f>#REF!</f>
        <v>#REF!</v>
      </c>
      <c r="SQA104" s="50" t="e">
        <f>#REF!</f>
        <v>#REF!</v>
      </c>
      <c r="SQB104" s="50" t="e">
        <f>#REF!</f>
        <v>#REF!</v>
      </c>
      <c r="SQC104" s="50" t="e">
        <f>#REF!</f>
        <v>#REF!</v>
      </c>
      <c r="SQD104" s="50" t="e">
        <f>#REF!</f>
        <v>#REF!</v>
      </c>
      <c r="SQE104" s="50" t="e">
        <f>#REF!</f>
        <v>#REF!</v>
      </c>
      <c r="SQF104" s="50" t="e">
        <f>#REF!</f>
        <v>#REF!</v>
      </c>
      <c r="SQG104" s="50" t="e">
        <f>#REF!</f>
        <v>#REF!</v>
      </c>
      <c r="SQH104" s="50" t="e">
        <f>#REF!</f>
        <v>#REF!</v>
      </c>
      <c r="SQI104" s="50" t="e">
        <f>#REF!</f>
        <v>#REF!</v>
      </c>
      <c r="SQJ104" s="50" t="e">
        <f>#REF!</f>
        <v>#REF!</v>
      </c>
      <c r="SQK104" s="50" t="e">
        <f>#REF!</f>
        <v>#REF!</v>
      </c>
      <c r="SQL104" s="50" t="e">
        <f>#REF!</f>
        <v>#REF!</v>
      </c>
      <c r="SQM104" s="50" t="e">
        <f>#REF!</f>
        <v>#REF!</v>
      </c>
      <c r="SQN104" s="50" t="e">
        <f>#REF!</f>
        <v>#REF!</v>
      </c>
      <c r="SQO104" s="50" t="e">
        <f>#REF!</f>
        <v>#REF!</v>
      </c>
      <c r="SQP104" s="50" t="e">
        <f>#REF!</f>
        <v>#REF!</v>
      </c>
      <c r="SQQ104" s="50" t="e">
        <f>#REF!</f>
        <v>#REF!</v>
      </c>
      <c r="SQR104" s="50" t="e">
        <f>#REF!</f>
        <v>#REF!</v>
      </c>
      <c r="SQS104" s="50" t="e">
        <f>#REF!</f>
        <v>#REF!</v>
      </c>
      <c r="SQT104" s="50" t="e">
        <f>#REF!</f>
        <v>#REF!</v>
      </c>
      <c r="SQU104" s="50" t="e">
        <f>#REF!</f>
        <v>#REF!</v>
      </c>
      <c r="SQV104" s="50" t="e">
        <f>#REF!</f>
        <v>#REF!</v>
      </c>
      <c r="SQW104" s="50" t="e">
        <f>#REF!</f>
        <v>#REF!</v>
      </c>
      <c r="SQX104" s="50" t="e">
        <f>#REF!</f>
        <v>#REF!</v>
      </c>
      <c r="SQY104" s="50" t="e">
        <f>#REF!</f>
        <v>#REF!</v>
      </c>
      <c r="SQZ104" s="50" t="e">
        <f>#REF!</f>
        <v>#REF!</v>
      </c>
      <c r="SRA104" s="50" t="e">
        <f>#REF!</f>
        <v>#REF!</v>
      </c>
      <c r="SRB104" s="50" t="e">
        <f>#REF!</f>
        <v>#REF!</v>
      </c>
      <c r="SRC104" s="50" t="e">
        <f>#REF!</f>
        <v>#REF!</v>
      </c>
      <c r="SRD104" s="50" t="e">
        <f>#REF!</f>
        <v>#REF!</v>
      </c>
      <c r="SRE104" s="50" t="e">
        <f>#REF!</f>
        <v>#REF!</v>
      </c>
      <c r="SRF104" s="50" t="e">
        <f>#REF!</f>
        <v>#REF!</v>
      </c>
      <c r="SRG104" s="50" t="e">
        <f>#REF!</f>
        <v>#REF!</v>
      </c>
      <c r="SRH104" s="50" t="e">
        <f>#REF!</f>
        <v>#REF!</v>
      </c>
      <c r="SRI104" s="50" t="e">
        <f>#REF!</f>
        <v>#REF!</v>
      </c>
      <c r="SRJ104" s="50" t="e">
        <f>#REF!</f>
        <v>#REF!</v>
      </c>
      <c r="SRK104" s="50" t="e">
        <f>#REF!</f>
        <v>#REF!</v>
      </c>
      <c r="SRL104" s="50" t="e">
        <f>#REF!</f>
        <v>#REF!</v>
      </c>
      <c r="SRM104" s="50" t="e">
        <f>#REF!</f>
        <v>#REF!</v>
      </c>
      <c r="SRN104" s="50" t="e">
        <f>#REF!</f>
        <v>#REF!</v>
      </c>
      <c r="SRO104" s="50" t="e">
        <f>#REF!</f>
        <v>#REF!</v>
      </c>
      <c r="SRP104" s="50" t="e">
        <f>#REF!</f>
        <v>#REF!</v>
      </c>
      <c r="SRQ104" s="50" t="e">
        <f>#REF!</f>
        <v>#REF!</v>
      </c>
      <c r="SRR104" s="50" t="e">
        <f>#REF!</f>
        <v>#REF!</v>
      </c>
      <c r="SRS104" s="50" t="e">
        <f>#REF!</f>
        <v>#REF!</v>
      </c>
      <c r="SRT104" s="50" t="e">
        <f>#REF!</f>
        <v>#REF!</v>
      </c>
      <c r="SRU104" s="50" t="e">
        <f>#REF!</f>
        <v>#REF!</v>
      </c>
      <c r="SRV104" s="50" t="e">
        <f>#REF!</f>
        <v>#REF!</v>
      </c>
      <c r="SRW104" s="50" t="e">
        <f>#REF!</f>
        <v>#REF!</v>
      </c>
      <c r="SRX104" s="50" t="e">
        <f>#REF!</f>
        <v>#REF!</v>
      </c>
      <c r="SRY104" s="50" t="e">
        <f>#REF!</f>
        <v>#REF!</v>
      </c>
      <c r="SRZ104" s="50" t="e">
        <f>#REF!</f>
        <v>#REF!</v>
      </c>
      <c r="SSA104" s="50" t="e">
        <f>#REF!</f>
        <v>#REF!</v>
      </c>
      <c r="SSB104" s="50" t="e">
        <f>#REF!</f>
        <v>#REF!</v>
      </c>
      <c r="SSC104" s="50" t="e">
        <f>#REF!</f>
        <v>#REF!</v>
      </c>
      <c r="SSD104" s="50" t="e">
        <f>#REF!</f>
        <v>#REF!</v>
      </c>
      <c r="SSE104" s="50" t="e">
        <f>#REF!</f>
        <v>#REF!</v>
      </c>
      <c r="SSF104" s="50" t="e">
        <f>#REF!</f>
        <v>#REF!</v>
      </c>
      <c r="SSG104" s="50" t="e">
        <f>#REF!</f>
        <v>#REF!</v>
      </c>
      <c r="SSH104" s="50" t="e">
        <f>#REF!</f>
        <v>#REF!</v>
      </c>
      <c r="SSI104" s="50" t="e">
        <f>#REF!</f>
        <v>#REF!</v>
      </c>
      <c r="SSJ104" s="50" t="e">
        <f>#REF!</f>
        <v>#REF!</v>
      </c>
      <c r="SSK104" s="50" t="e">
        <f>#REF!</f>
        <v>#REF!</v>
      </c>
      <c r="SSL104" s="50" t="e">
        <f>#REF!</f>
        <v>#REF!</v>
      </c>
      <c r="SSM104" s="50" t="e">
        <f>#REF!</f>
        <v>#REF!</v>
      </c>
      <c r="SSN104" s="50" t="e">
        <f>#REF!</f>
        <v>#REF!</v>
      </c>
      <c r="SSO104" s="50" t="e">
        <f>#REF!</f>
        <v>#REF!</v>
      </c>
      <c r="SSP104" s="50" t="e">
        <f>#REF!</f>
        <v>#REF!</v>
      </c>
      <c r="SSQ104" s="50" t="e">
        <f>#REF!</f>
        <v>#REF!</v>
      </c>
      <c r="SSR104" s="50" t="e">
        <f>#REF!</f>
        <v>#REF!</v>
      </c>
      <c r="SSS104" s="50" t="e">
        <f>#REF!</f>
        <v>#REF!</v>
      </c>
      <c r="SST104" s="50" t="e">
        <f>#REF!</f>
        <v>#REF!</v>
      </c>
      <c r="SSU104" s="50" t="e">
        <f>#REF!</f>
        <v>#REF!</v>
      </c>
      <c r="SSV104" s="50" t="e">
        <f>#REF!</f>
        <v>#REF!</v>
      </c>
      <c r="SSW104" s="50" t="e">
        <f>#REF!</f>
        <v>#REF!</v>
      </c>
      <c r="SSX104" s="50" t="e">
        <f>#REF!</f>
        <v>#REF!</v>
      </c>
      <c r="SSY104" s="50" t="e">
        <f>#REF!</f>
        <v>#REF!</v>
      </c>
      <c r="SSZ104" s="50" t="e">
        <f>#REF!</f>
        <v>#REF!</v>
      </c>
      <c r="STA104" s="50" t="e">
        <f>#REF!</f>
        <v>#REF!</v>
      </c>
      <c r="STB104" s="50" t="e">
        <f>#REF!</f>
        <v>#REF!</v>
      </c>
      <c r="STC104" s="50" t="e">
        <f>#REF!</f>
        <v>#REF!</v>
      </c>
      <c r="STD104" s="50" t="e">
        <f>#REF!</f>
        <v>#REF!</v>
      </c>
      <c r="STE104" s="50" t="e">
        <f>#REF!</f>
        <v>#REF!</v>
      </c>
      <c r="STF104" s="50" t="e">
        <f>#REF!</f>
        <v>#REF!</v>
      </c>
      <c r="STG104" s="50" t="e">
        <f>#REF!</f>
        <v>#REF!</v>
      </c>
      <c r="STH104" s="50" t="e">
        <f>#REF!</f>
        <v>#REF!</v>
      </c>
      <c r="STI104" s="50" t="e">
        <f>#REF!</f>
        <v>#REF!</v>
      </c>
      <c r="STJ104" s="50" t="e">
        <f>#REF!</f>
        <v>#REF!</v>
      </c>
      <c r="STK104" s="50" t="e">
        <f>#REF!</f>
        <v>#REF!</v>
      </c>
      <c r="STL104" s="50" t="e">
        <f>#REF!</f>
        <v>#REF!</v>
      </c>
      <c r="STM104" s="50" t="e">
        <f>#REF!</f>
        <v>#REF!</v>
      </c>
      <c r="STN104" s="50" t="e">
        <f>#REF!</f>
        <v>#REF!</v>
      </c>
      <c r="STO104" s="50" t="e">
        <f>#REF!</f>
        <v>#REF!</v>
      </c>
      <c r="STP104" s="50" t="e">
        <f>#REF!</f>
        <v>#REF!</v>
      </c>
      <c r="STQ104" s="50" t="e">
        <f>#REF!</f>
        <v>#REF!</v>
      </c>
      <c r="STR104" s="50" t="e">
        <f>#REF!</f>
        <v>#REF!</v>
      </c>
      <c r="STS104" s="50" t="e">
        <f>#REF!</f>
        <v>#REF!</v>
      </c>
      <c r="STT104" s="50" t="e">
        <f>#REF!</f>
        <v>#REF!</v>
      </c>
      <c r="STU104" s="50" t="e">
        <f>#REF!</f>
        <v>#REF!</v>
      </c>
      <c r="STV104" s="50" t="e">
        <f>#REF!</f>
        <v>#REF!</v>
      </c>
      <c r="STW104" s="50" t="e">
        <f>#REF!</f>
        <v>#REF!</v>
      </c>
      <c r="STX104" s="50" t="e">
        <f>#REF!</f>
        <v>#REF!</v>
      </c>
      <c r="STY104" s="50" t="e">
        <f>#REF!</f>
        <v>#REF!</v>
      </c>
      <c r="STZ104" s="50" t="e">
        <f>#REF!</f>
        <v>#REF!</v>
      </c>
      <c r="SUA104" s="50" t="e">
        <f>#REF!</f>
        <v>#REF!</v>
      </c>
      <c r="SUB104" s="50" t="e">
        <f>#REF!</f>
        <v>#REF!</v>
      </c>
      <c r="SUC104" s="50" t="e">
        <f>#REF!</f>
        <v>#REF!</v>
      </c>
      <c r="SUD104" s="50" t="e">
        <f>#REF!</f>
        <v>#REF!</v>
      </c>
      <c r="SUE104" s="50" t="e">
        <f>#REF!</f>
        <v>#REF!</v>
      </c>
      <c r="SUF104" s="50" t="e">
        <f>#REF!</f>
        <v>#REF!</v>
      </c>
      <c r="SUG104" s="50" t="e">
        <f>#REF!</f>
        <v>#REF!</v>
      </c>
      <c r="SUH104" s="50" t="e">
        <f>#REF!</f>
        <v>#REF!</v>
      </c>
      <c r="SUI104" s="50" t="e">
        <f>#REF!</f>
        <v>#REF!</v>
      </c>
      <c r="SUJ104" s="50" t="e">
        <f>#REF!</f>
        <v>#REF!</v>
      </c>
      <c r="SUK104" s="50" t="e">
        <f>#REF!</f>
        <v>#REF!</v>
      </c>
      <c r="SUL104" s="50" t="e">
        <f>#REF!</f>
        <v>#REF!</v>
      </c>
      <c r="SUM104" s="50" t="e">
        <f>#REF!</f>
        <v>#REF!</v>
      </c>
      <c r="SUN104" s="50" t="e">
        <f>#REF!</f>
        <v>#REF!</v>
      </c>
      <c r="SUO104" s="50" t="e">
        <f>#REF!</f>
        <v>#REF!</v>
      </c>
      <c r="SUP104" s="50" t="e">
        <f>#REF!</f>
        <v>#REF!</v>
      </c>
      <c r="SUQ104" s="50" t="e">
        <f>#REF!</f>
        <v>#REF!</v>
      </c>
      <c r="SUR104" s="50" t="e">
        <f>#REF!</f>
        <v>#REF!</v>
      </c>
      <c r="SUS104" s="50" t="e">
        <f>#REF!</f>
        <v>#REF!</v>
      </c>
      <c r="SUT104" s="50" t="e">
        <f>#REF!</f>
        <v>#REF!</v>
      </c>
      <c r="SUU104" s="50" t="e">
        <f>#REF!</f>
        <v>#REF!</v>
      </c>
      <c r="SUV104" s="50" t="e">
        <f>#REF!</f>
        <v>#REF!</v>
      </c>
      <c r="SUW104" s="50" t="e">
        <f>#REF!</f>
        <v>#REF!</v>
      </c>
      <c r="SUX104" s="50" t="e">
        <f>#REF!</f>
        <v>#REF!</v>
      </c>
      <c r="SUY104" s="50" t="e">
        <f>#REF!</f>
        <v>#REF!</v>
      </c>
      <c r="SUZ104" s="50" t="e">
        <f>#REF!</f>
        <v>#REF!</v>
      </c>
      <c r="SVA104" s="50" t="e">
        <f>#REF!</f>
        <v>#REF!</v>
      </c>
      <c r="SVB104" s="50" t="e">
        <f>#REF!</f>
        <v>#REF!</v>
      </c>
      <c r="SVC104" s="50" t="e">
        <f>#REF!</f>
        <v>#REF!</v>
      </c>
      <c r="SVD104" s="50" t="e">
        <f>#REF!</f>
        <v>#REF!</v>
      </c>
      <c r="SVE104" s="50" t="e">
        <f>#REF!</f>
        <v>#REF!</v>
      </c>
      <c r="SVF104" s="50" t="e">
        <f>#REF!</f>
        <v>#REF!</v>
      </c>
      <c r="SVG104" s="50" t="e">
        <f>#REF!</f>
        <v>#REF!</v>
      </c>
      <c r="SVH104" s="50" t="e">
        <f>#REF!</f>
        <v>#REF!</v>
      </c>
      <c r="SVI104" s="50" t="e">
        <f>#REF!</f>
        <v>#REF!</v>
      </c>
      <c r="SVJ104" s="50" t="e">
        <f>#REF!</f>
        <v>#REF!</v>
      </c>
      <c r="SVK104" s="50" t="e">
        <f>#REF!</f>
        <v>#REF!</v>
      </c>
      <c r="SVL104" s="50" t="e">
        <f>#REF!</f>
        <v>#REF!</v>
      </c>
      <c r="SVM104" s="50" t="e">
        <f>#REF!</f>
        <v>#REF!</v>
      </c>
      <c r="SVN104" s="50" t="e">
        <f>#REF!</f>
        <v>#REF!</v>
      </c>
      <c r="SVO104" s="50" t="e">
        <f>#REF!</f>
        <v>#REF!</v>
      </c>
      <c r="SVP104" s="50" t="e">
        <f>#REF!</f>
        <v>#REF!</v>
      </c>
      <c r="SVQ104" s="50" t="e">
        <f>#REF!</f>
        <v>#REF!</v>
      </c>
      <c r="SVR104" s="50" t="e">
        <f>#REF!</f>
        <v>#REF!</v>
      </c>
      <c r="SVS104" s="50" t="e">
        <f>#REF!</f>
        <v>#REF!</v>
      </c>
      <c r="SVT104" s="50" t="e">
        <f>#REF!</f>
        <v>#REF!</v>
      </c>
      <c r="SVU104" s="50" t="e">
        <f>#REF!</f>
        <v>#REF!</v>
      </c>
      <c r="SVV104" s="50" t="e">
        <f>#REF!</f>
        <v>#REF!</v>
      </c>
      <c r="SVW104" s="50" t="e">
        <f>#REF!</f>
        <v>#REF!</v>
      </c>
      <c r="SVX104" s="50" t="e">
        <f>#REF!</f>
        <v>#REF!</v>
      </c>
      <c r="SVY104" s="50" t="e">
        <f>#REF!</f>
        <v>#REF!</v>
      </c>
      <c r="SVZ104" s="50" t="e">
        <f>#REF!</f>
        <v>#REF!</v>
      </c>
      <c r="SWA104" s="50" t="e">
        <f>#REF!</f>
        <v>#REF!</v>
      </c>
      <c r="SWB104" s="50" t="e">
        <f>#REF!</f>
        <v>#REF!</v>
      </c>
      <c r="SWC104" s="50" t="e">
        <f>#REF!</f>
        <v>#REF!</v>
      </c>
      <c r="SWD104" s="50" t="e">
        <f>#REF!</f>
        <v>#REF!</v>
      </c>
      <c r="SWE104" s="50" t="e">
        <f>#REF!</f>
        <v>#REF!</v>
      </c>
      <c r="SWF104" s="50" t="e">
        <f>#REF!</f>
        <v>#REF!</v>
      </c>
      <c r="SWG104" s="50" t="e">
        <f>#REF!</f>
        <v>#REF!</v>
      </c>
      <c r="SWH104" s="50" t="e">
        <f>#REF!</f>
        <v>#REF!</v>
      </c>
      <c r="SWI104" s="50" t="e">
        <f>#REF!</f>
        <v>#REF!</v>
      </c>
      <c r="SWJ104" s="50" t="e">
        <f>#REF!</f>
        <v>#REF!</v>
      </c>
      <c r="SWK104" s="50" t="e">
        <f>#REF!</f>
        <v>#REF!</v>
      </c>
      <c r="SWL104" s="50" t="e">
        <f>#REF!</f>
        <v>#REF!</v>
      </c>
      <c r="SWM104" s="50" t="e">
        <f>#REF!</f>
        <v>#REF!</v>
      </c>
      <c r="SWN104" s="50" t="e">
        <f>#REF!</f>
        <v>#REF!</v>
      </c>
      <c r="SWO104" s="50" t="e">
        <f>#REF!</f>
        <v>#REF!</v>
      </c>
      <c r="SWP104" s="50" t="e">
        <f>#REF!</f>
        <v>#REF!</v>
      </c>
      <c r="SWQ104" s="50" t="e">
        <f>#REF!</f>
        <v>#REF!</v>
      </c>
      <c r="SWR104" s="50" t="e">
        <f>#REF!</f>
        <v>#REF!</v>
      </c>
      <c r="SWS104" s="50" t="e">
        <f>#REF!</f>
        <v>#REF!</v>
      </c>
      <c r="SWT104" s="50" t="e">
        <f>#REF!</f>
        <v>#REF!</v>
      </c>
      <c r="SWU104" s="50" t="e">
        <f>#REF!</f>
        <v>#REF!</v>
      </c>
      <c r="SWV104" s="50" t="e">
        <f>#REF!</f>
        <v>#REF!</v>
      </c>
      <c r="SWW104" s="50" t="e">
        <f>#REF!</f>
        <v>#REF!</v>
      </c>
      <c r="SWX104" s="50" t="e">
        <f>#REF!</f>
        <v>#REF!</v>
      </c>
      <c r="SWY104" s="50" t="e">
        <f>#REF!</f>
        <v>#REF!</v>
      </c>
      <c r="SWZ104" s="50" t="e">
        <f>#REF!</f>
        <v>#REF!</v>
      </c>
      <c r="SXA104" s="50" t="e">
        <f>#REF!</f>
        <v>#REF!</v>
      </c>
      <c r="SXB104" s="50" t="e">
        <f>#REF!</f>
        <v>#REF!</v>
      </c>
      <c r="SXC104" s="50" t="e">
        <f>#REF!</f>
        <v>#REF!</v>
      </c>
      <c r="SXD104" s="50" t="e">
        <f>#REF!</f>
        <v>#REF!</v>
      </c>
      <c r="SXE104" s="50" t="e">
        <f>#REF!</f>
        <v>#REF!</v>
      </c>
      <c r="SXF104" s="50" t="e">
        <f>#REF!</f>
        <v>#REF!</v>
      </c>
      <c r="SXG104" s="50" t="e">
        <f>#REF!</f>
        <v>#REF!</v>
      </c>
      <c r="SXH104" s="50" t="e">
        <f>#REF!</f>
        <v>#REF!</v>
      </c>
      <c r="SXI104" s="50" t="e">
        <f>#REF!</f>
        <v>#REF!</v>
      </c>
      <c r="SXJ104" s="50" t="e">
        <f>#REF!</f>
        <v>#REF!</v>
      </c>
      <c r="SXK104" s="50" t="e">
        <f>#REF!</f>
        <v>#REF!</v>
      </c>
      <c r="SXL104" s="50" t="e">
        <f>#REF!</f>
        <v>#REF!</v>
      </c>
      <c r="SXM104" s="50" t="e">
        <f>#REF!</f>
        <v>#REF!</v>
      </c>
      <c r="SXN104" s="50" t="e">
        <f>#REF!</f>
        <v>#REF!</v>
      </c>
      <c r="SXO104" s="50" t="e">
        <f>#REF!</f>
        <v>#REF!</v>
      </c>
      <c r="SXP104" s="50" t="e">
        <f>#REF!</f>
        <v>#REF!</v>
      </c>
      <c r="SXQ104" s="50" t="e">
        <f>#REF!</f>
        <v>#REF!</v>
      </c>
      <c r="SXR104" s="50" t="e">
        <f>#REF!</f>
        <v>#REF!</v>
      </c>
      <c r="SXS104" s="50" t="e">
        <f>#REF!</f>
        <v>#REF!</v>
      </c>
      <c r="SXT104" s="50" t="e">
        <f>#REF!</f>
        <v>#REF!</v>
      </c>
      <c r="SXU104" s="50" t="e">
        <f>#REF!</f>
        <v>#REF!</v>
      </c>
      <c r="SXV104" s="50" t="e">
        <f>#REF!</f>
        <v>#REF!</v>
      </c>
      <c r="SXW104" s="50" t="e">
        <f>#REF!</f>
        <v>#REF!</v>
      </c>
      <c r="SXX104" s="50" t="e">
        <f>#REF!</f>
        <v>#REF!</v>
      </c>
      <c r="SXY104" s="50" t="e">
        <f>#REF!</f>
        <v>#REF!</v>
      </c>
      <c r="SXZ104" s="50" t="e">
        <f>#REF!</f>
        <v>#REF!</v>
      </c>
      <c r="SYA104" s="50" t="e">
        <f>#REF!</f>
        <v>#REF!</v>
      </c>
      <c r="SYB104" s="50" t="e">
        <f>#REF!</f>
        <v>#REF!</v>
      </c>
      <c r="SYC104" s="50" t="e">
        <f>#REF!</f>
        <v>#REF!</v>
      </c>
      <c r="SYD104" s="50" t="e">
        <f>#REF!</f>
        <v>#REF!</v>
      </c>
      <c r="SYE104" s="50" t="e">
        <f>#REF!</f>
        <v>#REF!</v>
      </c>
      <c r="SYF104" s="50" t="e">
        <f>#REF!</f>
        <v>#REF!</v>
      </c>
      <c r="SYG104" s="50" t="e">
        <f>#REF!</f>
        <v>#REF!</v>
      </c>
      <c r="SYH104" s="50" t="e">
        <f>#REF!</f>
        <v>#REF!</v>
      </c>
      <c r="SYI104" s="50" t="e">
        <f>#REF!</f>
        <v>#REF!</v>
      </c>
      <c r="SYJ104" s="50" t="e">
        <f>#REF!</f>
        <v>#REF!</v>
      </c>
      <c r="SYK104" s="50" t="e">
        <f>#REF!</f>
        <v>#REF!</v>
      </c>
      <c r="SYL104" s="50" t="e">
        <f>#REF!</f>
        <v>#REF!</v>
      </c>
      <c r="SYM104" s="50" t="e">
        <f>#REF!</f>
        <v>#REF!</v>
      </c>
      <c r="SYN104" s="50" t="e">
        <f>#REF!</f>
        <v>#REF!</v>
      </c>
      <c r="SYO104" s="50" t="e">
        <f>#REF!</f>
        <v>#REF!</v>
      </c>
      <c r="SYP104" s="50" t="e">
        <f>#REF!</f>
        <v>#REF!</v>
      </c>
      <c r="SYQ104" s="50" t="e">
        <f>#REF!</f>
        <v>#REF!</v>
      </c>
      <c r="SYR104" s="50" t="e">
        <f>#REF!</f>
        <v>#REF!</v>
      </c>
      <c r="SYS104" s="50" t="e">
        <f>#REF!</f>
        <v>#REF!</v>
      </c>
      <c r="SYT104" s="50" t="e">
        <f>#REF!</f>
        <v>#REF!</v>
      </c>
      <c r="SYU104" s="50" t="e">
        <f>#REF!</f>
        <v>#REF!</v>
      </c>
      <c r="SYV104" s="50" t="e">
        <f>#REF!</f>
        <v>#REF!</v>
      </c>
      <c r="SYW104" s="50" t="e">
        <f>#REF!</f>
        <v>#REF!</v>
      </c>
      <c r="SYX104" s="50" t="e">
        <f>#REF!</f>
        <v>#REF!</v>
      </c>
      <c r="SYY104" s="50" t="e">
        <f>#REF!</f>
        <v>#REF!</v>
      </c>
      <c r="SYZ104" s="50" t="e">
        <f>#REF!</f>
        <v>#REF!</v>
      </c>
      <c r="SZA104" s="50" t="e">
        <f>#REF!</f>
        <v>#REF!</v>
      </c>
      <c r="SZB104" s="50" t="e">
        <f>#REF!</f>
        <v>#REF!</v>
      </c>
      <c r="SZC104" s="50" t="e">
        <f>#REF!</f>
        <v>#REF!</v>
      </c>
      <c r="SZD104" s="50" t="e">
        <f>#REF!</f>
        <v>#REF!</v>
      </c>
      <c r="SZE104" s="50" t="e">
        <f>#REF!</f>
        <v>#REF!</v>
      </c>
      <c r="SZF104" s="50" t="e">
        <f>#REF!</f>
        <v>#REF!</v>
      </c>
      <c r="SZG104" s="50" t="e">
        <f>#REF!</f>
        <v>#REF!</v>
      </c>
      <c r="SZH104" s="50" t="e">
        <f>#REF!</f>
        <v>#REF!</v>
      </c>
      <c r="SZI104" s="50" t="e">
        <f>#REF!</f>
        <v>#REF!</v>
      </c>
      <c r="SZJ104" s="50" t="e">
        <f>#REF!</f>
        <v>#REF!</v>
      </c>
      <c r="SZK104" s="50" t="e">
        <f>#REF!</f>
        <v>#REF!</v>
      </c>
      <c r="SZL104" s="50" t="e">
        <f>#REF!</f>
        <v>#REF!</v>
      </c>
      <c r="SZM104" s="50" t="e">
        <f>#REF!</f>
        <v>#REF!</v>
      </c>
      <c r="SZN104" s="50" t="e">
        <f>#REF!</f>
        <v>#REF!</v>
      </c>
      <c r="SZO104" s="50" t="e">
        <f>#REF!</f>
        <v>#REF!</v>
      </c>
      <c r="SZP104" s="50" t="e">
        <f>#REF!</f>
        <v>#REF!</v>
      </c>
      <c r="SZQ104" s="50" t="e">
        <f>#REF!</f>
        <v>#REF!</v>
      </c>
      <c r="SZR104" s="50" t="e">
        <f>#REF!</f>
        <v>#REF!</v>
      </c>
      <c r="SZS104" s="50" t="e">
        <f>#REF!</f>
        <v>#REF!</v>
      </c>
      <c r="SZT104" s="50" t="e">
        <f>#REF!</f>
        <v>#REF!</v>
      </c>
      <c r="SZU104" s="50" t="e">
        <f>#REF!</f>
        <v>#REF!</v>
      </c>
      <c r="SZV104" s="50" t="e">
        <f>#REF!</f>
        <v>#REF!</v>
      </c>
      <c r="SZW104" s="50" t="e">
        <f>#REF!</f>
        <v>#REF!</v>
      </c>
      <c r="SZX104" s="50" t="e">
        <f>#REF!</f>
        <v>#REF!</v>
      </c>
      <c r="SZY104" s="50" t="e">
        <f>#REF!</f>
        <v>#REF!</v>
      </c>
      <c r="SZZ104" s="50" t="e">
        <f>#REF!</f>
        <v>#REF!</v>
      </c>
      <c r="TAA104" s="50" t="e">
        <f>#REF!</f>
        <v>#REF!</v>
      </c>
      <c r="TAB104" s="50" t="e">
        <f>#REF!</f>
        <v>#REF!</v>
      </c>
      <c r="TAC104" s="50" t="e">
        <f>#REF!</f>
        <v>#REF!</v>
      </c>
      <c r="TAD104" s="50" t="e">
        <f>#REF!</f>
        <v>#REF!</v>
      </c>
      <c r="TAE104" s="50" t="e">
        <f>#REF!</f>
        <v>#REF!</v>
      </c>
      <c r="TAF104" s="50" t="e">
        <f>#REF!</f>
        <v>#REF!</v>
      </c>
      <c r="TAG104" s="50" t="e">
        <f>#REF!</f>
        <v>#REF!</v>
      </c>
      <c r="TAH104" s="50" t="e">
        <f>#REF!</f>
        <v>#REF!</v>
      </c>
      <c r="TAI104" s="50" t="e">
        <f>#REF!</f>
        <v>#REF!</v>
      </c>
      <c r="TAJ104" s="50" t="e">
        <f>#REF!</f>
        <v>#REF!</v>
      </c>
      <c r="TAK104" s="50" t="e">
        <f>#REF!</f>
        <v>#REF!</v>
      </c>
      <c r="TAL104" s="50" t="e">
        <f>#REF!</f>
        <v>#REF!</v>
      </c>
      <c r="TAM104" s="50" t="e">
        <f>#REF!</f>
        <v>#REF!</v>
      </c>
      <c r="TAN104" s="50" t="e">
        <f>#REF!</f>
        <v>#REF!</v>
      </c>
      <c r="TAO104" s="50" t="e">
        <f>#REF!</f>
        <v>#REF!</v>
      </c>
      <c r="TAP104" s="50" t="e">
        <f>#REF!</f>
        <v>#REF!</v>
      </c>
      <c r="TAQ104" s="50" t="e">
        <f>#REF!</f>
        <v>#REF!</v>
      </c>
      <c r="TAR104" s="50" t="e">
        <f>#REF!</f>
        <v>#REF!</v>
      </c>
      <c r="TAS104" s="50" t="e">
        <f>#REF!</f>
        <v>#REF!</v>
      </c>
      <c r="TAT104" s="50" t="e">
        <f>#REF!</f>
        <v>#REF!</v>
      </c>
      <c r="TAU104" s="50" t="e">
        <f>#REF!</f>
        <v>#REF!</v>
      </c>
      <c r="TAV104" s="50" t="e">
        <f>#REF!</f>
        <v>#REF!</v>
      </c>
      <c r="TAW104" s="50" t="e">
        <f>#REF!</f>
        <v>#REF!</v>
      </c>
      <c r="TAX104" s="50" t="e">
        <f>#REF!</f>
        <v>#REF!</v>
      </c>
      <c r="TAY104" s="50" t="e">
        <f>#REF!</f>
        <v>#REF!</v>
      </c>
      <c r="TAZ104" s="50" t="e">
        <f>#REF!</f>
        <v>#REF!</v>
      </c>
      <c r="TBA104" s="50" t="e">
        <f>#REF!</f>
        <v>#REF!</v>
      </c>
      <c r="TBB104" s="50" t="e">
        <f>#REF!</f>
        <v>#REF!</v>
      </c>
      <c r="TBC104" s="50" t="e">
        <f>#REF!</f>
        <v>#REF!</v>
      </c>
      <c r="TBD104" s="50" t="e">
        <f>#REF!</f>
        <v>#REF!</v>
      </c>
      <c r="TBE104" s="50" t="e">
        <f>#REF!</f>
        <v>#REF!</v>
      </c>
      <c r="TBF104" s="50" t="e">
        <f>#REF!</f>
        <v>#REF!</v>
      </c>
      <c r="TBG104" s="50" t="e">
        <f>#REF!</f>
        <v>#REF!</v>
      </c>
      <c r="TBH104" s="50" t="e">
        <f>#REF!</f>
        <v>#REF!</v>
      </c>
      <c r="TBI104" s="50" t="e">
        <f>#REF!</f>
        <v>#REF!</v>
      </c>
      <c r="TBJ104" s="50" t="e">
        <f>#REF!</f>
        <v>#REF!</v>
      </c>
      <c r="TBK104" s="50" t="e">
        <f>#REF!</f>
        <v>#REF!</v>
      </c>
      <c r="TBL104" s="50" t="e">
        <f>#REF!</f>
        <v>#REF!</v>
      </c>
      <c r="TBM104" s="50" t="e">
        <f>#REF!</f>
        <v>#REF!</v>
      </c>
      <c r="TBN104" s="50" t="e">
        <f>#REF!</f>
        <v>#REF!</v>
      </c>
      <c r="TBO104" s="50" t="e">
        <f>#REF!</f>
        <v>#REF!</v>
      </c>
      <c r="TBP104" s="50" t="e">
        <f>#REF!</f>
        <v>#REF!</v>
      </c>
      <c r="TBQ104" s="50" t="e">
        <f>#REF!</f>
        <v>#REF!</v>
      </c>
      <c r="TBR104" s="50" t="e">
        <f>#REF!</f>
        <v>#REF!</v>
      </c>
      <c r="TBS104" s="50" t="e">
        <f>#REF!</f>
        <v>#REF!</v>
      </c>
      <c r="TBT104" s="50" t="e">
        <f>#REF!</f>
        <v>#REF!</v>
      </c>
      <c r="TBU104" s="50" t="e">
        <f>#REF!</f>
        <v>#REF!</v>
      </c>
      <c r="TBV104" s="50" t="e">
        <f>#REF!</f>
        <v>#REF!</v>
      </c>
      <c r="TBW104" s="50" t="e">
        <f>#REF!</f>
        <v>#REF!</v>
      </c>
      <c r="TBX104" s="50" t="e">
        <f>#REF!</f>
        <v>#REF!</v>
      </c>
      <c r="TBY104" s="50" t="e">
        <f>#REF!</f>
        <v>#REF!</v>
      </c>
      <c r="TBZ104" s="50" t="e">
        <f>#REF!</f>
        <v>#REF!</v>
      </c>
      <c r="TCA104" s="50" t="e">
        <f>#REF!</f>
        <v>#REF!</v>
      </c>
      <c r="TCB104" s="50" t="e">
        <f>#REF!</f>
        <v>#REF!</v>
      </c>
      <c r="TCC104" s="50" t="e">
        <f>#REF!</f>
        <v>#REF!</v>
      </c>
      <c r="TCD104" s="50" t="e">
        <f>#REF!</f>
        <v>#REF!</v>
      </c>
      <c r="TCE104" s="50" t="e">
        <f>#REF!</f>
        <v>#REF!</v>
      </c>
      <c r="TCF104" s="50" t="e">
        <f>#REF!</f>
        <v>#REF!</v>
      </c>
      <c r="TCG104" s="50" t="e">
        <f>#REF!</f>
        <v>#REF!</v>
      </c>
      <c r="TCH104" s="50" t="e">
        <f>#REF!</f>
        <v>#REF!</v>
      </c>
      <c r="TCI104" s="50" t="e">
        <f>#REF!</f>
        <v>#REF!</v>
      </c>
      <c r="TCJ104" s="50" t="e">
        <f>#REF!</f>
        <v>#REF!</v>
      </c>
      <c r="TCK104" s="50" t="e">
        <f>#REF!</f>
        <v>#REF!</v>
      </c>
      <c r="TCL104" s="50" t="e">
        <f>#REF!</f>
        <v>#REF!</v>
      </c>
      <c r="TCM104" s="50" t="e">
        <f>#REF!</f>
        <v>#REF!</v>
      </c>
      <c r="TCN104" s="50" t="e">
        <f>#REF!</f>
        <v>#REF!</v>
      </c>
      <c r="TCO104" s="50" t="e">
        <f>#REF!</f>
        <v>#REF!</v>
      </c>
      <c r="TCP104" s="50" t="e">
        <f>#REF!</f>
        <v>#REF!</v>
      </c>
      <c r="TCQ104" s="50" t="e">
        <f>#REF!</f>
        <v>#REF!</v>
      </c>
      <c r="TCR104" s="50" t="e">
        <f>#REF!</f>
        <v>#REF!</v>
      </c>
      <c r="TCS104" s="50" t="e">
        <f>#REF!</f>
        <v>#REF!</v>
      </c>
      <c r="TCT104" s="50" t="e">
        <f>#REF!</f>
        <v>#REF!</v>
      </c>
      <c r="TCU104" s="50" t="e">
        <f>#REF!</f>
        <v>#REF!</v>
      </c>
      <c r="TCV104" s="50" t="e">
        <f>#REF!</f>
        <v>#REF!</v>
      </c>
      <c r="TCW104" s="50" t="e">
        <f>#REF!</f>
        <v>#REF!</v>
      </c>
      <c r="TCX104" s="50" t="e">
        <f>#REF!</f>
        <v>#REF!</v>
      </c>
      <c r="TCY104" s="50" t="e">
        <f>#REF!</f>
        <v>#REF!</v>
      </c>
      <c r="TCZ104" s="50" t="e">
        <f>#REF!</f>
        <v>#REF!</v>
      </c>
      <c r="TDA104" s="50" t="e">
        <f>#REF!</f>
        <v>#REF!</v>
      </c>
      <c r="TDB104" s="50" t="e">
        <f>#REF!</f>
        <v>#REF!</v>
      </c>
      <c r="TDC104" s="50" t="e">
        <f>#REF!</f>
        <v>#REF!</v>
      </c>
      <c r="TDD104" s="50" t="e">
        <f>#REF!</f>
        <v>#REF!</v>
      </c>
      <c r="TDE104" s="50" t="e">
        <f>#REF!</f>
        <v>#REF!</v>
      </c>
      <c r="TDF104" s="50" t="e">
        <f>#REF!</f>
        <v>#REF!</v>
      </c>
      <c r="TDG104" s="50" t="e">
        <f>#REF!</f>
        <v>#REF!</v>
      </c>
      <c r="TDH104" s="50" t="e">
        <f>#REF!</f>
        <v>#REF!</v>
      </c>
      <c r="TDI104" s="50" t="e">
        <f>#REF!</f>
        <v>#REF!</v>
      </c>
      <c r="TDJ104" s="50" t="e">
        <f>#REF!</f>
        <v>#REF!</v>
      </c>
      <c r="TDK104" s="50" t="e">
        <f>#REF!</f>
        <v>#REF!</v>
      </c>
      <c r="TDL104" s="50" t="e">
        <f>#REF!</f>
        <v>#REF!</v>
      </c>
      <c r="TDM104" s="50" t="e">
        <f>#REF!</f>
        <v>#REF!</v>
      </c>
      <c r="TDN104" s="50" t="e">
        <f>#REF!</f>
        <v>#REF!</v>
      </c>
      <c r="TDO104" s="50" t="e">
        <f>#REF!</f>
        <v>#REF!</v>
      </c>
      <c r="TDP104" s="50" t="e">
        <f>#REF!</f>
        <v>#REF!</v>
      </c>
      <c r="TDQ104" s="50" t="e">
        <f>#REF!</f>
        <v>#REF!</v>
      </c>
      <c r="TDR104" s="50" t="e">
        <f>#REF!</f>
        <v>#REF!</v>
      </c>
      <c r="TDS104" s="50" t="e">
        <f>#REF!</f>
        <v>#REF!</v>
      </c>
      <c r="TDT104" s="50" t="e">
        <f>#REF!</f>
        <v>#REF!</v>
      </c>
      <c r="TDU104" s="50" t="e">
        <f>#REF!</f>
        <v>#REF!</v>
      </c>
      <c r="TDV104" s="50" t="e">
        <f>#REF!</f>
        <v>#REF!</v>
      </c>
      <c r="TDW104" s="50" t="e">
        <f>#REF!</f>
        <v>#REF!</v>
      </c>
      <c r="TDX104" s="50" t="e">
        <f>#REF!</f>
        <v>#REF!</v>
      </c>
      <c r="TDY104" s="50" t="e">
        <f>#REF!</f>
        <v>#REF!</v>
      </c>
      <c r="TDZ104" s="50" t="e">
        <f>#REF!</f>
        <v>#REF!</v>
      </c>
      <c r="TEA104" s="50" t="e">
        <f>#REF!</f>
        <v>#REF!</v>
      </c>
      <c r="TEB104" s="50" t="e">
        <f>#REF!</f>
        <v>#REF!</v>
      </c>
      <c r="TEC104" s="50" t="e">
        <f>#REF!</f>
        <v>#REF!</v>
      </c>
      <c r="TED104" s="50" t="e">
        <f>#REF!</f>
        <v>#REF!</v>
      </c>
      <c r="TEE104" s="50" t="e">
        <f>#REF!</f>
        <v>#REF!</v>
      </c>
      <c r="TEF104" s="50" t="e">
        <f>#REF!</f>
        <v>#REF!</v>
      </c>
      <c r="TEG104" s="50" t="e">
        <f>#REF!</f>
        <v>#REF!</v>
      </c>
      <c r="TEH104" s="50" t="e">
        <f>#REF!</f>
        <v>#REF!</v>
      </c>
      <c r="TEI104" s="50" t="e">
        <f>#REF!</f>
        <v>#REF!</v>
      </c>
      <c r="TEJ104" s="50" t="e">
        <f>#REF!</f>
        <v>#REF!</v>
      </c>
      <c r="TEK104" s="50" t="e">
        <f>#REF!</f>
        <v>#REF!</v>
      </c>
      <c r="TEL104" s="50" t="e">
        <f>#REF!</f>
        <v>#REF!</v>
      </c>
      <c r="TEM104" s="50" t="e">
        <f>#REF!</f>
        <v>#REF!</v>
      </c>
      <c r="TEN104" s="50" t="e">
        <f>#REF!</f>
        <v>#REF!</v>
      </c>
      <c r="TEO104" s="50" t="e">
        <f>#REF!</f>
        <v>#REF!</v>
      </c>
      <c r="TEP104" s="50" t="e">
        <f>#REF!</f>
        <v>#REF!</v>
      </c>
      <c r="TEQ104" s="50" t="e">
        <f>#REF!</f>
        <v>#REF!</v>
      </c>
      <c r="TER104" s="50" t="e">
        <f>#REF!</f>
        <v>#REF!</v>
      </c>
      <c r="TES104" s="50" t="e">
        <f>#REF!</f>
        <v>#REF!</v>
      </c>
      <c r="TET104" s="50" t="e">
        <f>#REF!</f>
        <v>#REF!</v>
      </c>
      <c r="TEU104" s="50" t="e">
        <f>#REF!</f>
        <v>#REF!</v>
      </c>
      <c r="TEV104" s="50" t="e">
        <f>#REF!</f>
        <v>#REF!</v>
      </c>
      <c r="TEW104" s="50" t="e">
        <f>#REF!</f>
        <v>#REF!</v>
      </c>
      <c r="TEX104" s="50" t="e">
        <f>#REF!</f>
        <v>#REF!</v>
      </c>
      <c r="TEY104" s="50" t="e">
        <f>#REF!</f>
        <v>#REF!</v>
      </c>
      <c r="TEZ104" s="50" t="e">
        <f>#REF!</f>
        <v>#REF!</v>
      </c>
      <c r="TFA104" s="50" t="e">
        <f>#REF!</f>
        <v>#REF!</v>
      </c>
      <c r="TFB104" s="50" t="e">
        <f>#REF!</f>
        <v>#REF!</v>
      </c>
      <c r="TFC104" s="50" t="e">
        <f>#REF!</f>
        <v>#REF!</v>
      </c>
      <c r="TFD104" s="50" t="e">
        <f>#REF!</f>
        <v>#REF!</v>
      </c>
      <c r="TFE104" s="50" t="e">
        <f>#REF!</f>
        <v>#REF!</v>
      </c>
      <c r="TFF104" s="50" t="e">
        <f>#REF!</f>
        <v>#REF!</v>
      </c>
      <c r="TFG104" s="50" t="e">
        <f>#REF!</f>
        <v>#REF!</v>
      </c>
      <c r="TFH104" s="50" t="e">
        <f>#REF!</f>
        <v>#REF!</v>
      </c>
      <c r="TFI104" s="50" t="e">
        <f>#REF!</f>
        <v>#REF!</v>
      </c>
      <c r="TFJ104" s="50" t="e">
        <f>#REF!</f>
        <v>#REF!</v>
      </c>
      <c r="TFK104" s="50" t="e">
        <f>#REF!</f>
        <v>#REF!</v>
      </c>
      <c r="TFL104" s="50" t="e">
        <f>#REF!</f>
        <v>#REF!</v>
      </c>
      <c r="TFM104" s="50" t="e">
        <f>#REF!</f>
        <v>#REF!</v>
      </c>
      <c r="TFN104" s="50" t="e">
        <f>#REF!</f>
        <v>#REF!</v>
      </c>
      <c r="TFO104" s="50" t="e">
        <f>#REF!</f>
        <v>#REF!</v>
      </c>
      <c r="TFP104" s="50" t="e">
        <f>#REF!</f>
        <v>#REF!</v>
      </c>
      <c r="TFQ104" s="50" t="e">
        <f>#REF!</f>
        <v>#REF!</v>
      </c>
      <c r="TFR104" s="50" t="e">
        <f>#REF!</f>
        <v>#REF!</v>
      </c>
      <c r="TFS104" s="50" t="e">
        <f>#REF!</f>
        <v>#REF!</v>
      </c>
      <c r="TFT104" s="50" t="e">
        <f>#REF!</f>
        <v>#REF!</v>
      </c>
      <c r="TFU104" s="50" t="e">
        <f>#REF!</f>
        <v>#REF!</v>
      </c>
      <c r="TFV104" s="50" t="e">
        <f>#REF!</f>
        <v>#REF!</v>
      </c>
      <c r="TFW104" s="50" t="e">
        <f>#REF!</f>
        <v>#REF!</v>
      </c>
      <c r="TFX104" s="50" t="e">
        <f>#REF!</f>
        <v>#REF!</v>
      </c>
      <c r="TFY104" s="50" t="e">
        <f>#REF!</f>
        <v>#REF!</v>
      </c>
      <c r="TFZ104" s="50" t="e">
        <f>#REF!</f>
        <v>#REF!</v>
      </c>
      <c r="TGA104" s="50" t="e">
        <f>#REF!</f>
        <v>#REF!</v>
      </c>
      <c r="TGB104" s="50" t="e">
        <f>#REF!</f>
        <v>#REF!</v>
      </c>
      <c r="TGC104" s="50" t="e">
        <f>#REF!</f>
        <v>#REF!</v>
      </c>
      <c r="TGD104" s="50" t="e">
        <f>#REF!</f>
        <v>#REF!</v>
      </c>
      <c r="TGE104" s="50" t="e">
        <f>#REF!</f>
        <v>#REF!</v>
      </c>
      <c r="TGF104" s="50" t="e">
        <f>#REF!</f>
        <v>#REF!</v>
      </c>
      <c r="TGG104" s="50" t="e">
        <f>#REF!</f>
        <v>#REF!</v>
      </c>
      <c r="TGH104" s="50" t="e">
        <f>#REF!</f>
        <v>#REF!</v>
      </c>
      <c r="TGI104" s="50" t="e">
        <f>#REF!</f>
        <v>#REF!</v>
      </c>
      <c r="TGJ104" s="50" t="e">
        <f>#REF!</f>
        <v>#REF!</v>
      </c>
      <c r="TGK104" s="50" t="e">
        <f>#REF!</f>
        <v>#REF!</v>
      </c>
      <c r="TGL104" s="50" t="e">
        <f>#REF!</f>
        <v>#REF!</v>
      </c>
      <c r="TGM104" s="50" t="e">
        <f>#REF!</f>
        <v>#REF!</v>
      </c>
      <c r="TGN104" s="50" t="e">
        <f>#REF!</f>
        <v>#REF!</v>
      </c>
      <c r="TGO104" s="50" t="e">
        <f>#REF!</f>
        <v>#REF!</v>
      </c>
      <c r="TGP104" s="50" t="e">
        <f>#REF!</f>
        <v>#REF!</v>
      </c>
      <c r="TGQ104" s="50" t="e">
        <f>#REF!</f>
        <v>#REF!</v>
      </c>
      <c r="TGR104" s="50" t="e">
        <f>#REF!</f>
        <v>#REF!</v>
      </c>
      <c r="TGS104" s="50" t="e">
        <f>#REF!</f>
        <v>#REF!</v>
      </c>
      <c r="TGT104" s="50" t="e">
        <f>#REF!</f>
        <v>#REF!</v>
      </c>
      <c r="TGU104" s="50" t="e">
        <f>#REF!</f>
        <v>#REF!</v>
      </c>
      <c r="TGV104" s="50" t="e">
        <f>#REF!</f>
        <v>#REF!</v>
      </c>
      <c r="TGW104" s="50" t="e">
        <f>#REF!</f>
        <v>#REF!</v>
      </c>
      <c r="TGX104" s="50" t="e">
        <f>#REF!</f>
        <v>#REF!</v>
      </c>
      <c r="TGY104" s="50" t="e">
        <f>#REF!</f>
        <v>#REF!</v>
      </c>
      <c r="TGZ104" s="50" t="e">
        <f>#REF!</f>
        <v>#REF!</v>
      </c>
      <c r="THA104" s="50" t="e">
        <f>#REF!</f>
        <v>#REF!</v>
      </c>
      <c r="THB104" s="50" t="e">
        <f>#REF!</f>
        <v>#REF!</v>
      </c>
      <c r="THC104" s="50" t="e">
        <f>#REF!</f>
        <v>#REF!</v>
      </c>
      <c r="THD104" s="50" t="e">
        <f>#REF!</f>
        <v>#REF!</v>
      </c>
      <c r="THE104" s="50" t="e">
        <f>#REF!</f>
        <v>#REF!</v>
      </c>
      <c r="THF104" s="50" t="e">
        <f>#REF!</f>
        <v>#REF!</v>
      </c>
      <c r="THG104" s="50" t="e">
        <f>#REF!</f>
        <v>#REF!</v>
      </c>
      <c r="THH104" s="50" t="e">
        <f>#REF!</f>
        <v>#REF!</v>
      </c>
      <c r="THI104" s="50" t="e">
        <f>#REF!</f>
        <v>#REF!</v>
      </c>
      <c r="THJ104" s="50" t="e">
        <f>#REF!</f>
        <v>#REF!</v>
      </c>
      <c r="THK104" s="50" t="e">
        <f>#REF!</f>
        <v>#REF!</v>
      </c>
      <c r="THL104" s="50" t="e">
        <f>#REF!</f>
        <v>#REF!</v>
      </c>
      <c r="THM104" s="50" t="e">
        <f>#REF!</f>
        <v>#REF!</v>
      </c>
      <c r="THN104" s="50" t="e">
        <f>#REF!</f>
        <v>#REF!</v>
      </c>
      <c r="THO104" s="50" t="e">
        <f>#REF!</f>
        <v>#REF!</v>
      </c>
      <c r="THP104" s="50" t="e">
        <f>#REF!</f>
        <v>#REF!</v>
      </c>
      <c r="THQ104" s="50" t="e">
        <f>#REF!</f>
        <v>#REF!</v>
      </c>
      <c r="THR104" s="50" t="e">
        <f>#REF!</f>
        <v>#REF!</v>
      </c>
      <c r="THS104" s="50" t="e">
        <f>#REF!</f>
        <v>#REF!</v>
      </c>
      <c r="THT104" s="50" t="e">
        <f>#REF!</f>
        <v>#REF!</v>
      </c>
      <c r="THU104" s="50" t="e">
        <f>#REF!</f>
        <v>#REF!</v>
      </c>
      <c r="THV104" s="50" t="e">
        <f>#REF!</f>
        <v>#REF!</v>
      </c>
      <c r="THW104" s="50" t="e">
        <f>#REF!</f>
        <v>#REF!</v>
      </c>
      <c r="THX104" s="50" t="e">
        <f>#REF!</f>
        <v>#REF!</v>
      </c>
      <c r="THY104" s="50" t="e">
        <f>#REF!</f>
        <v>#REF!</v>
      </c>
      <c r="THZ104" s="50" t="e">
        <f>#REF!</f>
        <v>#REF!</v>
      </c>
      <c r="TIA104" s="50" t="e">
        <f>#REF!</f>
        <v>#REF!</v>
      </c>
      <c r="TIB104" s="50" t="e">
        <f>#REF!</f>
        <v>#REF!</v>
      </c>
      <c r="TIC104" s="50" t="e">
        <f>#REF!</f>
        <v>#REF!</v>
      </c>
      <c r="TID104" s="50" t="e">
        <f>#REF!</f>
        <v>#REF!</v>
      </c>
      <c r="TIE104" s="50" t="e">
        <f>#REF!</f>
        <v>#REF!</v>
      </c>
      <c r="TIF104" s="50" t="e">
        <f>#REF!</f>
        <v>#REF!</v>
      </c>
      <c r="TIG104" s="50" t="e">
        <f>#REF!</f>
        <v>#REF!</v>
      </c>
      <c r="TIH104" s="50" t="e">
        <f>#REF!</f>
        <v>#REF!</v>
      </c>
      <c r="TII104" s="50" t="e">
        <f>#REF!</f>
        <v>#REF!</v>
      </c>
      <c r="TIJ104" s="50" t="e">
        <f>#REF!</f>
        <v>#REF!</v>
      </c>
      <c r="TIK104" s="50" t="e">
        <f>#REF!</f>
        <v>#REF!</v>
      </c>
      <c r="TIL104" s="50" t="e">
        <f>#REF!</f>
        <v>#REF!</v>
      </c>
      <c r="TIM104" s="50" t="e">
        <f>#REF!</f>
        <v>#REF!</v>
      </c>
      <c r="TIN104" s="50" t="e">
        <f>#REF!</f>
        <v>#REF!</v>
      </c>
      <c r="TIO104" s="50" t="e">
        <f>#REF!</f>
        <v>#REF!</v>
      </c>
      <c r="TIP104" s="50" t="e">
        <f>#REF!</f>
        <v>#REF!</v>
      </c>
      <c r="TIQ104" s="50" t="e">
        <f>#REF!</f>
        <v>#REF!</v>
      </c>
      <c r="TIR104" s="50" t="e">
        <f>#REF!</f>
        <v>#REF!</v>
      </c>
      <c r="TIS104" s="50" t="e">
        <f>#REF!</f>
        <v>#REF!</v>
      </c>
      <c r="TIT104" s="50" t="e">
        <f>#REF!</f>
        <v>#REF!</v>
      </c>
      <c r="TIU104" s="50" t="e">
        <f>#REF!</f>
        <v>#REF!</v>
      </c>
      <c r="TIV104" s="50" t="e">
        <f>#REF!</f>
        <v>#REF!</v>
      </c>
      <c r="TIW104" s="50" t="e">
        <f>#REF!</f>
        <v>#REF!</v>
      </c>
      <c r="TIX104" s="50" t="e">
        <f>#REF!</f>
        <v>#REF!</v>
      </c>
      <c r="TIY104" s="50" t="e">
        <f>#REF!</f>
        <v>#REF!</v>
      </c>
      <c r="TIZ104" s="50" t="e">
        <f>#REF!</f>
        <v>#REF!</v>
      </c>
      <c r="TJA104" s="50" t="e">
        <f>#REF!</f>
        <v>#REF!</v>
      </c>
      <c r="TJB104" s="50" t="e">
        <f>#REF!</f>
        <v>#REF!</v>
      </c>
      <c r="TJC104" s="50" t="e">
        <f>#REF!</f>
        <v>#REF!</v>
      </c>
      <c r="TJD104" s="50" t="e">
        <f>#REF!</f>
        <v>#REF!</v>
      </c>
      <c r="TJE104" s="50" t="e">
        <f>#REF!</f>
        <v>#REF!</v>
      </c>
      <c r="TJF104" s="50" t="e">
        <f>#REF!</f>
        <v>#REF!</v>
      </c>
      <c r="TJG104" s="50" t="e">
        <f>#REF!</f>
        <v>#REF!</v>
      </c>
      <c r="TJH104" s="50" t="e">
        <f>#REF!</f>
        <v>#REF!</v>
      </c>
      <c r="TJI104" s="50" t="e">
        <f>#REF!</f>
        <v>#REF!</v>
      </c>
      <c r="TJJ104" s="50" t="e">
        <f>#REF!</f>
        <v>#REF!</v>
      </c>
      <c r="TJK104" s="50" t="e">
        <f>#REF!</f>
        <v>#REF!</v>
      </c>
      <c r="TJL104" s="50" t="e">
        <f>#REF!</f>
        <v>#REF!</v>
      </c>
      <c r="TJM104" s="50" t="e">
        <f>#REF!</f>
        <v>#REF!</v>
      </c>
      <c r="TJN104" s="50" t="e">
        <f>#REF!</f>
        <v>#REF!</v>
      </c>
      <c r="TJO104" s="50" t="e">
        <f>#REF!</f>
        <v>#REF!</v>
      </c>
      <c r="TJP104" s="50" t="e">
        <f>#REF!</f>
        <v>#REF!</v>
      </c>
      <c r="TJQ104" s="50" t="e">
        <f>#REF!</f>
        <v>#REF!</v>
      </c>
      <c r="TJR104" s="50" t="e">
        <f>#REF!</f>
        <v>#REF!</v>
      </c>
      <c r="TJS104" s="50" t="e">
        <f>#REF!</f>
        <v>#REF!</v>
      </c>
      <c r="TJT104" s="50" t="e">
        <f>#REF!</f>
        <v>#REF!</v>
      </c>
      <c r="TJU104" s="50" t="e">
        <f>#REF!</f>
        <v>#REF!</v>
      </c>
      <c r="TJV104" s="50" t="e">
        <f>#REF!</f>
        <v>#REF!</v>
      </c>
      <c r="TJW104" s="50" t="e">
        <f>#REF!</f>
        <v>#REF!</v>
      </c>
      <c r="TJX104" s="50" t="e">
        <f>#REF!</f>
        <v>#REF!</v>
      </c>
      <c r="TJY104" s="50" t="e">
        <f>#REF!</f>
        <v>#REF!</v>
      </c>
      <c r="TJZ104" s="50" t="e">
        <f>#REF!</f>
        <v>#REF!</v>
      </c>
      <c r="TKA104" s="50" t="e">
        <f>#REF!</f>
        <v>#REF!</v>
      </c>
      <c r="TKB104" s="50" t="e">
        <f>#REF!</f>
        <v>#REF!</v>
      </c>
      <c r="TKC104" s="50" t="e">
        <f>#REF!</f>
        <v>#REF!</v>
      </c>
      <c r="TKD104" s="50" t="e">
        <f>#REF!</f>
        <v>#REF!</v>
      </c>
      <c r="TKE104" s="50" t="e">
        <f>#REF!</f>
        <v>#REF!</v>
      </c>
      <c r="TKF104" s="50" t="e">
        <f>#REF!</f>
        <v>#REF!</v>
      </c>
      <c r="TKG104" s="50" t="e">
        <f>#REF!</f>
        <v>#REF!</v>
      </c>
      <c r="TKH104" s="50" t="e">
        <f>#REF!</f>
        <v>#REF!</v>
      </c>
      <c r="TKI104" s="50" t="e">
        <f>#REF!</f>
        <v>#REF!</v>
      </c>
      <c r="TKJ104" s="50" t="e">
        <f>#REF!</f>
        <v>#REF!</v>
      </c>
      <c r="TKK104" s="50" t="e">
        <f>#REF!</f>
        <v>#REF!</v>
      </c>
      <c r="TKL104" s="50" t="e">
        <f>#REF!</f>
        <v>#REF!</v>
      </c>
      <c r="TKM104" s="50" t="e">
        <f>#REF!</f>
        <v>#REF!</v>
      </c>
      <c r="TKN104" s="50" t="e">
        <f>#REF!</f>
        <v>#REF!</v>
      </c>
      <c r="TKO104" s="50" t="e">
        <f>#REF!</f>
        <v>#REF!</v>
      </c>
      <c r="TKP104" s="50" t="e">
        <f>#REF!</f>
        <v>#REF!</v>
      </c>
      <c r="TKQ104" s="50" t="e">
        <f>#REF!</f>
        <v>#REF!</v>
      </c>
      <c r="TKR104" s="50" t="e">
        <f>#REF!</f>
        <v>#REF!</v>
      </c>
      <c r="TKS104" s="50" t="e">
        <f>#REF!</f>
        <v>#REF!</v>
      </c>
      <c r="TKT104" s="50" t="e">
        <f>#REF!</f>
        <v>#REF!</v>
      </c>
      <c r="TKU104" s="50" t="e">
        <f>#REF!</f>
        <v>#REF!</v>
      </c>
      <c r="TKV104" s="50" t="e">
        <f>#REF!</f>
        <v>#REF!</v>
      </c>
      <c r="TKW104" s="50" t="e">
        <f>#REF!</f>
        <v>#REF!</v>
      </c>
      <c r="TKX104" s="50" t="e">
        <f>#REF!</f>
        <v>#REF!</v>
      </c>
      <c r="TKY104" s="50" t="e">
        <f>#REF!</f>
        <v>#REF!</v>
      </c>
      <c r="TKZ104" s="50" t="e">
        <f>#REF!</f>
        <v>#REF!</v>
      </c>
      <c r="TLA104" s="50" t="e">
        <f>#REF!</f>
        <v>#REF!</v>
      </c>
      <c r="TLB104" s="50" t="e">
        <f>#REF!</f>
        <v>#REF!</v>
      </c>
      <c r="TLC104" s="50" t="e">
        <f>#REF!</f>
        <v>#REF!</v>
      </c>
      <c r="TLD104" s="50" t="e">
        <f>#REF!</f>
        <v>#REF!</v>
      </c>
      <c r="TLE104" s="50" t="e">
        <f>#REF!</f>
        <v>#REF!</v>
      </c>
      <c r="TLF104" s="50" t="e">
        <f>#REF!</f>
        <v>#REF!</v>
      </c>
      <c r="TLG104" s="50" t="e">
        <f>#REF!</f>
        <v>#REF!</v>
      </c>
      <c r="TLH104" s="50" t="e">
        <f>#REF!</f>
        <v>#REF!</v>
      </c>
      <c r="TLI104" s="50" t="e">
        <f>#REF!</f>
        <v>#REF!</v>
      </c>
      <c r="TLJ104" s="50" t="e">
        <f>#REF!</f>
        <v>#REF!</v>
      </c>
      <c r="TLK104" s="50" t="e">
        <f>#REF!</f>
        <v>#REF!</v>
      </c>
      <c r="TLL104" s="50" t="e">
        <f>#REF!</f>
        <v>#REF!</v>
      </c>
      <c r="TLM104" s="50" t="e">
        <f>#REF!</f>
        <v>#REF!</v>
      </c>
      <c r="TLN104" s="50" t="e">
        <f>#REF!</f>
        <v>#REF!</v>
      </c>
      <c r="TLO104" s="50" t="e">
        <f>#REF!</f>
        <v>#REF!</v>
      </c>
      <c r="TLP104" s="50" t="e">
        <f>#REF!</f>
        <v>#REF!</v>
      </c>
      <c r="TLQ104" s="50" t="e">
        <f>#REF!</f>
        <v>#REF!</v>
      </c>
      <c r="TLR104" s="50" t="e">
        <f>#REF!</f>
        <v>#REF!</v>
      </c>
      <c r="TLS104" s="50" t="e">
        <f>#REF!</f>
        <v>#REF!</v>
      </c>
      <c r="TLT104" s="50" t="e">
        <f>#REF!</f>
        <v>#REF!</v>
      </c>
      <c r="TLU104" s="50" t="e">
        <f>#REF!</f>
        <v>#REF!</v>
      </c>
      <c r="TLV104" s="50" t="e">
        <f>#REF!</f>
        <v>#REF!</v>
      </c>
      <c r="TLW104" s="50" t="e">
        <f>#REF!</f>
        <v>#REF!</v>
      </c>
      <c r="TLX104" s="50" t="e">
        <f>#REF!</f>
        <v>#REF!</v>
      </c>
      <c r="TLY104" s="50" t="e">
        <f>#REF!</f>
        <v>#REF!</v>
      </c>
      <c r="TLZ104" s="50" t="e">
        <f>#REF!</f>
        <v>#REF!</v>
      </c>
      <c r="TMA104" s="50" t="e">
        <f>#REF!</f>
        <v>#REF!</v>
      </c>
      <c r="TMB104" s="50" t="e">
        <f>#REF!</f>
        <v>#REF!</v>
      </c>
      <c r="TMC104" s="50" t="e">
        <f>#REF!</f>
        <v>#REF!</v>
      </c>
      <c r="TMD104" s="50" t="e">
        <f>#REF!</f>
        <v>#REF!</v>
      </c>
      <c r="TME104" s="50" t="e">
        <f>#REF!</f>
        <v>#REF!</v>
      </c>
      <c r="TMF104" s="50" t="e">
        <f>#REF!</f>
        <v>#REF!</v>
      </c>
      <c r="TMG104" s="50" t="e">
        <f>#REF!</f>
        <v>#REF!</v>
      </c>
      <c r="TMH104" s="50" t="e">
        <f>#REF!</f>
        <v>#REF!</v>
      </c>
      <c r="TMI104" s="50" t="e">
        <f>#REF!</f>
        <v>#REF!</v>
      </c>
      <c r="TMJ104" s="50" t="e">
        <f>#REF!</f>
        <v>#REF!</v>
      </c>
      <c r="TMK104" s="50" t="e">
        <f>#REF!</f>
        <v>#REF!</v>
      </c>
      <c r="TML104" s="50" t="e">
        <f>#REF!</f>
        <v>#REF!</v>
      </c>
      <c r="TMM104" s="50" t="e">
        <f>#REF!</f>
        <v>#REF!</v>
      </c>
      <c r="TMN104" s="50" t="e">
        <f>#REF!</f>
        <v>#REF!</v>
      </c>
      <c r="TMO104" s="50" t="e">
        <f>#REF!</f>
        <v>#REF!</v>
      </c>
      <c r="TMP104" s="50" t="e">
        <f>#REF!</f>
        <v>#REF!</v>
      </c>
      <c r="TMQ104" s="50" t="e">
        <f>#REF!</f>
        <v>#REF!</v>
      </c>
      <c r="TMR104" s="50" t="e">
        <f>#REF!</f>
        <v>#REF!</v>
      </c>
      <c r="TMS104" s="50" t="e">
        <f>#REF!</f>
        <v>#REF!</v>
      </c>
      <c r="TMT104" s="50" t="e">
        <f>#REF!</f>
        <v>#REF!</v>
      </c>
      <c r="TMU104" s="50" t="e">
        <f>#REF!</f>
        <v>#REF!</v>
      </c>
      <c r="TMV104" s="50" t="e">
        <f>#REF!</f>
        <v>#REF!</v>
      </c>
      <c r="TMW104" s="50" t="e">
        <f>#REF!</f>
        <v>#REF!</v>
      </c>
      <c r="TMX104" s="50" t="e">
        <f>#REF!</f>
        <v>#REF!</v>
      </c>
      <c r="TMY104" s="50" t="e">
        <f>#REF!</f>
        <v>#REF!</v>
      </c>
      <c r="TMZ104" s="50" t="e">
        <f>#REF!</f>
        <v>#REF!</v>
      </c>
      <c r="TNA104" s="50" t="e">
        <f>#REF!</f>
        <v>#REF!</v>
      </c>
      <c r="TNB104" s="50" t="e">
        <f>#REF!</f>
        <v>#REF!</v>
      </c>
      <c r="TNC104" s="50" t="e">
        <f>#REF!</f>
        <v>#REF!</v>
      </c>
      <c r="TND104" s="50" t="e">
        <f>#REF!</f>
        <v>#REF!</v>
      </c>
      <c r="TNE104" s="50" t="e">
        <f>#REF!</f>
        <v>#REF!</v>
      </c>
      <c r="TNF104" s="50" t="e">
        <f>#REF!</f>
        <v>#REF!</v>
      </c>
      <c r="TNG104" s="50" t="e">
        <f>#REF!</f>
        <v>#REF!</v>
      </c>
      <c r="TNH104" s="50" t="e">
        <f>#REF!</f>
        <v>#REF!</v>
      </c>
      <c r="TNI104" s="50" t="e">
        <f>#REF!</f>
        <v>#REF!</v>
      </c>
      <c r="TNJ104" s="50" t="e">
        <f>#REF!</f>
        <v>#REF!</v>
      </c>
      <c r="TNK104" s="50" t="e">
        <f>#REF!</f>
        <v>#REF!</v>
      </c>
      <c r="TNL104" s="50" t="e">
        <f>#REF!</f>
        <v>#REF!</v>
      </c>
      <c r="TNM104" s="50" t="e">
        <f>#REF!</f>
        <v>#REF!</v>
      </c>
      <c r="TNN104" s="50" t="e">
        <f>#REF!</f>
        <v>#REF!</v>
      </c>
      <c r="TNO104" s="50" t="e">
        <f>#REF!</f>
        <v>#REF!</v>
      </c>
      <c r="TNP104" s="50" t="e">
        <f>#REF!</f>
        <v>#REF!</v>
      </c>
      <c r="TNQ104" s="50" t="e">
        <f>#REF!</f>
        <v>#REF!</v>
      </c>
      <c r="TNR104" s="50" t="e">
        <f>#REF!</f>
        <v>#REF!</v>
      </c>
      <c r="TNS104" s="50" t="e">
        <f>#REF!</f>
        <v>#REF!</v>
      </c>
      <c r="TNT104" s="50" t="e">
        <f>#REF!</f>
        <v>#REF!</v>
      </c>
      <c r="TNU104" s="50" t="e">
        <f>#REF!</f>
        <v>#REF!</v>
      </c>
      <c r="TNV104" s="50" t="e">
        <f>#REF!</f>
        <v>#REF!</v>
      </c>
      <c r="TNW104" s="50" t="e">
        <f>#REF!</f>
        <v>#REF!</v>
      </c>
      <c r="TNX104" s="50" t="e">
        <f>#REF!</f>
        <v>#REF!</v>
      </c>
      <c r="TNY104" s="50" t="e">
        <f>#REF!</f>
        <v>#REF!</v>
      </c>
      <c r="TNZ104" s="50" t="e">
        <f>#REF!</f>
        <v>#REF!</v>
      </c>
      <c r="TOA104" s="50" t="e">
        <f>#REF!</f>
        <v>#REF!</v>
      </c>
      <c r="TOB104" s="50" t="e">
        <f>#REF!</f>
        <v>#REF!</v>
      </c>
      <c r="TOC104" s="50" t="e">
        <f>#REF!</f>
        <v>#REF!</v>
      </c>
      <c r="TOD104" s="50" t="e">
        <f>#REF!</f>
        <v>#REF!</v>
      </c>
      <c r="TOE104" s="50" t="e">
        <f>#REF!</f>
        <v>#REF!</v>
      </c>
      <c r="TOF104" s="50" t="e">
        <f>#REF!</f>
        <v>#REF!</v>
      </c>
      <c r="TOG104" s="50" t="e">
        <f>#REF!</f>
        <v>#REF!</v>
      </c>
      <c r="TOH104" s="50" t="e">
        <f>#REF!</f>
        <v>#REF!</v>
      </c>
      <c r="TOI104" s="50" t="e">
        <f>#REF!</f>
        <v>#REF!</v>
      </c>
      <c r="TOJ104" s="50" t="e">
        <f>#REF!</f>
        <v>#REF!</v>
      </c>
      <c r="TOK104" s="50" t="e">
        <f>#REF!</f>
        <v>#REF!</v>
      </c>
      <c r="TOL104" s="50" t="e">
        <f>#REF!</f>
        <v>#REF!</v>
      </c>
      <c r="TOM104" s="50" t="e">
        <f>#REF!</f>
        <v>#REF!</v>
      </c>
      <c r="TON104" s="50" t="e">
        <f>#REF!</f>
        <v>#REF!</v>
      </c>
      <c r="TOO104" s="50" t="e">
        <f>#REF!</f>
        <v>#REF!</v>
      </c>
      <c r="TOP104" s="50" t="e">
        <f>#REF!</f>
        <v>#REF!</v>
      </c>
      <c r="TOQ104" s="50" t="e">
        <f>#REF!</f>
        <v>#REF!</v>
      </c>
      <c r="TOR104" s="50" t="e">
        <f>#REF!</f>
        <v>#REF!</v>
      </c>
      <c r="TOS104" s="50" t="e">
        <f>#REF!</f>
        <v>#REF!</v>
      </c>
      <c r="TOT104" s="50" t="e">
        <f>#REF!</f>
        <v>#REF!</v>
      </c>
      <c r="TOU104" s="50" t="e">
        <f>#REF!</f>
        <v>#REF!</v>
      </c>
      <c r="TOV104" s="50" t="e">
        <f>#REF!</f>
        <v>#REF!</v>
      </c>
      <c r="TOW104" s="50" t="e">
        <f>#REF!</f>
        <v>#REF!</v>
      </c>
      <c r="TOX104" s="50" t="e">
        <f>#REF!</f>
        <v>#REF!</v>
      </c>
      <c r="TOY104" s="50" t="e">
        <f>#REF!</f>
        <v>#REF!</v>
      </c>
      <c r="TOZ104" s="50" t="e">
        <f>#REF!</f>
        <v>#REF!</v>
      </c>
      <c r="TPA104" s="50" t="e">
        <f>#REF!</f>
        <v>#REF!</v>
      </c>
      <c r="TPB104" s="50" t="e">
        <f>#REF!</f>
        <v>#REF!</v>
      </c>
      <c r="TPC104" s="50" t="e">
        <f>#REF!</f>
        <v>#REF!</v>
      </c>
      <c r="TPD104" s="50" t="e">
        <f>#REF!</f>
        <v>#REF!</v>
      </c>
      <c r="TPE104" s="50" t="e">
        <f>#REF!</f>
        <v>#REF!</v>
      </c>
      <c r="TPF104" s="50" t="e">
        <f>#REF!</f>
        <v>#REF!</v>
      </c>
      <c r="TPG104" s="50" t="e">
        <f>#REF!</f>
        <v>#REF!</v>
      </c>
      <c r="TPH104" s="50" t="e">
        <f>#REF!</f>
        <v>#REF!</v>
      </c>
      <c r="TPI104" s="50" t="e">
        <f>#REF!</f>
        <v>#REF!</v>
      </c>
      <c r="TPJ104" s="50" t="e">
        <f>#REF!</f>
        <v>#REF!</v>
      </c>
      <c r="TPK104" s="50" t="e">
        <f>#REF!</f>
        <v>#REF!</v>
      </c>
      <c r="TPL104" s="50" t="e">
        <f>#REF!</f>
        <v>#REF!</v>
      </c>
      <c r="TPM104" s="50" t="e">
        <f>#REF!</f>
        <v>#REF!</v>
      </c>
      <c r="TPN104" s="50" t="e">
        <f>#REF!</f>
        <v>#REF!</v>
      </c>
      <c r="TPO104" s="50" t="e">
        <f>#REF!</f>
        <v>#REF!</v>
      </c>
      <c r="TPP104" s="50" t="e">
        <f>#REF!</f>
        <v>#REF!</v>
      </c>
      <c r="TPQ104" s="50" t="e">
        <f>#REF!</f>
        <v>#REF!</v>
      </c>
      <c r="TPR104" s="50" t="e">
        <f>#REF!</f>
        <v>#REF!</v>
      </c>
      <c r="TPS104" s="50" t="e">
        <f>#REF!</f>
        <v>#REF!</v>
      </c>
      <c r="TPT104" s="50" t="e">
        <f>#REF!</f>
        <v>#REF!</v>
      </c>
      <c r="TPU104" s="50" t="e">
        <f>#REF!</f>
        <v>#REF!</v>
      </c>
      <c r="TPV104" s="50" t="e">
        <f>#REF!</f>
        <v>#REF!</v>
      </c>
      <c r="TPW104" s="50" t="e">
        <f>#REF!</f>
        <v>#REF!</v>
      </c>
      <c r="TPX104" s="50" t="e">
        <f>#REF!</f>
        <v>#REF!</v>
      </c>
      <c r="TPY104" s="50" t="e">
        <f>#REF!</f>
        <v>#REF!</v>
      </c>
      <c r="TPZ104" s="50" t="e">
        <f>#REF!</f>
        <v>#REF!</v>
      </c>
      <c r="TQA104" s="50" t="e">
        <f>#REF!</f>
        <v>#REF!</v>
      </c>
      <c r="TQB104" s="50" t="e">
        <f>#REF!</f>
        <v>#REF!</v>
      </c>
      <c r="TQC104" s="50" t="e">
        <f>#REF!</f>
        <v>#REF!</v>
      </c>
      <c r="TQD104" s="50" t="e">
        <f>#REF!</f>
        <v>#REF!</v>
      </c>
      <c r="TQE104" s="50" t="e">
        <f>#REF!</f>
        <v>#REF!</v>
      </c>
      <c r="TQF104" s="50" t="e">
        <f>#REF!</f>
        <v>#REF!</v>
      </c>
      <c r="TQG104" s="50" t="e">
        <f>#REF!</f>
        <v>#REF!</v>
      </c>
      <c r="TQH104" s="50" t="e">
        <f>#REF!</f>
        <v>#REF!</v>
      </c>
      <c r="TQI104" s="50" t="e">
        <f>#REF!</f>
        <v>#REF!</v>
      </c>
      <c r="TQJ104" s="50" t="e">
        <f>#REF!</f>
        <v>#REF!</v>
      </c>
      <c r="TQK104" s="50" t="e">
        <f>#REF!</f>
        <v>#REF!</v>
      </c>
      <c r="TQL104" s="50" t="e">
        <f>#REF!</f>
        <v>#REF!</v>
      </c>
      <c r="TQM104" s="50" t="e">
        <f>#REF!</f>
        <v>#REF!</v>
      </c>
      <c r="TQN104" s="50" t="e">
        <f>#REF!</f>
        <v>#REF!</v>
      </c>
      <c r="TQO104" s="50" t="e">
        <f>#REF!</f>
        <v>#REF!</v>
      </c>
      <c r="TQP104" s="50" t="e">
        <f>#REF!</f>
        <v>#REF!</v>
      </c>
      <c r="TQQ104" s="50" t="e">
        <f>#REF!</f>
        <v>#REF!</v>
      </c>
      <c r="TQR104" s="50" t="e">
        <f>#REF!</f>
        <v>#REF!</v>
      </c>
      <c r="TQS104" s="50" t="e">
        <f>#REF!</f>
        <v>#REF!</v>
      </c>
      <c r="TQT104" s="50" t="e">
        <f>#REF!</f>
        <v>#REF!</v>
      </c>
      <c r="TQU104" s="50" t="e">
        <f>#REF!</f>
        <v>#REF!</v>
      </c>
      <c r="TQV104" s="50" t="e">
        <f>#REF!</f>
        <v>#REF!</v>
      </c>
      <c r="TQW104" s="50" t="e">
        <f>#REF!</f>
        <v>#REF!</v>
      </c>
      <c r="TQX104" s="50" t="e">
        <f>#REF!</f>
        <v>#REF!</v>
      </c>
      <c r="TQY104" s="50" t="e">
        <f>#REF!</f>
        <v>#REF!</v>
      </c>
      <c r="TQZ104" s="50" t="e">
        <f>#REF!</f>
        <v>#REF!</v>
      </c>
      <c r="TRA104" s="50" t="e">
        <f>#REF!</f>
        <v>#REF!</v>
      </c>
      <c r="TRB104" s="50" t="e">
        <f>#REF!</f>
        <v>#REF!</v>
      </c>
      <c r="TRC104" s="50" t="e">
        <f>#REF!</f>
        <v>#REF!</v>
      </c>
      <c r="TRD104" s="50" t="e">
        <f>#REF!</f>
        <v>#REF!</v>
      </c>
      <c r="TRE104" s="50" t="e">
        <f>#REF!</f>
        <v>#REF!</v>
      </c>
      <c r="TRF104" s="50" t="e">
        <f>#REF!</f>
        <v>#REF!</v>
      </c>
      <c r="TRG104" s="50" t="e">
        <f>#REF!</f>
        <v>#REF!</v>
      </c>
      <c r="TRH104" s="50" t="e">
        <f>#REF!</f>
        <v>#REF!</v>
      </c>
      <c r="TRI104" s="50" t="e">
        <f>#REF!</f>
        <v>#REF!</v>
      </c>
      <c r="TRJ104" s="50" t="e">
        <f>#REF!</f>
        <v>#REF!</v>
      </c>
      <c r="TRK104" s="50" t="e">
        <f>#REF!</f>
        <v>#REF!</v>
      </c>
      <c r="TRL104" s="50" t="e">
        <f>#REF!</f>
        <v>#REF!</v>
      </c>
      <c r="TRM104" s="50" t="e">
        <f>#REF!</f>
        <v>#REF!</v>
      </c>
      <c r="TRN104" s="50" t="e">
        <f>#REF!</f>
        <v>#REF!</v>
      </c>
      <c r="TRO104" s="50" t="e">
        <f>#REF!</f>
        <v>#REF!</v>
      </c>
      <c r="TRP104" s="50" t="e">
        <f>#REF!</f>
        <v>#REF!</v>
      </c>
      <c r="TRQ104" s="50" t="e">
        <f>#REF!</f>
        <v>#REF!</v>
      </c>
      <c r="TRR104" s="50" t="e">
        <f>#REF!</f>
        <v>#REF!</v>
      </c>
      <c r="TRS104" s="50" t="e">
        <f>#REF!</f>
        <v>#REF!</v>
      </c>
      <c r="TRT104" s="50" t="e">
        <f>#REF!</f>
        <v>#REF!</v>
      </c>
      <c r="TRU104" s="50" t="e">
        <f>#REF!</f>
        <v>#REF!</v>
      </c>
      <c r="TRV104" s="50" t="e">
        <f>#REF!</f>
        <v>#REF!</v>
      </c>
      <c r="TRW104" s="50" t="e">
        <f>#REF!</f>
        <v>#REF!</v>
      </c>
      <c r="TRX104" s="50" t="e">
        <f>#REF!</f>
        <v>#REF!</v>
      </c>
      <c r="TRY104" s="50" t="e">
        <f>#REF!</f>
        <v>#REF!</v>
      </c>
      <c r="TRZ104" s="50" t="e">
        <f>#REF!</f>
        <v>#REF!</v>
      </c>
      <c r="TSA104" s="50" t="e">
        <f>#REF!</f>
        <v>#REF!</v>
      </c>
      <c r="TSB104" s="50" t="e">
        <f>#REF!</f>
        <v>#REF!</v>
      </c>
      <c r="TSC104" s="50" t="e">
        <f>#REF!</f>
        <v>#REF!</v>
      </c>
      <c r="TSD104" s="50" t="e">
        <f>#REF!</f>
        <v>#REF!</v>
      </c>
      <c r="TSE104" s="50" t="e">
        <f>#REF!</f>
        <v>#REF!</v>
      </c>
      <c r="TSF104" s="50" t="e">
        <f>#REF!</f>
        <v>#REF!</v>
      </c>
      <c r="TSG104" s="50" t="e">
        <f>#REF!</f>
        <v>#REF!</v>
      </c>
      <c r="TSH104" s="50" t="e">
        <f>#REF!</f>
        <v>#REF!</v>
      </c>
      <c r="TSI104" s="50" t="e">
        <f>#REF!</f>
        <v>#REF!</v>
      </c>
      <c r="TSJ104" s="50" t="e">
        <f>#REF!</f>
        <v>#REF!</v>
      </c>
      <c r="TSK104" s="50" t="e">
        <f>#REF!</f>
        <v>#REF!</v>
      </c>
      <c r="TSL104" s="50" t="e">
        <f>#REF!</f>
        <v>#REF!</v>
      </c>
      <c r="TSM104" s="50" t="e">
        <f>#REF!</f>
        <v>#REF!</v>
      </c>
      <c r="TSN104" s="50" t="e">
        <f>#REF!</f>
        <v>#REF!</v>
      </c>
      <c r="TSO104" s="50" t="e">
        <f>#REF!</f>
        <v>#REF!</v>
      </c>
      <c r="TSP104" s="50" t="e">
        <f>#REF!</f>
        <v>#REF!</v>
      </c>
      <c r="TSQ104" s="50" t="e">
        <f>#REF!</f>
        <v>#REF!</v>
      </c>
      <c r="TSR104" s="50" t="e">
        <f>#REF!</f>
        <v>#REF!</v>
      </c>
      <c r="TSS104" s="50" t="e">
        <f>#REF!</f>
        <v>#REF!</v>
      </c>
      <c r="TST104" s="50" t="e">
        <f>#REF!</f>
        <v>#REF!</v>
      </c>
      <c r="TSU104" s="50" t="e">
        <f>#REF!</f>
        <v>#REF!</v>
      </c>
      <c r="TSV104" s="50" t="e">
        <f>#REF!</f>
        <v>#REF!</v>
      </c>
      <c r="TSW104" s="50" t="e">
        <f>#REF!</f>
        <v>#REF!</v>
      </c>
      <c r="TSX104" s="50" t="e">
        <f>#REF!</f>
        <v>#REF!</v>
      </c>
      <c r="TSY104" s="50" t="e">
        <f>#REF!</f>
        <v>#REF!</v>
      </c>
      <c r="TSZ104" s="50" t="e">
        <f>#REF!</f>
        <v>#REF!</v>
      </c>
      <c r="TTA104" s="50" t="e">
        <f>#REF!</f>
        <v>#REF!</v>
      </c>
      <c r="TTB104" s="50" t="e">
        <f>#REF!</f>
        <v>#REF!</v>
      </c>
      <c r="TTC104" s="50" t="e">
        <f>#REF!</f>
        <v>#REF!</v>
      </c>
      <c r="TTD104" s="50" t="e">
        <f>#REF!</f>
        <v>#REF!</v>
      </c>
      <c r="TTE104" s="50" t="e">
        <f>#REF!</f>
        <v>#REF!</v>
      </c>
      <c r="TTF104" s="50" t="e">
        <f>#REF!</f>
        <v>#REF!</v>
      </c>
      <c r="TTG104" s="50" t="e">
        <f>#REF!</f>
        <v>#REF!</v>
      </c>
      <c r="TTH104" s="50" t="e">
        <f>#REF!</f>
        <v>#REF!</v>
      </c>
      <c r="TTI104" s="50" t="e">
        <f>#REF!</f>
        <v>#REF!</v>
      </c>
      <c r="TTJ104" s="50" t="e">
        <f>#REF!</f>
        <v>#REF!</v>
      </c>
      <c r="TTK104" s="50" t="e">
        <f>#REF!</f>
        <v>#REF!</v>
      </c>
      <c r="TTL104" s="50" t="e">
        <f>#REF!</f>
        <v>#REF!</v>
      </c>
      <c r="TTM104" s="50" t="e">
        <f>#REF!</f>
        <v>#REF!</v>
      </c>
      <c r="TTN104" s="50" t="e">
        <f>#REF!</f>
        <v>#REF!</v>
      </c>
      <c r="TTO104" s="50" t="e">
        <f>#REF!</f>
        <v>#REF!</v>
      </c>
      <c r="TTP104" s="50" t="e">
        <f>#REF!</f>
        <v>#REF!</v>
      </c>
      <c r="TTQ104" s="50" t="e">
        <f>#REF!</f>
        <v>#REF!</v>
      </c>
      <c r="TTR104" s="50" t="e">
        <f>#REF!</f>
        <v>#REF!</v>
      </c>
      <c r="TTS104" s="50" t="e">
        <f>#REF!</f>
        <v>#REF!</v>
      </c>
      <c r="TTT104" s="50" t="e">
        <f>#REF!</f>
        <v>#REF!</v>
      </c>
      <c r="TTU104" s="50" t="e">
        <f>#REF!</f>
        <v>#REF!</v>
      </c>
      <c r="TTV104" s="50" t="e">
        <f>#REF!</f>
        <v>#REF!</v>
      </c>
      <c r="TTW104" s="50" t="e">
        <f>#REF!</f>
        <v>#REF!</v>
      </c>
      <c r="TTX104" s="50" t="e">
        <f>#REF!</f>
        <v>#REF!</v>
      </c>
      <c r="TTY104" s="50" t="e">
        <f>#REF!</f>
        <v>#REF!</v>
      </c>
      <c r="TTZ104" s="50" t="e">
        <f>#REF!</f>
        <v>#REF!</v>
      </c>
      <c r="TUA104" s="50" t="e">
        <f>#REF!</f>
        <v>#REF!</v>
      </c>
      <c r="TUB104" s="50" t="e">
        <f>#REF!</f>
        <v>#REF!</v>
      </c>
      <c r="TUC104" s="50" t="e">
        <f>#REF!</f>
        <v>#REF!</v>
      </c>
      <c r="TUD104" s="50" t="e">
        <f>#REF!</f>
        <v>#REF!</v>
      </c>
      <c r="TUE104" s="50" t="e">
        <f>#REF!</f>
        <v>#REF!</v>
      </c>
      <c r="TUF104" s="50" t="e">
        <f>#REF!</f>
        <v>#REF!</v>
      </c>
      <c r="TUG104" s="50" t="e">
        <f>#REF!</f>
        <v>#REF!</v>
      </c>
      <c r="TUH104" s="50" t="e">
        <f>#REF!</f>
        <v>#REF!</v>
      </c>
      <c r="TUI104" s="50" t="e">
        <f>#REF!</f>
        <v>#REF!</v>
      </c>
      <c r="TUJ104" s="50" t="e">
        <f>#REF!</f>
        <v>#REF!</v>
      </c>
      <c r="TUK104" s="50" t="e">
        <f>#REF!</f>
        <v>#REF!</v>
      </c>
      <c r="TUL104" s="50" t="e">
        <f>#REF!</f>
        <v>#REF!</v>
      </c>
      <c r="TUM104" s="50" t="e">
        <f>#REF!</f>
        <v>#REF!</v>
      </c>
      <c r="TUN104" s="50" t="e">
        <f>#REF!</f>
        <v>#REF!</v>
      </c>
      <c r="TUO104" s="50" t="e">
        <f>#REF!</f>
        <v>#REF!</v>
      </c>
      <c r="TUP104" s="50" t="e">
        <f>#REF!</f>
        <v>#REF!</v>
      </c>
      <c r="TUQ104" s="50" t="e">
        <f>#REF!</f>
        <v>#REF!</v>
      </c>
      <c r="TUR104" s="50" t="e">
        <f>#REF!</f>
        <v>#REF!</v>
      </c>
      <c r="TUS104" s="50" t="e">
        <f>#REF!</f>
        <v>#REF!</v>
      </c>
      <c r="TUT104" s="50" t="e">
        <f>#REF!</f>
        <v>#REF!</v>
      </c>
      <c r="TUU104" s="50" t="e">
        <f>#REF!</f>
        <v>#REF!</v>
      </c>
      <c r="TUV104" s="50" t="e">
        <f>#REF!</f>
        <v>#REF!</v>
      </c>
      <c r="TUW104" s="50" t="e">
        <f>#REF!</f>
        <v>#REF!</v>
      </c>
      <c r="TUX104" s="50" t="e">
        <f>#REF!</f>
        <v>#REF!</v>
      </c>
      <c r="TUY104" s="50" t="e">
        <f>#REF!</f>
        <v>#REF!</v>
      </c>
      <c r="TUZ104" s="50" t="e">
        <f>#REF!</f>
        <v>#REF!</v>
      </c>
      <c r="TVA104" s="50" t="e">
        <f>#REF!</f>
        <v>#REF!</v>
      </c>
      <c r="TVB104" s="50" t="e">
        <f>#REF!</f>
        <v>#REF!</v>
      </c>
      <c r="TVC104" s="50" t="e">
        <f>#REF!</f>
        <v>#REF!</v>
      </c>
      <c r="TVD104" s="50" t="e">
        <f>#REF!</f>
        <v>#REF!</v>
      </c>
      <c r="TVE104" s="50" t="e">
        <f>#REF!</f>
        <v>#REF!</v>
      </c>
      <c r="TVF104" s="50" t="e">
        <f>#REF!</f>
        <v>#REF!</v>
      </c>
      <c r="TVG104" s="50" t="e">
        <f>#REF!</f>
        <v>#REF!</v>
      </c>
      <c r="TVH104" s="50" t="e">
        <f>#REF!</f>
        <v>#REF!</v>
      </c>
      <c r="TVI104" s="50" t="e">
        <f>#REF!</f>
        <v>#REF!</v>
      </c>
      <c r="TVJ104" s="50" t="e">
        <f>#REF!</f>
        <v>#REF!</v>
      </c>
      <c r="TVK104" s="50" t="e">
        <f>#REF!</f>
        <v>#REF!</v>
      </c>
      <c r="TVL104" s="50" t="e">
        <f>#REF!</f>
        <v>#REF!</v>
      </c>
      <c r="TVM104" s="50" t="e">
        <f>#REF!</f>
        <v>#REF!</v>
      </c>
      <c r="TVN104" s="50" t="e">
        <f>#REF!</f>
        <v>#REF!</v>
      </c>
      <c r="TVO104" s="50" t="e">
        <f>#REF!</f>
        <v>#REF!</v>
      </c>
      <c r="TVP104" s="50" t="e">
        <f>#REF!</f>
        <v>#REF!</v>
      </c>
      <c r="TVQ104" s="50" t="e">
        <f>#REF!</f>
        <v>#REF!</v>
      </c>
      <c r="TVR104" s="50" t="e">
        <f>#REF!</f>
        <v>#REF!</v>
      </c>
      <c r="TVS104" s="50" t="e">
        <f>#REF!</f>
        <v>#REF!</v>
      </c>
      <c r="TVT104" s="50" t="e">
        <f>#REF!</f>
        <v>#REF!</v>
      </c>
      <c r="TVU104" s="50" t="e">
        <f>#REF!</f>
        <v>#REF!</v>
      </c>
      <c r="TVV104" s="50" t="e">
        <f>#REF!</f>
        <v>#REF!</v>
      </c>
      <c r="TVW104" s="50" t="e">
        <f>#REF!</f>
        <v>#REF!</v>
      </c>
      <c r="TVX104" s="50" t="e">
        <f>#REF!</f>
        <v>#REF!</v>
      </c>
      <c r="TVY104" s="50" t="e">
        <f>#REF!</f>
        <v>#REF!</v>
      </c>
      <c r="TVZ104" s="50" t="e">
        <f>#REF!</f>
        <v>#REF!</v>
      </c>
      <c r="TWA104" s="50" t="e">
        <f>#REF!</f>
        <v>#REF!</v>
      </c>
      <c r="TWB104" s="50" t="e">
        <f>#REF!</f>
        <v>#REF!</v>
      </c>
      <c r="TWC104" s="50" t="e">
        <f>#REF!</f>
        <v>#REF!</v>
      </c>
      <c r="TWD104" s="50" t="e">
        <f>#REF!</f>
        <v>#REF!</v>
      </c>
      <c r="TWE104" s="50" t="e">
        <f>#REF!</f>
        <v>#REF!</v>
      </c>
      <c r="TWF104" s="50" t="e">
        <f>#REF!</f>
        <v>#REF!</v>
      </c>
      <c r="TWG104" s="50" t="e">
        <f>#REF!</f>
        <v>#REF!</v>
      </c>
      <c r="TWH104" s="50" t="e">
        <f>#REF!</f>
        <v>#REF!</v>
      </c>
      <c r="TWI104" s="50" t="e">
        <f>#REF!</f>
        <v>#REF!</v>
      </c>
      <c r="TWJ104" s="50" t="e">
        <f>#REF!</f>
        <v>#REF!</v>
      </c>
      <c r="TWK104" s="50" t="e">
        <f>#REF!</f>
        <v>#REF!</v>
      </c>
      <c r="TWL104" s="50" t="e">
        <f>#REF!</f>
        <v>#REF!</v>
      </c>
      <c r="TWM104" s="50" t="e">
        <f>#REF!</f>
        <v>#REF!</v>
      </c>
      <c r="TWN104" s="50" t="e">
        <f>#REF!</f>
        <v>#REF!</v>
      </c>
      <c r="TWO104" s="50" t="e">
        <f>#REF!</f>
        <v>#REF!</v>
      </c>
      <c r="TWP104" s="50" t="e">
        <f>#REF!</f>
        <v>#REF!</v>
      </c>
      <c r="TWQ104" s="50" t="e">
        <f>#REF!</f>
        <v>#REF!</v>
      </c>
      <c r="TWR104" s="50" t="e">
        <f>#REF!</f>
        <v>#REF!</v>
      </c>
      <c r="TWS104" s="50" t="e">
        <f>#REF!</f>
        <v>#REF!</v>
      </c>
      <c r="TWT104" s="50" t="e">
        <f>#REF!</f>
        <v>#REF!</v>
      </c>
      <c r="TWU104" s="50" t="e">
        <f>#REF!</f>
        <v>#REF!</v>
      </c>
      <c r="TWV104" s="50" t="e">
        <f>#REF!</f>
        <v>#REF!</v>
      </c>
      <c r="TWW104" s="50" t="e">
        <f>#REF!</f>
        <v>#REF!</v>
      </c>
      <c r="TWX104" s="50" t="e">
        <f>#REF!</f>
        <v>#REF!</v>
      </c>
      <c r="TWY104" s="50" t="e">
        <f>#REF!</f>
        <v>#REF!</v>
      </c>
      <c r="TWZ104" s="50" t="e">
        <f>#REF!</f>
        <v>#REF!</v>
      </c>
      <c r="TXA104" s="50" t="e">
        <f>#REF!</f>
        <v>#REF!</v>
      </c>
      <c r="TXB104" s="50" t="e">
        <f>#REF!</f>
        <v>#REF!</v>
      </c>
      <c r="TXC104" s="50" t="e">
        <f>#REF!</f>
        <v>#REF!</v>
      </c>
      <c r="TXD104" s="50" t="e">
        <f>#REF!</f>
        <v>#REF!</v>
      </c>
      <c r="TXE104" s="50" t="e">
        <f>#REF!</f>
        <v>#REF!</v>
      </c>
      <c r="TXF104" s="50" t="e">
        <f>#REF!</f>
        <v>#REF!</v>
      </c>
      <c r="TXG104" s="50" t="e">
        <f>#REF!</f>
        <v>#REF!</v>
      </c>
      <c r="TXH104" s="50" t="e">
        <f>#REF!</f>
        <v>#REF!</v>
      </c>
      <c r="TXI104" s="50" t="e">
        <f>#REF!</f>
        <v>#REF!</v>
      </c>
      <c r="TXJ104" s="50" t="e">
        <f>#REF!</f>
        <v>#REF!</v>
      </c>
      <c r="TXK104" s="50" t="e">
        <f>#REF!</f>
        <v>#REF!</v>
      </c>
      <c r="TXL104" s="50" t="e">
        <f>#REF!</f>
        <v>#REF!</v>
      </c>
      <c r="TXM104" s="50" t="e">
        <f>#REF!</f>
        <v>#REF!</v>
      </c>
      <c r="TXN104" s="50" t="e">
        <f>#REF!</f>
        <v>#REF!</v>
      </c>
      <c r="TXO104" s="50" t="e">
        <f>#REF!</f>
        <v>#REF!</v>
      </c>
      <c r="TXP104" s="50" t="e">
        <f>#REF!</f>
        <v>#REF!</v>
      </c>
      <c r="TXQ104" s="50" t="e">
        <f>#REF!</f>
        <v>#REF!</v>
      </c>
      <c r="TXR104" s="50" t="e">
        <f>#REF!</f>
        <v>#REF!</v>
      </c>
      <c r="TXS104" s="50" t="e">
        <f>#REF!</f>
        <v>#REF!</v>
      </c>
      <c r="TXT104" s="50" t="e">
        <f>#REF!</f>
        <v>#REF!</v>
      </c>
      <c r="TXU104" s="50" t="e">
        <f>#REF!</f>
        <v>#REF!</v>
      </c>
      <c r="TXV104" s="50" t="e">
        <f>#REF!</f>
        <v>#REF!</v>
      </c>
      <c r="TXW104" s="50" t="e">
        <f>#REF!</f>
        <v>#REF!</v>
      </c>
      <c r="TXX104" s="50" t="e">
        <f>#REF!</f>
        <v>#REF!</v>
      </c>
      <c r="TXY104" s="50" t="e">
        <f>#REF!</f>
        <v>#REF!</v>
      </c>
      <c r="TXZ104" s="50" t="e">
        <f>#REF!</f>
        <v>#REF!</v>
      </c>
      <c r="TYA104" s="50" t="e">
        <f>#REF!</f>
        <v>#REF!</v>
      </c>
      <c r="TYB104" s="50" t="e">
        <f>#REF!</f>
        <v>#REF!</v>
      </c>
      <c r="TYC104" s="50" t="e">
        <f>#REF!</f>
        <v>#REF!</v>
      </c>
      <c r="TYD104" s="50" t="e">
        <f>#REF!</f>
        <v>#REF!</v>
      </c>
      <c r="TYE104" s="50" t="e">
        <f>#REF!</f>
        <v>#REF!</v>
      </c>
      <c r="TYF104" s="50" t="e">
        <f>#REF!</f>
        <v>#REF!</v>
      </c>
      <c r="TYG104" s="50" t="e">
        <f>#REF!</f>
        <v>#REF!</v>
      </c>
      <c r="TYH104" s="50" t="e">
        <f>#REF!</f>
        <v>#REF!</v>
      </c>
      <c r="TYI104" s="50" t="e">
        <f>#REF!</f>
        <v>#REF!</v>
      </c>
      <c r="TYJ104" s="50" t="e">
        <f>#REF!</f>
        <v>#REF!</v>
      </c>
      <c r="TYK104" s="50" t="e">
        <f>#REF!</f>
        <v>#REF!</v>
      </c>
      <c r="TYL104" s="50" t="e">
        <f>#REF!</f>
        <v>#REF!</v>
      </c>
      <c r="TYM104" s="50" t="e">
        <f>#REF!</f>
        <v>#REF!</v>
      </c>
      <c r="TYN104" s="50" t="e">
        <f>#REF!</f>
        <v>#REF!</v>
      </c>
      <c r="TYO104" s="50" t="e">
        <f>#REF!</f>
        <v>#REF!</v>
      </c>
      <c r="TYP104" s="50" t="e">
        <f>#REF!</f>
        <v>#REF!</v>
      </c>
      <c r="TYQ104" s="50" t="e">
        <f>#REF!</f>
        <v>#REF!</v>
      </c>
      <c r="TYR104" s="50" t="e">
        <f>#REF!</f>
        <v>#REF!</v>
      </c>
      <c r="TYS104" s="50" t="e">
        <f>#REF!</f>
        <v>#REF!</v>
      </c>
      <c r="TYT104" s="50" t="e">
        <f>#REF!</f>
        <v>#REF!</v>
      </c>
      <c r="TYU104" s="50" t="e">
        <f>#REF!</f>
        <v>#REF!</v>
      </c>
      <c r="TYV104" s="50" t="e">
        <f>#REF!</f>
        <v>#REF!</v>
      </c>
      <c r="TYW104" s="50" t="e">
        <f>#REF!</f>
        <v>#REF!</v>
      </c>
      <c r="TYX104" s="50" t="e">
        <f>#REF!</f>
        <v>#REF!</v>
      </c>
      <c r="TYY104" s="50" t="e">
        <f>#REF!</f>
        <v>#REF!</v>
      </c>
      <c r="TYZ104" s="50" t="e">
        <f>#REF!</f>
        <v>#REF!</v>
      </c>
      <c r="TZA104" s="50" t="e">
        <f>#REF!</f>
        <v>#REF!</v>
      </c>
      <c r="TZB104" s="50" t="e">
        <f>#REF!</f>
        <v>#REF!</v>
      </c>
      <c r="TZC104" s="50" t="e">
        <f>#REF!</f>
        <v>#REF!</v>
      </c>
      <c r="TZD104" s="50" t="e">
        <f>#REF!</f>
        <v>#REF!</v>
      </c>
      <c r="TZE104" s="50" t="e">
        <f>#REF!</f>
        <v>#REF!</v>
      </c>
      <c r="TZF104" s="50" t="e">
        <f>#REF!</f>
        <v>#REF!</v>
      </c>
      <c r="TZG104" s="50" t="e">
        <f>#REF!</f>
        <v>#REF!</v>
      </c>
      <c r="TZH104" s="50" t="e">
        <f>#REF!</f>
        <v>#REF!</v>
      </c>
      <c r="TZI104" s="50" t="e">
        <f>#REF!</f>
        <v>#REF!</v>
      </c>
      <c r="TZJ104" s="50" t="e">
        <f>#REF!</f>
        <v>#REF!</v>
      </c>
      <c r="TZK104" s="50" t="e">
        <f>#REF!</f>
        <v>#REF!</v>
      </c>
      <c r="TZL104" s="50" t="e">
        <f>#REF!</f>
        <v>#REF!</v>
      </c>
      <c r="TZM104" s="50" t="e">
        <f>#REF!</f>
        <v>#REF!</v>
      </c>
      <c r="TZN104" s="50" t="e">
        <f>#REF!</f>
        <v>#REF!</v>
      </c>
      <c r="TZO104" s="50" t="e">
        <f>#REF!</f>
        <v>#REF!</v>
      </c>
      <c r="TZP104" s="50" t="e">
        <f>#REF!</f>
        <v>#REF!</v>
      </c>
      <c r="TZQ104" s="50" t="e">
        <f>#REF!</f>
        <v>#REF!</v>
      </c>
      <c r="TZR104" s="50" t="e">
        <f>#REF!</f>
        <v>#REF!</v>
      </c>
      <c r="TZS104" s="50" t="e">
        <f>#REF!</f>
        <v>#REF!</v>
      </c>
      <c r="TZT104" s="50" t="e">
        <f>#REF!</f>
        <v>#REF!</v>
      </c>
      <c r="TZU104" s="50" t="e">
        <f>#REF!</f>
        <v>#REF!</v>
      </c>
      <c r="TZV104" s="50" t="e">
        <f>#REF!</f>
        <v>#REF!</v>
      </c>
      <c r="TZW104" s="50" t="e">
        <f>#REF!</f>
        <v>#REF!</v>
      </c>
      <c r="TZX104" s="50" t="e">
        <f>#REF!</f>
        <v>#REF!</v>
      </c>
      <c r="TZY104" s="50" t="e">
        <f>#REF!</f>
        <v>#REF!</v>
      </c>
      <c r="TZZ104" s="50" t="e">
        <f>#REF!</f>
        <v>#REF!</v>
      </c>
      <c r="UAA104" s="50" t="e">
        <f>#REF!</f>
        <v>#REF!</v>
      </c>
      <c r="UAB104" s="50" t="e">
        <f>#REF!</f>
        <v>#REF!</v>
      </c>
      <c r="UAC104" s="50" t="e">
        <f>#REF!</f>
        <v>#REF!</v>
      </c>
      <c r="UAD104" s="50" t="e">
        <f>#REF!</f>
        <v>#REF!</v>
      </c>
      <c r="UAE104" s="50" t="e">
        <f>#REF!</f>
        <v>#REF!</v>
      </c>
      <c r="UAF104" s="50" t="e">
        <f>#REF!</f>
        <v>#REF!</v>
      </c>
      <c r="UAG104" s="50" t="e">
        <f>#REF!</f>
        <v>#REF!</v>
      </c>
      <c r="UAH104" s="50" t="e">
        <f>#REF!</f>
        <v>#REF!</v>
      </c>
      <c r="UAI104" s="50" t="e">
        <f>#REF!</f>
        <v>#REF!</v>
      </c>
      <c r="UAJ104" s="50" t="e">
        <f>#REF!</f>
        <v>#REF!</v>
      </c>
      <c r="UAK104" s="50" t="e">
        <f>#REF!</f>
        <v>#REF!</v>
      </c>
      <c r="UAL104" s="50" t="e">
        <f>#REF!</f>
        <v>#REF!</v>
      </c>
      <c r="UAM104" s="50" t="e">
        <f>#REF!</f>
        <v>#REF!</v>
      </c>
      <c r="UAN104" s="50" t="e">
        <f>#REF!</f>
        <v>#REF!</v>
      </c>
      <c r="UAO104" s="50" t="e">
        <f>#REF!</f>
        <v>#REF!</v>
      </c>
      <c r="UAP104" s="50" t="e">
        <f>#REF!</f>
        <v>#REF!</v>
      </c>
      <c r="UAQ104" s="50" t="e">
        <f>#REF!</f>
        <v>#REF!</v>
      </c>
      <c r="UAR104" s="50" t="e">
        <f>#REF!</f>
        <v>#REF!</v>
      </c>
      <c r="UAS104" s="50" t="e">
        <f>#REF!</f>
        <v>#REF!</v>
      </c>
      <c r="UAT104" s="50" t="e">
        <f>#REF!</f>
        <v>#REF!</v>
      </c>
      <c r="UAU104" s="50" t="e">
        <f>#REF!</f>
        <v>#REF!</v>
      </c>
      <c r="UAV104" s="50" t="e">
        <f>#REF!</f>
        <v>#REF!</v>
      </c>
      <c r="UAW104" s="50" t="e">
        <f>#REF!</f>
        <v>#REF!</v>
      </c>
      <c r="UAX104" s="50" t="e">
        <f>#REF!</f>
        <v>#REF!</v>
      </c>
      <c r="UAY104" s="50" t="e">
        <f>#REF!</f>
        <v>#REF!</v>
      </c>
      <c r="UAZ104" s="50" t="e">
        <f>#REF!</f>
        <v>#REF!</v>
      </c>
      <c r="UBA104" s="50" t="e">
        <f>#REF!</f>
        <v>#REF!</v>
      </c>
      <c r="UBB104" s="50" t="e">
        <f>#REF!</f>
        <v>#REF!</v>
      </c>
      <c r="UBC104" s="50" t="e">
        <f>#REF!</f>
        <v>#REF!</v>
      </c>
      <c r="UBD104" s="50" t="e">
        <f>#REF!</f>
        <v>#REF!</v>
      </c>
      <c r="UBE104" s="50" t="e">
        <f>#REF!</f>
        <v>#REF!</v>
      </c>
      <c r="UBF104" s="50" t="e">
        <f>#REF!</f>
        <v>#REF!</v>
      </c>
      <c r="UBG104" s="50" t="e">
        <f>#REF!</f>
        <v>#REF!</v>
      </c>
      <c r="UBH104" s="50" t="e">
        <f>#REF!</f>
        <v>#REF!</v>
      </c>
      <c r="UBI104" s="50" t="e">
        <f>#REF!</f>
        <v>#REF!</v>
      </c>
      <c r="UBJ104" s="50" t="e">
        <f>#REF!</f>
        <v>#REF!</v>
      </c>
      <c r="UBK104" s="50" t="e">
        <f>#REF!</f>
        <v>#REF!</v>
      </c>
      <c r="UBL104" s="50" t="e">
        <f>#REF!</f>
        <v>#REF!</v>
      </c>
      <c r="UBM104" s="50" t="e">
        <f>#REF!</f>
        <v>#REF!</v>
      </c>
      <c r="UBN104" s="50" t="e">
        <f>#REF!</f>
        <v>#REF!</v>
      </c>
      <c r="UBO104" s="50" t="e">
        <f>#REF!</f>
        <v>#REF!</v>
      </c>
      <c r="UBP104" s="50" t="e">
        <f>#REF!</f>
        <v>#REF!</v>
      </c>
      <c r="UBQ104" s="50" t="e">
        <f>#REF!</f>
        <v>#REF!</v>
      </c>
      <c r="UBR104" s="50" t="e">
        <f>#REF!</f>
        <v>#REF!</v>
      </c>
      <c r="UBS104" s="50" t="e">
        <f>#REF!</f>
        <v>#REF!</v>
      </c>
      <c r="UBT104" s="50" t="e">
        <f>#REF!</f>
        <v>#REF!</v>
      </c>
      <c r="UBU104" s="50" t="e">
        <f>#REF!</f>
        <v>#REF!</v>
      </c>
      <c r="UBV104" s="50" t="e">
        <f>#REF!</f>
        <v>#REF!</v>
      </c>
      <c r="UBW104" s="50" t="e">
        <f>#REF!</f>
        <v>#REF!</v>
      </c>
      <c r="UBX104" s="50" t="e">
        <f>#REF!</f>
        <v>#REF!</v>
      </c>
      <c r="UBY104" s="50" t="e">
        <f>#REF!</f>
        <v>#REF!</v>
      </c>
      <c r="UBZ104" s="50" t="e">
        <f>#REF!</f>
        <v>#REF!</v>
      </c>
      <c r="UCA104" s="50" t="e">
        <f>#REF!</f>
        <v>#REF!</v>
      </c>
      <c r="UCB104" s="50" t="e">
        <f>#REF!</f>
        <v>#REF!</v>
      </c>
      <c r="UCC104" s="50" t="e">
        <f>#REF!</f>
        <v>#REF!</v>
      </c>
      <c r="UCD104" s="50" t="e">
        <f>#REF!</f>
        <v>#REF!</v>
      </c>
      <c r="UCE104" s="50" t="e">
        <f>#REF!</f>
        <v>#REF!</v>
      </c>
      <c r="UCF104" s="50" t="e">
        <f>#REF!</f>
        <v>#REF!</v>
      </c>
      <c r="UCG104" s="50" t="e">
        <f>#REF!</f>
        <v>#REF!</v>
      </c>
      <c r="UCH104" s="50" t="e">
        <f>#REF!</f>
        <v>#REF!</v>
      </c>
      <c r="UCI104" s="50" t="e">
        <f>#REF!</f>
        <v>#REF!</v>
      </c>
      <c r="UCJ104" s="50" t="e">
        <f>#REF!</f>
        <v>#REF!</v>
      </c>
      <c r="UCK104" s="50" t="e">
        <f>#REF!</f>
        <v>#REF!</v>
      </c>
      <c r="UCL104" s="50" t="e">
        <f>#REF!</f>
        <v>#REF!</v>
      </c>
      <c r="UCM104" s="50" t="e">
        <f>#REF!</f>
        <v>#REF!</v>
      </c>
      <c r="UCN104" s="50" t="e">
        <f>#REF!</f>
        <v>#REF!</v>
      </c>
      <c r="UCO104" s="50" t="e">
        <f>#REF!</f>
        <v>#REF!</v>
      </c>
      <c r="UCP104" s="50" t="e">
        <f>#REF!</f>
        <v>#REF!</v>
      </c>
      <c r="UCQ104" s="50" t="e">
        <f>#REF!</f>
        <v>#REF!</v>
      </c>
      <c r="UCR104" s="50" t="e">
        <f>#REF!</f>
        <v>#REF!</v>
      </c>
      <c r="UCS104" s="50" t="e">
        <f>#REF!</f>
        <v>#REF!</v>
      </c>
      <c r="UCT104" s="50" t="e">
        <f>#REF!</f>
        <v>#REF!</v>
      </c>
      <c r="UCU104" s="50" t="e">
        <f>#REF!</f>
        <v>#REF!</v>
      </c>
      <c r="UCV104" s="50" t="e">
        <f>#REF!</f>
        <v>#REF!</v>
      </c>
      <c r="UCW104" s="50" t="e">
        <f>#REF!</f>
        <v>#REF!</v>
      </c>
      <c r="UCX104" s="50" t="e">
        <f>#REF!</f>
        <v>#REF!</v>
      </c>
      <c r="UCY104" s="50" t="e">
        <f>#REF!</f>
        <v>#REF!</v>
      </c>
      <c r="UCZ104" s="50" t="e">
        <f>#REF!</f>
        <v>#REF!</v>
      </c>
      <c r="UDA104" s="50" t="e">
        <f>#REF!</f>
        <v>#REF!</v>
      </c>
      <c r="UDB104" s="50" t="e">
        <f>#REF!</f>
        <v>#REF!</v>
      </c>
      <c r="UDC104" s="50" t="e">
        <f>#REF!</f>
        <v>#REF!</v>
      </c>
      <c r="UDD104" s="50" t="e">
        <f>#REF!</f>
        <v>#REF!</v>
      </c>
      <c r="UDE104" s="50" t="e">
        <f>#REF!</f>
        <v>#REF!</v>
      </c>
      <c r="UDF104" s="50" t="e">
        <f>#REF!</f>
        <v>#REF!</v>
      </c>
      <c r="UDG104" s="50" t="e">
        <f>#REF!</f>
        <v>#REF!</v>
      </c>
      <c r="UDH104" s="50" t="e">
        <f>#REF!</f>
        <v>#REF!</v>
      </c>
      <c r="UDI104" s="50" t="e">
        <f>#REF!</f>
        <v>#REF!</v>
      </c>
      <c r="UDJ104" s="50" t="e">
        <f>#REF!</f>
        <v>#REF!</v>
      </c>
      <c r="UDK104" s="50" t="e">
        <f>#REF!</f>
        <v>#REF!</v>
      </c>
      <c r="UDL104" s="50" t="e">
        <f>#REF!</f>
        <v>#REF!</v>
      </c>
      <c r="UDM104" s="50" t="e">
        <f>#REF!</f>
        <v>#REF!</v>
      </c>
      <c r="UDN104" s="50" t="e">
        <f>#REF!</f>
        <v>#REF!</v>
      </c>
      <c r="UDO104" s="50" t="e">
        <f>#REF!</f>
        <v>#REF!</v>
      </c>
      <c r="UDP104" s="50" t="e">
        <f>#REF!</f>
        <v>#REF!</v>
      </c>
      <c r="UDQ104" s="50" t="e">
        <f>#REF!</f>
        <v>#REF!</v>
      </c>
      <c r="UDR104" s="50" t="e">
        <f>#REF!</f>
        <v>#REF!</v>
      </c>
      <c r="UDS104" s="50" t="e">
        <f>#REF!</f>
        <v>#REF!</v>
      </c>
      <c r="UDT104" s="50" t="e">
        <f>#REF!</f>
        <v>#REF!</v>
      </c>
      <c r="UDU104" s="50" t="e">
        <f>#REF!</f>
        <v>#REF!</v>
      </c>
      <c r="UDV104" s="50" t="e">
        <f>#REF!</f>
        <v>#REF!</v>
      </c>
      <c r="UDW104" s="50" t="e">
        <f>#REF!</f>
        <v>#REF!</v>
      </c>
      <c r="UDX104" s="50" t="e">
        <f>#REF!</f>
        <v>#REF!</v>
      </c>
      <c r="UDY104" s="50" t="e">
        <f>#REF!</f>
        <v>#REF!</v>
      </c>
      <c r="UDZ104" s="50" t="e">
        <f>#REF!</f>
        <v>#REF!</v>
      </c>
      <c r="UEA104" s="50" t="e">
        <f>#REF!</f>
        <v>#REF!</v>
      </c>
      <c r="UEB104" s="50" t="e">
        <f>#REF!</f>
        <v>#REF!</v>
      </c>
      <c r="UEC104" s="50" t="e">
        <f>#REF!</f>
        <v>#REF!</v>
      </c>
      <c r="UED104" s="50" t="e">
        <f>#REF!</f>
        <v>#REF!</v>
      </c>
      <c r="UEE104" s="50" t="e">
        <f>#REF!</f>
        <v>#REF!</v>
      </c>
      <c r="UEF104" s="50" t="e">
        <f>#REF!</f>
        <v>#REF!</v>
      </c>
      <c r="UEG104" s="50" t="e">
        <f>#REF!</f>
        <v>#REF!</v>
      </c>
      <c r="UEH104" s="50" t="e">
        <f>#REF!</f>
        <v>#REF!</v>
      </c>
      <c r="UEI104" s="50" t="e">
        <f>#REF!</f>
        <v>#REF!</v>
      </c>
      <c r="UEJ104" s="50" t="e">
        <f>#REF!</f>
        <v>#REF!</v>
      </c>
      <c r="UEK104" s="50" t="e">
        <f>#REF!</f>
        <v>#REF!</v>
      </c>
      <c r="UEL104" s="50" t="e">
        <f>#REF!</f>
        <v>#REF!</v>
      </c>
      <c r="UEM104" s="50" t="e">
        <f>#REF!</f>
        <v>#REF!</v>
      </c>
      <c r="UEN104" s="50" t="e">
        <f>#REF!</f>
        <v>#REF!</v>
      </c>
      <c r="UEO104" s="50" t="e">
        <f>#REF!</f>
        <v>#REF!</v>
      </c>
      <c r="UEP104" s="50" t="e">
        <f>#REF!</f>
        <v>#REF!</v>
      </c>
      <c r="UEQ104" s="50" t="e">
        <f>#REF!</f>
        <v>#REF!</v>
      </c>
      <c r="UER104" s="50" t="e">
        <f>#REF!</f>
        <v>#REF!</v>
      </c>
      <c r="UES104" s="50" t="e">
        <f>#REF!</f>
        <v>#REF!</v>
      </c>
      <c r="UET104" s="50" t="e">
        <f>#REF!</f>
        <v>#REF!</v>
      </c>
      <c r="UEU104" s="50" t="e">
        <f>#REF!</f>
        <v>#REF!</v>
      </c>
      <c r="UEV104" s="50" t="e">
        <f>#REF!</f>
        <v>#REF!</v>
      </c>
      <c r="UEW104" s="50" t="e">
        <f>#REF!</f>
        <v>#REF!</v>
      </c>
      <c r="UEX104" s="50" t="e">
        <f>#REF!</f>
        <v>#REF!</v>
      </c>
      <c r="UEY104" s="50" t="e">
        <f>#REF!</f>
        <v>#REF!</v>
      </c>
      <c r="UEZ104" s="50" t="e">
        <f>#REF!</f>
        <v>#REF!</v>
      </c>
      <c r="UFA104" s="50" t="e">
        <f>#REF!</f>
        <v>#REF!</v>
      </c>
      <c r="UFB104" s="50" t="e">
        <f>#REF!</f>
        <v>#REF!</v>
      </c>
      <c r="UFC104" s="50" t="e">
        <f>#REF!</f>
        <v>#REF!</v>
      </c>
      <c r="UFD104" s="50" t="e">
        <f>#REF!</f>
        <v>#REF!</v>
      </c>
      <c r="UFE104" s="50" t="e">
        <f>#REF!</f>
        <v>#REF!</v>
      </c>
      <c r="UFF104" s="50" t="e">
        <f>#REF!</f>
        <v>#REF!</v>
      </c>
      <c r="UFG104" s="50" t="e">
        <f>#REF!</f>
        <v>#REF!</v>
      </c>
      <c r="UFH104" s="50" t="e">
        <f>#REF!</f>
        <v>#REF!</v>
      </c>
      <c r="UFI104" s="50" t="e">
        <f>#REF!</f>
        <v>#REF!</v>
      </c>
      <c r="UFJ104" s="50" t="e">
        <f>#REF!</f>
        <v>#REF!</v>
      </c>
      <c r="UFK104" s="50" t="e">
        <f>#REF!</f>
        <v>#REF!</v>
      </c>
      <c r="UFL104" s="50" t="e">
        <f>#REF!</f>
        <v>#REF!</v>
      </c>
      <c r="UFM104" s="50" t="e">
        <f>#REF!</f>
        <v>#REF!</v>
      </c>
      <c r="UFN104" s="50" t="e">
        <f>#REF!</f>
        <v>#REF!</v>
      </c>
      <c r="UFO104" s="50" t="e">
        <f>#REF!</f>
        <v>#REF!</v>
      </c>
      <c r="UFP104" s="50" t="e">
        <f>#REF!</f>
        <v>#REF!</v>
      </c>
      <c r="UFQ104" s="50" t="e">
        <f>#REF!</f>
        <v>#REF!</v>
      </c>
      <c r="UFR104" s="50" t="e">
        <f>#REF!</f>
        <v>#REF!</v>
      </c>
      <c r="UFS104" s="50" t="e">
        <f>#REF!</f>
        <v>#REF!</v>
      </c>
      <c r="UFT104" s="50" t="e">
        <f>#REF!</f>
        <v>#REF!</v>
      </c>
      <c r="UFU104" s="50" t="e">
        <f>#REF!</f>
        <v>#REF!</v>
      </c>
      <c r="UFV104" s="50" t="e">
        <f>#REF!</f>
        <v>#REF!</v>
      </c>
      <c r="UFW104" s="50" t="e">
        <f>#REF!</f>
        <v>#REF!</v>
      </c>
      <c r="UFX104" s="50" t="e">
        <f>#REF!</f>
        <v>#REF!</v>
      </c>
      <c r="UFY104" s="50" t="e">
        <f>#REF!</f>
        <v>#REF!</v>
      </c>
      <c r="UFZ104" s="50" t="e">
        <f>#REF!</f>
        <v>#REF!</v>
      </c>
      <c r="UGA104" s="50" t="e">
        <f>#REF!</f>
        <v>#REF!</v>
      </c>
      <c r="UGB104" s="50" t="e">
        <f>#REF!</f>
        <v>#REF!</v>
      </c>
      <c r="UGC104" s="50" t="e">
        <f>#REF!</f>
        <v>#REF!</v>
      </c>
      <c r="UGD104" s="50" t="e">
        <f>#REF!</f>
        <v>#REF!</v>
      </c>
      <c r="UGE104" s="50" t="e">
        <f>#REF!</f>
        <v>#REF!</v>
      </c>
      <c r="UGF104" s="50" t="e">
        <f>#REF!</f>
        <v>#REF!</v>
      </c>
      <c r="UGG104" s="50" t="e">
        <f>#REF!</f>
        <v>#REF!</v>
      </c>
      <c r="UGH104" s="50" t="e">
        <f>#REF!</f>
        <v>#REF!</v>
      </c>
      <c r="UGI104" s="50" t="e">
        <f>#REF!</f>
        <v>#REF!</v>
      </c>
      <c r="UGJ104" s="50" t="e">
        <f>#REF!</f>
        <v>#REF!</v>
      </c>
      <c r="UGK104" s="50" t="e">
        <f>#REF!</f>
        <v>#REF!</v>
      </c>
      <c r="UGL104" s="50" t="e">
        <f>#REF!</f>
        <v>#REF!</v>
      </c>
      <c r="UGM104" s="50" t="e">
        <f>#REF!</f>
        <v>#REF!</v>
      </c>
      <c r="UGN104" s="50" t="e">
        <f>#REF!</f>
        <v>#REF!</v>
      </c>
      <c r="UGO104" s="50" t="e">
        <f>#REF!</f>
        <v>#REF!</v>
      </c>
      <c r="UGP104" s="50" t="e">
        <f>#REF!</f>
        <v>#REF!</v>
      </c>
      <c r="UGQ104" s="50" t="e">
        <f>#REF!</f>
        <v>#REF!</v>
      </c>
      <c r="UGR104" s="50" t="e">
        <f>#REF!</f>
        <v>#REF!</v>
      </c>
      <c r="UGS104" s="50" t="e">
        <f>#REF!</f>
        <v>#REF!</v>
      </c>
      <c r="UGT104" s="50" t="e">
        <f>#REF!</f>
        <v>#REF!</v>
      </c>
      <c r="UGU104" s="50" t="e">
        <f>#REF!</f>
        <v>#REF!</v>
      </c>
      <c r="UGV104" s="50" t="e">
        <f>#REF!</f>
        <v>#REF!</v>
      </c>
      <c r="UGW104" s="50" t="e">
        <f>#REF!</f>
        <v>#REF!</v>
      </c>
      <c r="UGX104" s="50" t="e">
        <f>#REF!</f>
        <v>#REF!</v>
      </c>
      <c r="UGY104" s="50" t="e">
        <f>#REF!</f>
        <v>#REF!</v>
      </c>
      <c r="UGZ104" s="50" t="e">
        <f>#REF!</f>
        <v>#REF!</v>
      </c>
      <c r="UHA104" s="50" t="e">
        <f>#REF!</f>
        <v>#REF!</v>
      </c>
      <c r="UHB104" s="50" t="e">
        <f>#REF!</f>
        <v>#REF!</v>
      </c>
      <c r="UHC104" s="50" t="e">
        <f>#REF!</f>
        <v>#REF!</v>
      </c>
      <c r="UHD104" s="50" t="e">
        <f>#REF!</f>
        <v>#REF!</v>
      </c>
      <c r="UHE104" s="50" t="e">
        <f>#REF!</f>
        <v>#REF!</v>
      </c>
      <c r="UHF104" s="50" t="e">
        <f>#REF!</f>
        <v>#REF!</v>
      </c>
      <c r="UHG104" s="50" t="e">
        <f>#REF!</f>
        <v>#REF!</v>
      </c>
      <c r="UHH104" s="50" t="e">
        <f>#REF!</f>
        <v>#REF!</v>
      </c>
      <c r="UHI104" s="50" t="e">
        <f>#REF!</f>
        <v>#REF!</v>
      </c>
      <c r="UHJ104" s="50" t="e">
        <f>#REF!</f>
        <v>#REF!</v>
      </c>
      <c r="UHK104" s="50" t="e">
        <f>#REF!</f>
        <v>#REF!</v>
      </c>
      <c r="UHL104" s="50" t="e">
        <f>#REF!</f>
        <v>#REF!</v>
      </c>
      <c r="UHM104" s="50" t="e">
        <f>#REF!</f>
        <v>#REF!</v>
      </c>
      <c r="UHN104" s="50" t="e">
        <f>#REF!</f>
        <v>#REF!</v>
      </c>
      <c r="UHO104" s="50" t="e">
        <f>#REF!</f>
        <v>#REF!</v>
      </c>
      <c r="UHP104" s="50" t="e">
        <f>#REF!</f>
        <v>#REF!</v>
      </c>
      <c r="UHQ104" s="50" t="e">
        <f>#REF!</f>
        <v>#REF!</v>
      </c>
      <c r="UHR104" s="50" t="e">
        <f>#REF!</f>
        <v>#REF!</v>
      </c>
      <c r="UHS104" s="50" t="e">
        <f>#REF!</f>
        <v>#REF!</v>
      </c>
      <c r="UHT104" s="50" t="e">
        <f>#REF!</f>
        <v>#REF!</v>
      </c>
      <c r="UHU104" s="50" t="e">
        <f>#REF!</f>
        <v>#REF!</v>
      </c>
      <c r="UHV104" s="50" t="e">
        <f>#REF!</f>
        <v>#REF!</v>
      </c>
      <c r="UHW104" s="50" t="e">
        <f>#REF!</f>
        <v>#REF!</v>
      </c>
      <c r="UHX104" s="50" t="e">
        <f>#REF!</f>
        <v>#REF!</v>
      </c>
      <c r="UHY104" s="50" t="e">
        <f>#REF!</f>
        <v>#REF!</v>
      </c>
      <c r="UHZ104" s="50" t="e">
        <f>#REF!</f>
        <v>#REF!</v>
      </c>
      <c r="UIA104" s="50" t="e">
        <f>#REF!</f>
        <v>#REF!</v>
      </c>
      <c r="UIB104" s="50" t="e">
        <f>#REF!</f>
        <v>#REF!</v>
      </c>
      <c r="UIC104" s="50" t="e">
        <f>#REF!</f>
        <v>#REF!</v>
      </c>
      <c r="UID104" s="50" t="e">
        <f>#REF!</f>
        <v>#REF!</v>
      </c>
      <c r="UIE104" s="50" t="e">
        <f>#REF!</f>
        <v>#REF!</v>
      </c>
      <c r="UIF104" s="50" t="e">
        <f>#REF!</f>
        <v>#REF!</v>
      </c>
      <c r="UIG104" s="50" t="e">
        <f>#REF!</f>
        <v>#REF!</v>
      </c>
      <c r="UIH104" s="50" t="e">
        <f>#REF!</f>
        <v>#REF!</v>
      </c>
      <c r="UII104" s="50" t="e">
        <f>#REF!</f>
        <v>#REF!</v>
      </c>
      <c r="UIJ104" s="50" t="e">
        <f>#REF!</f>
        <v>#REF!</v>
      </c>
      <c r="UIK104" s="50" t="e">
        <f>#REF!</f>
        <v>#REF!</v>
      </c>
      <c r="UIL104" s="50" t="e">
        <f>#REF!</f>
        <v>#REF!</v>
      </c>
      <c r="UIM104" s="50" t="e">
        <f>#REF!</f>
        <v>#REF!</v>
      </c>
      <c r="UIN104" s="50" t="e">
        <f>#REF!</f>
        <v>#REF!</v>
      </c>
      <c r="UIO104" s="50" t="e">
        <f>#REF!</f>
        <v>#REF!</v>
      </c>
      <c r="UIP104" s="50" t="e">
        <f>#REF!</f>
        <v>#REF!</v>
      </c>
      <c r="UIQ104" s="50" t="e">
        <f>#REF!</f>
        <v>#REF!</v>
      </c>
      <c r="UIR104" s="50" t="e">
        <f>#REF!</f>
        <v>#REF!</v>
      </c>
      <c r="UIS104" s="50" t="e">
        <f>#REF!</f>
        <v>#REF!</v>
      </c>
      <c r="UIT104" s="50" t="e">
        <f>#REF!</f>
        <v>#REF!</v>
      </c>
      <c r="UIU104" s="50" t="e">
        <f>#REF!</f>
        <v>#REF!</v>
      </c>
      <c r="UIV104" s="50" t="e">
        <f>#REF!</f>
        <v>#REF!</v>
      </c>
      <c r="UIW104" s="50" t="e">
        <f>#REF!</f>
        <v>#REF!</v>
      </c>
      <c r="UIX104" s="50" t="e">
        <f>#REF!</f>
        <v>#REF!</v>
      </c>
      <c r="UIY104" s="50" t="e">
        <f>#REF!</f>
        <v>#REF!</v>
      </c>
      <c r="UIZ104" s="50" t="e">
        <f>#REF!</f>
        <v>#REF!</v>
      </c>
      <c r="UJA104" s="50" t="e">
        <f>#REF!</f>
        <v>#REF!</v>
      </c>
      <c r="UJB104" s="50" t="e">
        <f>#REF!</f>
        <v>#REF!</v>
      </c>
      <c r="UJC104" s="50" t="e">
        <f>#REF!</f>
        <v>#REF!</v>
      </c>
      <c r="UJD104" s="50" t="e">
        <f>#REF!</f>
        <v>#REF!</v>
      </c>
      <c r="UJE104" s="50" t="e">
        <f>#REF!</f>
        <v>#REF!</v>
      </c>
      <c r="UJF104" s="50" t="e">
        <f>#REF!</f>
        <v>#REF!</v>
      </c>
      <c r="UJG104" s="50" t="e">
        <f>#REF!</f>
        <v>#REF!</v>
      </c>
      <c r="UJH104" s="50" t="e">
        <f>#REF!</f>
        <v>#REF!</v>
      </c>
      <c r="UJI104" s="50" t="e">
        <f>#REF!</f>
        <v>#REF!</v>
      </c>
      <c r="UJJ104" s="50" t="e">
        <f>#REF!</f>
        <v>#REF!</v>
      </c>
      <c r="UJK104" s="50" t="e">
        <f>#REF!</f>
        <v>#REF!</v>
      </c>
      <c r="UJL104" s="50" t="e">
        <f>#REF!</f>
        <v>#REF!</v>
      </c>
      <c r="UJM104" s="50" t="e">
        <f>#REF!</f>
        <v>#REF!</v>
      </c>
      <c r="UJN104" s="50" t="e">
        <f>#REF!</f>
        <v>#REF!</v>
      </c>
      <c r="UJO104" s="50" t="e">
        <f>#REF!</f>
        <v>#REF!</v>
      </c>
      <c r="UJP104" s="50" t="e">
        <f>#REF!</f>
        <v>#REF!</v>
      </c>
      <c r="UJQ104" s="50" t="e">
        <f>#REF!</f>
        <v>#REF!</v>
      </c>
      <c r="UJR104" s="50" t="e">
        <f>#REF!</f>
        <v>#REF!</v>
      </c>
      <c r="UJS104" s="50" t="e">
        <f>#REF!</f>
        <v>#REF!</v>
      </c>
      <c r="UJT104" s="50" t="e">
        <f>#REF!</f>
        <v>#REF!</v>
      </c>
      <c r="UJU104" s="50" t="e">
        <f>#REF!</f>
        <v>#REF!</v>
      </c>
      <c r="UJV104" s="50" t="e">
        <f>#REF!</f>
        <v>#REF!</v>
      </c>
      <c r="UJW104" s="50" t="e">
        <f>#REF!</f>
        <v>#REF!</v>
      </c>
      <c r="UJX104" s="50" t="e">
        <f>#REF!</f>
        <v>#REF!</v>
      </c>
      <c r="UJY104" s="50" t="e">
        <f>#REF!</f>
        <v>#REF!</v>
      </c>
      <c r="UJZ104" s="50" t="e">
        <f>#REF!</f>
        <v>#REF!</v>
      </c>
      <c r="UKA104" s="50" t="e">
        <f>#REF!</f>
        <v>#REF!</v>
      </c>
      <c r="UKB104" s="50" t="e">
        <f>#REF!</f>
        <v>#REF!</v>
      </c>
      <c r="UKC104" s="50" t="e">
        <f>#REF!</f>
        <v>#REF!</v>
      </c>
      <c r="UKD104" s="50" t="e">
        <f>#REF!</f>
        <v>#REF!</v>
      </c>
      <c r="UKE104" s="50" t="e">
        <f>#REF!</f>
        <v>#REF!</v>
      </c>
      <c r="UKF104" s="50" t="e">
        <f>#REF!</f>
        <v>#REF!</v>
      </c>
      <c r="UKG104" s="50" t="e">
        <f>#REF!</f>
        <v>#REF!</v>
      </c>
      <c r="UKH104" s="50" t="e">
        <f>#REF!</f>
        <v>#REF!</v>
      </c>
      <c r="UKI104" s="50" t="e">
        <f>#REF!</f>
        <v>#REF!</v>
      </c>
      <c r="UKJ104" s="50" t="e">
        <f>#REF!</f>
        <v>#REF!</v>
      </c>
      <c r="UKK104" s="50" t="e">
        <f>#REF!</f>
        <v>#REF!</v>
      </c>
      <c r="UKL104" s="50" t="e">
        <f>#REF!</f>
        <v>#REF!</v>
      </c>
      <c r="UKM104" s="50" t="e">
        <f>#REF!</f>
        <v>#REF!</v>
      </c>
      <c r="UKN104" s="50" t="e">
        <f>#REF!</f>
        <v>#REF!</v>
      </c>
      <c r="UKO104" s="50" t="e">
        <f>#REF!</f>
        <v>#REF!</v>
      </c>
      <c r="UKP104" s="50" t="e">
        <f>#REF!</f>
        <v>#REF!</v>
      </c>
      <c r="UKQ104" s="50" t="e">
        <f>#REF!</f>
        <v>#REF!</v>
      </c>
      <c r="UKR104" s="50" t="e">
        <f>#REF!</f>
        <v>#REF!</v>
      </c>
      <c r="UKS104" s="50" t="e">
        <f>#REF!</f>
        <v>#REF!</v>
      </c>
      <c r="UKT104" s="50" t="e">
        <f>#REF!</f>
        <v>#REF!</v>
      </c>
      <c r="UKU104" s="50" t="e">
        <f>#REF!</f>
        <v>#REF!</v>
      </c>
      <c r="UKV104" s="50" t="e">
        <f>#REF!</f>
        <v>#REF!</v>
      </c>
      <c r="UKW104" s="50" t="e">
        <f>#REF!</f>
        <v>#REF!</v>
      </c>
      <c r="UKX104" s="50" t="e">
        <f>#REF!</f>
        <v>#REF!</v>
      </c>
      <c r="UKY104" s="50" t="e">
        <f>#REF!</f>
        <v>#REF!</v>
      </c>
      <c r="UKZ104" s="50" t="e">
        <f>#REF!</f>
        <v>#REF!</v>
      </c>
      <c r="ULA104" s="50" t="e">
        <f>#REF!</f>
        <v>#REF!</v>
      </c>
      <c r="ULB104" s="50" t="e">
        <f>#REF!</f>
        <v>#REF!</v>
      </c>
      <c r="ULC104" s="50" t="e">
        <f>#REF!</f>
        <v>#REF!</v>
      </c>
      <c r="ULD104" s="50" t="e">
        <f>#REF!</f>
        <v>#REF!</v>
      </c>
      <c r="ULE104" s="50" t="e">
        <f>#REF!</f>
        <v>#REF!</v>
      </c>
      <c r="ULF104" s="50" t="e">
        <f>#REF!</f>
        <v>#REF!</v>
      </c>
      <c r="ULG104" s="50" t="e">
        <f>#REF!</f>
        <v>#REF!</v>
      </c>
      <c r="ULH104" s="50" t="e">
        <f>#REF!</f>
        <v>#REF!</v>
      </c>
      <c r="ULI104" s="50" t="e">
        <f>#REF!</f>
        <v>#REF!</v>
      </c>
      <c r="ULJ104" s="50" t="e">
        <f>#REF!</f>
        <v>#REF!</v>
      </c>
      <c r="ULK104" s="50" t="e">
        <f>#REF!</f>
        <v>#REF!</v>
      </c>
      <c r="ULL104" s="50" t="e">
        <f>#REF!</f>
        <v>#REF!</v>
      </c>
      <c r="ULM104" s="50" t="e">
        <f>#REF!</f>
        <v>#REF!</v>
      </c>
      <c r="ULN104" s="50" t="e">
        <f>#REF!</f>
        <v>#REF!</v>
      </c>
      <c r="ULO104" s="50" t="e">
        <f>#REF!</f>
        <v>#REF!</v>
      </c>
      <c r="ULP104" s="50" t="e">
        <f>#REF!</f>
        <v>#REF!</v>
      </c>
      <c r="ULQ104" s="50" t="e">
        <f>#REF!</f>
        <v>#REF!</v>
      </c>
      <c r="ULR104" s="50" t="e">
        <f>#REF!</f>
        <v>#REF!</v>
      </c>
      <c r="ULS104" s="50" t="e">
        <f>#REF!</f>
        <v>#REF!</v>
      </c>
      <c r="ULT104" s="50" t="e">
        <f>#REF!</f>
        <v>#REF!</v>
      </c>
      <c r="ULU104" s="50" t="e">
        <f>#REF!</f>
        <v>#REF!</v>
      </c>
      <c r="ULV104" s="50" t="e">
        <f>#REF!</f>
        <v>#REF!</v>
      </c>
      <c r="ULW104" s="50" t="e">
        <f>#REF!</f>
        <v>#REF!</v>
      </c>
      <c r="ULX104" s="50" t="e">
        <f>#REF!</f>
        <v>#REF!</v>
      </c>
      <c r="ULY104" s="50" t="e">
        <f>#REF!</f>
        <v>#REF!</v>
      </c>
      <c r="ULZ104" s="50" t="e">
        <f>#REF!</f>
        <v>#REF!</v>
      </c>
      <c r="UMA104" s="50" t="e">
        <f>#REF!</f>
        <v>#REF!</v>
      </c>
      <c r="UMB104" s="50" t="e">
        <f>#REF!</f>
        <v>#REF!</v>
      </c>
      <c r="UMC104" s="50" t="e">
        <f>#REF!</f>
        <v>#REF!</v>
      </c>
      <c r="UMD104" s="50" t="e">
        <f>#REF!</f>
        <v>#REF!</v>
      </c>
      <c r="UME104" s="50" t="e">
        <f>#REF!</f>
        <v>#REF!</v>
      </c>
      <c r="UMF104" s="50" t="e">
        <f>#REF!</f>
        <v>#REF!</v>
      </c>
      <c r="UMG104" s="50" t="e">
        <f>#REF!</f>
        <v>#REF!</v>
      </c>
      <c r="UMH104" s="50" t="e">
        <f>#REF!</f>
        <v>#REF!</v>
      </c>
      <c r="UMI104" s="50" t="e">
        <f>#REF!</f>
        <v>#REF!</v>
      </c>
      <c r="UMJ104" s="50" t="e">
        <f>#REF!</f>
        <v>#REF!</v>
      </c>
      <c r="UMK104" s="50" t="e">
        <f>#REF!</f>
        <v>#REF!</v>
      </c>
      <c r="UML104" s="50" t="e">
        <f>#REF!</f>
        <v>#REF!</v>
      </c>
      <c r="UMM104" s="50" t="e">
        <f>#REF!</f>
        <v>#REF!</v>
      </c>
      <c r="UMN104" s="50" t="e">
        <f>#REF!</f>
        <v>#REF!</v>
      </c>
      <c r="UMO104" s="50" t="e">
        <f>#REF!</f>
        <v>#REF!</v>
      </c>
      <c r="UMP104" s="50" t="e">
        <f>#REF!</f>
        <v>#REF!</v>
      </c>
      <c r="UMQ104" s="50" t="e">
        <f>#REF!</f>
        <v>#REF!</v>
      </c>
      <c r="UMR104" s="50" t="e">
        <f>#REF!</f>
        <v>#REF!</v>
      </c>
      <c r="UMS104" s="50" t="e">
        <f>#REF!</f>
        <v>#REF!</v>
      </c>
      <c r="UMT104" s="50" t="e">
        <f>#REF!</f>
        <v>#REF!</v>
      </c>
      <c r="UMU104" s="50" t="e">
        <f>#REF!</f>
        <v>#REF!</v>
      </c>
      <c r="UMV104" s="50" t="e">
        <f>#REF!</f>
        <v>#REF!</v>
      </c>
      <c r="UMW104" s="50" t="e">
        <f>#REF!</f>
        <v>#REF!</v>
      </c>
      <c r="UMX104" s="50" t="e">
        <f>#REF!</f>
        <v>#REF!</v>
      </c>
      <c r="UMY104" s="50" t="e">
        <f>#REF!</f>
        <v>#REF!</v>
      </c>
      <c r="UMZ104" s="50" t="e">
        <f>#REF!</f>
        <v>#REF!</v>
      </c>
      <c r="UNA104" s="50" t="e">
        <f>#REF!</f>
        <v>#REF!</v>
      </c>
      <c r="UNB104" s="50" t="e">
        <f>#REF!</f>
        <v>#REF!</v>
      </c>
      <c r="UNC104" s="50" t="e">
        <f>#REF!</f>
        <v>#REF!</v>
      </c>
      <c r="UND104" s="50" t="e">
        <f>#REF!</f>
        <v>#REF!</v>
      </c>
      <c r="UNE104" s="50" t="e">
        <f>#REF!</f>
        <v>#REF!</v>
      </c>
      <c r="UNF104" s="50" t="e">
        <f>#REF!</f>
        <v>#REF!</v>
      </c>
      <c r="UNG104" s="50" t="e">
        <f>#REF!</f>
        <v>#REF!</v>
      </c>
      <c r="UNH104" s="50" t="e">
        <f>#REF!</f>
        <v>#REF!</v>
      </c>
      <c r="UNI104" s="50" t="e">
        <f>#REF!</f>
        <v>#REF!</v>
      </c>
      <c r="UNJ104" s="50" t="e">
        <f>#REF!</f>
        <v>#REF!</v>
      </c>
      <c r="UNK104" s="50" t="e">
        <f>#REF!</f>
        <v>#REF!</v>
      </c>
      <c r="UNL104" s="50" t="e">
        <f>#REF!</f>
        <v>#REF!</v>
      </c>
      <c r="UNM104" s="50" t="e">
        <f>#REF!</f>
        <v>#REF!</v>
      </c>
      <c r="UNN104" s="50" t="e">
        <f>#REF!</f>
        <v>#REF!</v>
      </c>
      <c r="UNO104" s="50" t="e">
        <f>#REF!</f>
        <v>#REF!</v>
      </c>
      <c r="UNP104" s="50" t="e">
        <f>#REF!</f>
        <v>#REF!</v>
      </c>
      <c r="UNQ104" s="50" t="e">
        <f>#REF!</f>
        <v>#REF!</v>
      </c>
      <c r="UNR104" s="50" t="e">
        <f>#REF!</f>
        <v>#REF!</v>
      </c>
      <c r="UNS104" s="50" t="e">
        <f>#REF!</f>
        <v>#REF!</v>
      </c>
      <c r="UNT104" s="50" t="e">
        <f>#REF!</f>
        <v>#REF!</v>
      </c>
      <c r="UNU104" s="50" t="e">
        <f>#REF!</f>
        <v>#REF!</v>
      </c>
      <c r="UNV104" s="50" t="e">
        <f>#REF!</f>
        <v>#REF!</v>
      </c>
      <c r="UNW104" s="50" t="e">
        <f>#REF!</f>
        <v>#REF!</v>
      </c>
      <c r="UNX104" s="50" t="e">
        <f>#REF!</f>
        <v>#REF!</v>
      </c>
      <c r="UNY104" s="50" t="e">
        <f>#REF!</f>
        <v>#REF!</v>
      </c>
      <c r="UNZ104" s="50" t="e">
        <f>#REF!</f>
        <v>#REF!</v>
      </c>
      <c r="UOA104" s="50" t="e">
        <f>#REF!</f>
        <v>#REF!</v>
      </c>
      <c r="UOB104" s="50" t="e">
        <f>#REF!</f>
        <v>#REF!</v>
      </c>
      <c r="UOC104" s="50" t="e">
        <f>#REF!</f>
        <v>#REF!</v>
      </c>
      <c r="UOD104" s="50" t="e">
        <f>#REF!</f>
        <v>#REF!</v>
      </c>
      <c r="UOE104" s="50" t="e">
        <f>#REF!</f>
        <v>#REF!</v>
      </c>
      <c r="UOF104" s="50" t="e">
        <f>#REF!</f>
        <v>#REF!</v>
      </c>
      <c r="UOG104" s="50" t="e">
        <f>#REF!</f>
        <v>#REF!</v>
      </c>
      <c r="UOH104" s="50" t="e">
        <f>#REF!</f>
        <v>#REF!</v>
      </c>
      <c r="UOI104" s="50" t="e">
        <f>#REF!</f>
        <v>#REF!</v>
      </c>
      <c r="UOJ104" s="50" t="e">
        <f>#REF!</f>
        <v>#REF!</v>
      </c>
      <c r="UOK104" s="50" t="e">
        <f>#REF!</f>
        <v>#REF!</v>
      </c>
      <c r="UOL104" s="50" t="e">
        <f>#REF!</f>
        <v>#REF!</v>
      </c>
      <c r="UOM104" s="50" t="e">
        <f>#REF!</f>
        <v>#REF!</v>
      </c>
      <c r="UON104" s="50" t="e">
        <f>#REF!</f>
        <v>#REF!</v>
      </c>
      <c r="UOO104" s="50" t="e">
        <f>#REF!</f>
        <v>#REF!</v>
      </c>
      <c r="UOP104" s="50" t="e">
        <f>#REF!</f>
        <v>#REF!</v>
      </c>
      <c r="UOQ104" s="50" t="e">
        <f>#REF!</f>
        <v>#REF!</v>
      </c>
      <c r="UOR104" s="50" t="e">
        <f>#REF!</f>
        <v>#REF!</v>
      </c>
      <c r="UOS104" s="50" t="e">
        <f>#REF!</f>
        <v>#REF!</v>
      </c>
      <c r="UOT104" s="50" t="e">
        <f>#REF!</f>
        <v>#REF!</v>
      </c>
      <c r="UOU104" s="50" t="e">
        <f>#REF!</f>
        <v>#REF!</v>
      </c>
      <c r="UOV104" s="50" t="e">
        <f>#REF!</f>
        <v>#REF!</v>
      </c>
      <c r="UOW104" s="50" t="e">
        <f>#REF!</f>
        <v>#REF!</v>
      </c>
      <c r="UOX104" s="50" t="e">
        <f>#REF!</f>
        <v>#REF!</v>
      </c>
      <c r="UOY104" s="50" t="e">
        <f>#REF!</f>
        <v>#REF!</v>
      </c>
      <c r="UOZ104" s="50" t="e">
        <f>#REF!</f>
        <v>#REF!</v>
      </c>
      <c r="UPA104" s="50" t="e">
        <f>#REF!</f>
        <v>#REF!</v>
      </c>
      <c r="UPB104" s="50" t="e">
        <f>#REF!</f>
        <v>#REF!</v>
      </c>
      <c r="UPC104" s="50" t="e">
        <f>#REF!</f>
        <v>#REF!</v>
      </c>
      <c r="UPD104" s="50" t="e">
        <f>#REF!</f>
        <v>#REF!</v>
      </c>
      <c r="UPE104" s="50" t="e">
        <f>#REF!</f>
        <v>#REF!</v>
      </c>
      <c r="UPF104" s="50" t="e">
        <f>#REF!</f>
        <v>#REF!</v>
      </c>
      <c r="UPG104" s="50" t="e">
        <f>#REF!</f>
        <v>#REF!</v>
      </c>
      <c r="UPH104" s="50" t="e">
        <f>#REF!</f>
        <v>#REF!</v>
      </c>
      <c r="UPI104" s="50" t="e">
        <f>#REF!</f>
        <v>#REF!</v>
      </c>
      <c r="UPJ104" s="50" t="e">
        <f>#REF!</f>
        <v>#REF!</v>
      </c>
      <c r="UPK104" s="50" t="e">
        <f>#REF!</f>
        <v>#REF!</v>
      </c>
      <c r="UPL104" s="50" t="e">
        <f>#REF!</f>
        <v>#REF!</v>
      </c>
      <c r="UPM104" s="50" t="e">
        <f>#REF!</f>
        <v>#REF!</v>
      </c>
      <c r="UPN104" s="50" t="e">
        <f>#REF!</f>
        <v>#REF!</v>
      </c>
      <c r="UPO104" s="50" t="e">
        <f>#REF!</f>
        <v>#REF!</v>
      </c>
      <c r="UPP104" s="50" t="e">
        <f>#REF!</f>
        <v>#REF!</v>
      </c>
      <c r="UPQ104" s="50" t="e">
        <f>#REF!</f>
        <v>#REF!</v>
      </c>
      <c r="UPR104" s="50" t="e">
        <f>#REF!</f>
        <v>#REF!</v>
      </c>
      <c r="UPS104" s="50" t="e">
        <f>#REF!</f>
        <v>#REF!</v>
      </c>
      <c r="UPT104" s="50" t="e">
        <f>#REF!</f>
        <v>#REF!</v>
      </c>
      <c r="UPU104" s="50" t="e">
        <f>#REF!</f>
        <v>#REF!</v>
      </c>
      <c r="UPV104" s="50" t="e">
        <f>#REF!</f>
        <v>#REF!</v>
      </c>
      <c r="UPW104" s="50" t="e">
        <f>#REF!</f>
        <v>#REF!</v>
      </c>
      <c r="UPX104" s="50" t="e">
        <f>#REF!</f>
        <v>#REF!</v>
      </c>
      <c r="UPY104" s="50" t="e">
        <f>#REF!</f>
        <v>#REF!</v>
      </c>
      <c r="UPZ104" s="50" t="e">
        <f>#REF!</f>
        <v>#REF!</v>
      </c>
      <c r="UQA104" s="50" t="e">
        <f>#REF!</f>
        <v>#REF!</v>
      </c>
      <c r="UQB104" s="50" t="e">
        <f>#REF!</f>
        <v>#REF!</v>
      </c>
      <c r="UQC104" s="50" t="e">
        <f>#REF!</f>
        <v>#REF!</v>
      </c>
      <c r="UQD104" s="50" t="e">
        <f>#REF!</f>
        <v>#REF!</v>
      </c>
      <c r="UQE104" s="50" t="e">
        <f>#REF!</f>
        <v>#REF!</v>
      </c>
      <c r="UQF104" s="50" t="e">
        <f>#REF!</f>
        <v>#REF!</v>
      </c>
      <c r="UQG104" s="50" t="e">
        <f>#REF!</f>
        <v>#REF!</v>
      </c>
      <c r="UQH104" s="50" t="e">
        <f>#REF!</f>
        <v>#REF!</v>
      </c>
      <c r="UQI104" s="50" t="e">
        <f>#REF!</f>
        <v>#REF!</v>
      </c>
      <c r="UQJ104" s="50" t="e">
        <f>#REF!</f>
        <v>#REF!</v>
      </c>
      <c r="UQK104" s="50" t="e">
        <f>#REF!</f>
        <v>#REF!</v>
      </c>
      <c r="UQL104" s="50" t="e">
        <f>#REF!</f>
        <v>#REF!</v>
      </c>
      <c r="UQM104" s="50" t="e">
        <f>#REF!</f>
        <v>#REF!</v>
      </c>
      <c r="UQN104" s="50" t="e">
        <f>#REF!</f>
        <v>#REF!</v>
      </c>
      <c r="UQO104" s="50" t="e">
        <f>#REF!</f>
        <v>#REF!</v>
      </c>
      <c r="UQP104" s="50" t="e">
        <f>#REF!</f>
        <v>#REF!</v>
      </c>
      <c r="UQQ104" s="50" t="e">
        <f>#REF!</f>
        <v>#REF!</v>
      </c>
      <c r="UQR104" s="50" t="e">
        <f>#REF!</f>
        <v>#REF!</v>
      </c>
      <c r="UQS104" s="50" t="e">
        <f>#REF!</f>
        <v>#REF!</v>
      </c>
      <c r="UQT104" s="50" t="e">
        <f>#REF!</f>
        <v>#REF!</v>
      </c>
      <c r="UQU104" s="50" t="e">
        <f>#REF!</f>
        <v>#REF!</v>
      </c>
      <c r="UQV104" s="50" t="e">
        <f>#REF!</f>
        <v>#REF!</v>
      </c>
      <c r="UQW104" s="50" t="e">
        <f>#REF!</f>
        <v>#REF!</v>
      </c>
      <c r="UQX104" s="50" t="e">
        <f>#REF!</f>
        <v>#REF!</v>
      </c>
      <c r="UQY104" s="50" t="e">
        <f>#REF!</f>
        <v>#REF!</v>
      </c>
      <c r="UQZ104" s="50" t="e">
        <f>#REF!</f>
        <v>#REF!</v>
      </c>
      <c r="URA104" s="50" t="e">
        <f>#REF!</f>
        <v>#REF!</v>
      </c>
      <c r="URB104" s="50" t="e">
        <f>#REF!</f>
        <v>#REF!</v>
      </c>
      <c r="URC104" s="50" t="e">
        <f>#REF!</f>
        <v>#REF!</v>
      </c>
      <c r="URD104" s="50" t="e">
        <f>#REF!</f>
        <v>#REF!</v>
      </c>
      <c r="URE104" s="50" t="e">
        <f>#REF!</f>
        <v>#REF!</v>
      </c>
      <c r="URF104" s="50" t="e">
        <f>#REF!</f>
        <v>#REF!</v>
      </c>
      <c r="URG104" s="50" t="e">
        <f>#REF!</f>
        <v>#REF!</v>
      </c>
      <c r="URH104" s="50" t="e">
        <f>#REF!</f>
        <v>#REF!</v>
      </c>
      <c r="URI104" s="50" t="e">
        <f>#REF!</f>
        <v>#REF!</v>
      </c>
      <c r="URJ104" s="50" t="e">
        <f>#REF!</f>
        <v>#REF!</v>
      </c>
      <c r="URK104" s="50" t="e">
        <f>#REF!</f>
        <v>#REF!</v>
      </c>
      <c r="URL104" s="50" t="e">
        <f>#REF!</f>
        <v>#REF!</v>
      </c>
      <c r="URM104" s="50" t="e">
        <f>#REF!</f>
        <v>#REF!</v>
      </c>
      <c r="URN104" s="50" t="e">
        <f>#REF!</f>
        <v>#REF!</v>
      </c>
      <c r="URO104" s="50" t="e">
        <f>#REF!</f>
        <v>#REF!</v>
      </c>
      <c r="URP104" s="50" t="e">
        <f>#REF!</f>
        <v>#REF!</v>
      </c>
      <c r="URQ104" s="50" t="e">
        <f>#REF!</f>
        <v>#REF!</v>
      </c>
      <c r="URR104" s="50" t="e">
        <f>#REF!</f>
        <v>#REF!</v>
      </c>
      <c r="URS104" s="50" t="e">
        <f>#REF!</f>
        <v>#REF!</v>
      </c>
      <c r="URT104" s="50" t="e">
        <f>#REF!</f>
        <v>#REF!</v>
      </c>
      <c r="URU104" s="50" t="e">
        <f>#REF!</f>
        <v>#REF!</v>
      </c>
      <c r="URV104" s="50" t="e">
        <f>#REF!</f>
        <v>#REF!</v>
      </c>
      <c r="URW104" s="50" t="e">
        <f>#REF!</f>
        <v>#REF!</v>
      </c>
      <c r="URX104" s="50" t="e">
        <f>#REF!</f>
        <v>#REF!</v>
      </c>
      <c r="URY104" s="50" t="e">
        <f>#REF!</f>
        <v>#REF!</v>
      </c>
      <c r="URZ104" s="50" t="e">
        <f>#REF!</f>
        <v>#REF!</v>
      </c>
      <c r="USA104" s="50" t="e">
        <f>#REF!</f>
        <v>#REF!</v>
      </c>
      <c r="USB104" s="50" t="e">
        <f>#REF!</f>
        <v>#REF!</v>
      </c>
      <c r="USC104" s="50" t="e">
        <f>#REF!</f>
        <v>#REF!</v>
      </c>
      <c r="USD104" s="50" t="e">
        <f>#REF!</f>
        <v>#REF!</v>
      </c>
      <c r="USE104" s="50" t="e">
        <f>#REF!</f>
        <v>#REF!</v>
      </c>
      <c r="USF104" s="50" t="e">
        <f>#REF!</f>
        <v>#REF!</v>
      </c>
      <c r="USG104" s="50" t="e">
        <f>#REF!</f>
        <v>#REF!</v>
      </c>
      <c r="USH104" s="50" t="e">
        <f>#REF!</f>
        <v>#REF!</v>
      </c>
      <c r="USI104" s="50" t="e">
        <f>#REF!</f>
        <v>#REF!</v>
      </c>
      <c r="USJ104" s="50" t="e">
        <f>#REF!</f>
        <v>#REF!</v>
      </c>
      <c r="USK104" s="50" t="e">
        <f>#REF!</f>
        <v>#REF!</v>
      </c>
      <c r="USL104" s="50" t="e">
        <f>#REF!</f>
        <v>#REF!</v>
      </c>
      <c r="USM104" s="50" t="e">
        <f>#REF!</f>
        <v>#REF!</v>
      </c>
      <c r="USN104" s="50" t="e">
        <f>#REF!</f>
        <v>#REF!</v>
      </c>
      <c r="USO104" s="50" t="e">
        <f>#REF!</f>
        <v>#REF!</v>
      </c>
      <c r="USP104" s="50" t="e">
        <f>#REF!</f>
        <v>#REF!</v>
      </c>
      <c r="USQ104" s="50" t="e">
        <f>#REF!</f>
        <v>#REF!</v>
      </c>
      <c r="USR104" s="50" t="e">
        <f>#REF!</f>
        <v>#REF!</v>
      </c>
      <c r="USS104" s="50" t="e">
        <f>#REF!</f>
        <v>#REF!</v>
      </c>
      <c r="UST104" s="50" t="e">
        <f>#REF!</f>
        <v>#REF!</v>
      </c>
      <c r="USU104" s="50" t="e">
        <f>#REF!</f>
        <v>#REF!</v>
      </c>
      <c r="USV104" s="50" t="e">
        <f>#REF!</f>
        <v>#REF!</v>
      </c>
      <c r="USW104" s="50" t="e">
        <f>#REF!</f>
        <v>#REF!</v>
      </c>
      <c r="USX104" s="50" t="e">
        <f>#REF!</f>
        <v>#REF!</v>
      </c>
      <c r="USY104" s="50" t="e">
        <f>#REF!</f>
        <v>#REF!</v>
      </c>
      <c r="USZ104" s="50" t="e">
        <f>#REF!</f>
        <v>#REF!</v>
      </c>
      <c r="UTA104" s="50" t="e">
        <f>#REF!</f>
        <v>#REF!</v>
      </c>
      <c r="UTB104" s="50" t="e">
        <f>#REF!</f>
        <v>#REF!</v>
      </c>
      <c r="UTC104" s="50" t="e">
        <f>#REF!</f>
        <v>#REF!</v>
      </c>
      <c r="UTD104" s="50" t="e">
        <f>#REF!</f>
        <v>#REF!</v>
      </c>
      <c r="UTE104" s="50" t="e">
        <f>#REF!</f>
        <v>#REF!</v>
      </c>
      <c r="UTF104" s="50" t="e">
        <f>#REF!</f>
        <v>#REF!</v>
      </c>
      <c r="UTG104" s="50" t="e">
        <f>#REF!</f>
        <v>#REF!</v>
      </c>
      <c r="UTH104" s="50" t="e">
        <f>#REF!</f>
        <v>#REF!</v>
      </c>
      <c r="UTI104" s="50" t="e">
        <f>#REF!</f>
        <v>#REF!</v>
      </c>
      <c r="UTJ104" s="50" t="e">
        <f>#REF!</f>
        <v>#REF!</v>
      </c>
      <c r="UTK104" s="50" t="e">
        <f>#REF!</f>
        <v>#REF!</v>
      </c>
      <c r="UTL104" s="50" t="e">
        <f>#REF!</f>
        <v>#REF!</v>
      </c>
      <c r="UTM104" s="50" t="e">
        <f>#REF!</f>
        <v>#REF!</v>
      </c>
      <c r="UTN104" s="50" t="e">
        <f>#REF!</f>
        <v>#REF!</v>
      </c>
      <c r="UTO104" s="50" t="e">
        <f>#REF!</f>
        <v>#REF!</v>
      </c>
      <c r="UTP104" s="50" t="e">
        <f>#REF!</f>
        <v>#REF!</v>
      </c>
      <c r="UTQ104" s="50" t="e">
        <f>#REF!</f>
        <v>#REF!</v>
      </c>
      <c r="UTR104" s="50" t="e">
        <f>#REF!</f>
        <v>#REF!</v>
      </c>
      <c r="UTS104" s="50" t="e">
        <f>#REF!</f>
        <v>#REF!</v>
      </c>
      <c r="UTT104" s="50" t="e">
        <f>#REF!</f>
        <v>#REF!</v>
      </c>
      <c r="UTU104" s="50" t="e">
        <f>#REF!</f>
        <v>#REF!</v>
      </c>
      <c r="UTV104" s="50" t="e">
        <f>#REF!</f>
        <v>#REF!</v>
      </c>
      <c r="UTW104" s="50" t="e">
        <f>#REF!</f>
        <v>#REF!</v>
      </c>
      <c r="UTX104" s="50" t="e">
        <f>#REF!</f>
        <v>#REF!</v>
      </c>
      <c r="UTY104" s="50" t="e">
        <f>#REF!</f>
        <v>#REF!</v>
      </c>
      <c r="UTZ104" s="50" t="e">
        <f>#REF!</f>
        <v>#REF!</v>
      </c>
      <c r="UUA104" s="50" t="e">
        <f>#REF!</f>
        <v>#REF!</v>
      </c>
      <c r="UUB104" s="50" t="e">
        <f>#REF!</f>
        <v>#REF!</v>
      </c>
      <c r="UUC104" s="50" t="e">
        <f>#REF!</f>
        <v>#REF!</v>
      </c>
      <c r="UUD104" s="50" t="e">
        <f>#REF!</f>
        <v>#REF!</v>
      </c>
      <c r="UUE104" s="50" t="e">
        <f>#REF!</f>
        <v>#REF!</v>
      </c>
      <c r="UUF104" s="50" t="e">
        <f>#REF!</f>
        <v>#REF!</v>
      </c>
      <c r="UUG104" s="50" t="e">
        <f>#REF!</f>
        <v>#REF!</v>
      </c>
      <c r="UUH104" s="50" t="e">
        <f>#REF!</f>
        <v>#REF!</v>
      </c>
      <c r="UUI104" s="50" t="e">
        <f>#REF!</f>
        <v>#REF!</v>
      </c>
      <c r="UUJ104" s="50" t="e">
        <f>#REF!</f>
        <v>#REF!</v>
      </c>
      <c r="UUK104" s="50" t="e">
        <f>#REF!</f>
        <v>#REF!</v>
      </c>
      <c r="UUL104" s="50" t="e">
        <f>#REF!</f>
        <v>#REF!</v>
      </c>
      <c r="UUM104" s="50" t="e">
        <f>#REF!</f>
        <v>#REF!</v>
      </c>
      <c r="UUN104" s="50" t="e">
        <f>#REF!</f>
        <v>#REF!</v>
      </c>
      <c r="UUO104" s="50" t="e">
        <f>#REF!</f>
        <v>#REF!</v>
      </c>
      <c r="UUP104" s="50" t="e">
        <f>#REF!</f>
        <v>#REF!</v>
      </c>
      <c r="UUQ104" s="50" t="e">
        <f>#REF!</f>
        <v>#REF!</v>
      </c>
      <c r="UUR104" s="50" t="e">
        <f>#REF!</f>
        <v>#REF!</v>
      </c>
      <c r="UUS104" s="50" t="e">
        <f>#REF!</f>
        <v>#REF!</v>
      </c>
      <c r="UUT104" s="50" t="e">
        <f>#REF!</f>
        <v>#REF!</v>
      </c>
      <c r="UUU104" s="50" t="e">
        <f>#REF!</f>
        <v>#REF!</v>
      </c>
      <c r="UUV104" s="50" t="e">
        <f>#REF!</f>
        <v>#REF!</v>
      </c>
      <c r="UUW104" s="50" t="e">
        <f>#REF!</f>
        <v>#REF!</v>
      </c>
      <c r="UUX104" s="50" t="e">
        <f>#REF!</f>
        <v>#REF!</v>
      </c>
      <c r="UUY104" s="50" t="e">
        <f>#REF!</f>
        <v>#REF!</v>
      </c>
      <c r="UUZ104" s="50" t="e">
        <f>#REF!</f>
        <v>#REF!</v>
      </c>
      <c r="UVA104" s="50" t="e">
        <f>#REF!</f>
        <v>#REF!</v>
      </c>
      <c r="UVB104" s="50" t="e">
        <f>#REF!</f>
        <v>#REF!</v>
      </c>
      <c r="UVC104" s="50" t="e">
        <f>#REF!</f>
        <v>#REF!</v>
      </c>
      <c r="UVD104" s="50" t="e">
        <f>#REF!</f>
        <v>#REF!</v>
      </c>
      <c r="UVE104" s="50" t="e">
        <f>#REF!</f>
        <v>#REF!</v>
      </c>
      <c r="UVF104" s="50" t="e">
        <f>#REF!</f>
        <v>#REF!</v>
      </c>
      <c r="UVG104" s="50" t="e">
        <f>#REF!</f>
        <v>#REF!</v>
      </c>
      <c r="UVH104" s="50" t="e">
        <f>#REF!</f>
        <v>#REF!</v>
      </c>
      <c r="UVI104" s="50" t="e">
        <f>#REF!</f>
        <v>#REF!</v>
      </c>
      <c r="UVJ104" s="50" t="e">
        <f>#REF!</f>
        <v>#REF!</v>
      </c>
      <c r="UVK104" s="50" t="e">
        <f>#REF!</f>
        <v>#REF!</v>
      </c>
      <c r="UVL104" s="50" t="e">
        <f>#REF!</f>
        <v>#REF!</v>
      </c>
      <c r="UVM104" s="50" t="e">
        <f>#REF!</f>
        <v>#REF!</v>
      </c>
      <c r="UVN104" s="50" t="e">
        <f>#REF!</f>
        <v>#REF!</v>
      </c>
      <c r="UVO104" s="50" t="e">
        <f>#REF!</f>
        <v>#REF!</v>
      </c>
      <c r="UVP104" s="50" t="e">
        <f>#REF!</f>
        <v>#REF!</v>
      </c>
      <c r="UVQ104" s="50" t="e">
        <f>#REF!</f>
        <v>#REF!</v>
      </c>
      <c r="UVR104" s="50" t="e">
        <f>#REF!</f>
        <v>#REF!</v>
      </c>
      <c r="UVS104" s="50" t="e">
        <f>#REF!</f>
        <v>#REF!</v>
      </c>
      <c r="UVT104" s="50" t="e">
        <f>#REF!</f>
        <v>#REF!</v>
      </c>
      <c r="UVU104" s="50" t="e">
        <f>#REF!</f>
        <v>#REF!</v>
      </c>
      <c r="UVV104" s="50" t="e">
        <f>#REF!</f>
        <v>#REF!</v>
      </c>
      <c r="UVW104" s="50" t="e">
        <f>#REF!</f>
        <v>#REF!</v>
      </c>
      <c r="UVX104" s="50" t="e">
        <f>#REF!</f>
        <v>#REF!</v>
      </c>
      <c r="UVY104" s="50" t="e">
        <f>#REF!</f>
        <v>#REF!</v>
      </c>
      <c r="UVZ104" s="50" t="e">
        <f>#REF!</f>
        <v>#REF!</v>
      </c>
      <c r="UWA104" s="50" t="e">
        <f>#REF!</f>
        <v>#REF!</v>
      </c>
      <c r="UWB104" s="50" t="e">
        <f>#REF!</f>
        <v>#REF!</v>
      </c>
      <c r="UWC104" s="50" t="e">
        <f>#REF!</f>
        <v>#REF!</v>
      </c>
      <c r="UWD104" s="50" t="e">
        <f>#REF!</f>
        <v>#REF!</v>
      </c>
      <c r="UWE104" s="50" t="e">
        <f>#REF!</f>
        <v>#REF!</v>
      </c>
      <c r="UWF104" s="50" t="e">
        <f>#REF!</f>
        <v>#REF!</v>
      </c>
      <c r="UWG104" s="50" t="e">
        <f>#REF!</f>
        <v>#REF!</v>
      </c>
      <c r="UWH104" s="50" t="e">
        <f>#REF!</f>
        <v>#REF!</v>
      </c>
      <c r="UWI104" s="50" t="e">
        <f>#REF!</f>
        <v>#REF!</v>
      </c>
      <c r="UWJ104" s="50" t="e">
        <f>#REF!</f>
        <v>#REF!</v>
      </c>
      <c r="UWK104" s="50" t="e">
        <f>#REF!</f>
        <v>#REF!</v>
      </c>
      <c r="UWL104" s="50" t="e">
        <f>#REF!</f>
        <v>#REF!</v>
      </c>
      <c r="UWM104" s="50" t="e">
        <f>#REF!</f>
        <v>#REF!</v>
      </c>
      <c r="UWN104" s="50" t="e">
        <f>#REF!</f>
        <v>#REF!</v>
      </c>
      <c r="UWO104" s="50" t="e">
        <f>#REF!</f>
        <v>#REF!</v>
      </c>
      <c r="UWP104" s="50" t="e">
        <f>#REF!</f>
        <v>#REF!</v>
      </c>
      <c r="UWQ104" s="50" t="e">
        <f>#REF!</f>
        <v>#REF!</v>
      </c>
      <c r="UWR104" s="50" t="e">
        <f>#REF!</f>
        <v>#REF!</v>
      </c>
      <c r="UWS104" s="50" t="e">
        <f>#REF!</f>
        <v>#REF!</v>
      </c>
      <c r="UWT104" s="50" t="e">
        <f>#REF!</f>
        <v>#REF!</v>
      </c>
      <c r="UWU104" s="50" t="e">
        <f>#REF!</f>
        <v>#REF!</v>
      </c>
      <c r="UWV104" s="50" t="e">
        <f>#REF!</f>
        <v>#REF!</v>
      </c>
      <c r="UWW104" s="50" t="e">
        <f>#REF!</f>
        <v>#REF!</v>
      </c>
      <c r="UWX104" s="50" t="e">
        <f>#REF!</f>
        <v>#REF!</v>
      </c>
      <c r="UWY104" s="50" t="e">
        <f>#REF!</f>
        <v>#REF!</v>
      </c>
      <c r="UWZ104" s="50" t="e">
        <f>#REF!</f>
        <v>#REF!</v>
      </c>
      <c r="UXA104" s="50" t="e">
        <f>#REF!</f>
        <v>#REF!</v>
      </c>
      <c r="UXB104" s="50" t="e">
        <f>#REF!</f>
        <v>#REF!</v>
      </c>
      <c r="UXC104" s="50" t="e">
        <f>#REF!</f>
        <v>#REF!</v>
      </c>
      <c r="UXD104" s="50" t="e">
        <f>#REF!</f>
        <v>#REF!</v>
      </c>
      <c r="UXE104" s="50" t="e">
        <f>#REF!</f>
        <v>#REF!</v>
      </c>
      <c r="UXF104" s="50" t="e">
        <f>#REF!</f>
        <v>#REF!</v>
      </c>
      <c r="UXG104" s="50" t="e">
        <f>#REF!</f>
        <v>#REF!</v>
      </c>
      <c r="UXH104" s="50" t="e">
        <f>#REF!</f>
        <v>#REF!</v>
      </c>
      <c r="UXI104" s="50" t="e">
        <f>#REF!</f>
        <v>#REF!</v>
      </c>
      <c r="UXJ104" s="50" t="e">
        <f>#REF!</f>
        <v>#REF!</v>
      </c>
      <c r="UXK104" s="50" t="e">
        <f>#REF!</f>
        <v>#REF!</v>
      </c>
      <c r="UXL104" s="50" t="e">
        <f>#REF!</f>
        <v>#REF!</v>
      </c>
      <c r="UXM104" s="50" t="e">
        <f>#REF!</f>
        <v>#REF!</v>
      </c>
      <c r="UXN104" s="50" t="e">
        <f>#REF!</f>
        <v>#REF!</v>
      </c>
      <c r="UXO104" s="50" t="e">
        <f>#REF!</f>
        <v>#REF!</v>
      </c>
      <c r="UXP104" s="50" t="e">
        <f>#REF!</f>
        <v>#REF!</v>
      </c>
      <c r="UXQ104" s="50" t="e">
        <f>#REF!</f>
        <v>#REF!</v>
      </c>
      <c r="UXR104" s="50" t="e">
        <f>#REF!</f>
        <v>#REF!</v>
      </c>
      <c r="UXS104" s="50" t="e">
        <f>#REF!</f>
        <v>#REF!</v>
      </c>
      <c r="UXT104" s="50" t="e">
        <f>#REF!</f>
        <v>#REF!</v>
      </c>
      <c r="UXU104" s="50" t="e">
        <f>#REF!</f>
        <v>#REF!</v>
      </c>
      <c r="UXV104" s="50" t="e">
        <f>#REF!</f>
        <v>#REF!</v>
      </c>
      <c r="UXW104" s="50" t="e">
        <f>#REF!</f>
        <v>#REF!</v>
      </c>
      <c r="UXX104" s="50" t="e">
        <f>#REF!</f>
        <v>#REF!</v>
      </c>
      <c r="UXY104" s="50" t="e">
        <f>#REF!</f>
        <v>#REF!</v>
      </c>
      <c r="UXZ104" s="50" t="e">
        <f>#REF!</f>
        <v>#REF!</v>
      </c>
      <c r="UYA104" s="50" t="e">
        <f>#REF!</f>
        <v>#REF!</v>
      </c>
      <c r="UYB104" s="50" t="e">
        <f>#REF!</f>
        <v>#REF!</v>
      </c>
      <c r="UYC104" s="50" t="e">
        <f>#REF!</f>
        <v>#REF!</v>
      </c>
      <c r="UYD104" s="50" t="e">
        <f>#REF!</f>
        <v>#REF!</v>
      </c>
      <c r="UYE104" s="50" t="e">
        <f>#REF!</f>
        <v>#REF!</v>
      </c>
      <c r="UYF104" s="50" t="e">
        <f>#REF!</f>
        <v>#REF!</v>
      </c>
      <c r="UYG104" s="50" t="e">
        <f>#REF!</f>
        <v>#REF!</v>
      </c>
      <c r="UYH104" s="50" t="e">
        <f>#REF!</f>
        <v>#REF!</v>
      </c>
      <c r="UYI104" s="50" t="e">
        <f>#REF!</f>
        <v>#REF!</v>
      </c>
      <c r="UYJ104" s="50" t="e">
        <f>#REF!</f>
        <v>#REF!</v>
      </c>
      <c r="UYK104" s="50" t="e">
        <f>#REF!</f>
        <v>#REF!</v>
      </c>
      <c r="UYL104" s="50" t="e">
        <f>#REF!</f>
        <v>#REF!</v>
      </c>
      <c r="UYM104" s="50" t="e">
        <f>#REF!</f>
        <v>#REF!</v>
      </c>
      <c r="UYN104" s="50" t="e">
        <f>#REF!</f>
        <v>#REF!</v>
      </c>
      <c r="UYO104" s="50" t="e">
        <f>#REF!</f>
        <v>#REF!</v>
      </c>
      <c r="UYP104" s="50" t="e">
        <f>#REF!</f>
        <v>#REF!</v>
      </c>
      <c r="UYQ104" s="50" t="e">
        <f>#REF!</f>
        <v>#REF!</v>
      </c>
      <c r="UYR104" s="50" t="e">
        <f>#REF!</f>
        <v>#REF!</v>
      </c>
      <c r="UYS104" s="50" t="e">
        <f>#REF!</f>
        <v>#REF!</v>
      </c>
      <c r="UYT104" s="50" t="e">
        <f>#REF!</f>
        <v>#REF!</v>
      </c>
      <c r="UYU104" s="50" t="e">
        <f>#REF!</f>
        <v>#REF!</v>
      </c>
      <c r="UYV104" s="50" t="e">
        <f>#REF!</f>
        <v>#REF!</v>
      </c>
      <c r="UYW104" s="50" t="e">
        <f>#REF!</f>
        <v>#REF!</v>
      </c>
      <c r="UYX104" s="50" t="e">
        <f>#REF!</f>
        <v>#REF!</v>
      </c>
      <c r="UYY104" s="50" t="e">
        <f>#REF!</f>
        <v>#REF!</v>
      </c>
      <c r="UYZ104" s="50" t="e">
        <f>#REF!</f>
        <v>#REF!</v>
      </c>
      <c r="UZA104" s="50" t="e">
        <f>#REF!</f>
        <v>#REF!</v>
      </c>
      <c r="UZB104" s="50" t="e">
        <f>#REF!</f>
        <v>#REF!</v>
      </c>
      <c r="UZC104" s="50" t="e">
        <f>#REF!</f>
        <v>#REF!</v>
      </c>
      <c r="UZD104" s="50" t="e">
        <f>#REF!</f>
        <v>#REF!</v>
      </c>
      <c r="UZE104" s="50" t="e">
        <f>#REF!</f>
        <v>#REF!</v>
      </c>
      <c r="UZF104" s="50" t="e">
        <f>#REF!</f>
        <v>#REF!</v>
      </c>
      <c r="UZG104" s="50" t="e">
        <f>#REF!</f>
        <v>#REF!</v>
      </c>
      <c r="UZH104" s="50" t="e">
        <f>#REF!</f>
        <v>#REF!</v>
      </c>
      <c r="UZI104" s="50" t="e">
        <f>#REF!</f>
        <v>#REF!</v>
      </c>
      <c r="UZJ104" s="50" t="e">
        <f>#REF!</f>
        <v>#REF!</v>
      </c>
      <c r="UZK104" s="50" t="e">
        <f>#REF!</f>
        <v>#REF!</v>
      </c>
      <c r="UZL104" s="50" t="e">
        <f>#REF!</f>
        <v>#REF!</v>
      </c>
      <c r="UZM104" s="50" t="e">
        <f>#REF!</f>
        <v>#REF!</v>
      </c>
      <c r="UZN104" s="50" t="e">
        <f>#REF!</f>
        <v>#REF!</v>
      </c>
      <c r="UZO104" s="50" t="e">
        <f>#REF!</f>
        <v>#REF!</v>
      </c>
      <c r="UZP104" s="50" t="e">
        <f>#REF!</f>
        <v>#REF!</v>
      </c>
      <c r="UZQ104" s="50" t="e">
        <f>#REF!</f>
        <v>#REF!</v>
      </c>
      <c r="UZR104" s="50" t="e">
        <f>#REF!</f>
        <v>#REF!</v>
      </c>
      <c r="UZS104" s="50" t="e">
        <f>#REF!</f>
        <v>#REF!</v>
      </c>
      <c r="UZT104" s="50" t="e">
        <f>#REF!</f>
        <v>#REF!</v>
      </c>
      <c r="UZU104" s="50" t="e">
        <f>#REF!</f>
        <v>#REF!</v>
      </c>
      <c r="UZV104" s="50" t="e">
        <f>#REF!</f>
        <v>#REF!</v>
      </c>
      <c r="UZW104" s="50" t="e">
        <f>#REF!</f>
        <v>#REF!</v>
      </c>
      <c r="UZX104" s="50" t="e">
        <f>#REF!</f>
        <v>#REF!</v>
      </c>
      <c r="UZY104" s="50" t="e">
        <f>#REF!</f>
        <v>#REF!</v>
      </c>
      <c r="UZZ104" s="50" t="e">
        <f>#REF!</f>
        <v>#REF!</v>
      </c>
      <c r="VAA104" s="50" t="e">
        <f>#REF!</f>
        <v>#REF!</v>
      </c>
      <c r="VAB104" s="50" t="e">
        <f>#REF!</f>
        <v>#REF!</v>
      </c>
      <c r="VAC104" s="50" t="e">
        <f>#REF!</f>
        <v>#REF!</v>
      </c>
      <c r="VAD104" s="50" t="e">
        <f>#REF!</f>
        <v>#REF!</v>
      </c>
      <c r="VAE104" s="50" t="e">
        <f>#REF!</f>
        <v>#REF!</v>
      </c>
      <c r="VAF104" s="50" t="e">
        <f>#REF!</f>
        <v>#REF!</v>
      </c>
      <c r="VAG104" s="50" t="e">
        <f>#REF!</f>
        <v>#REF!</v>
      </c>
      <c r="VAH104" s="50" t="e">
        <f>#REF!</f>
        <v>#REF!</v>
      </c>
      <c r="VAI104" s="50" t="e">
        <f>#REF!</f>
        <v>#REF!</v>
      </c>
      <c r="VAJ104" s="50" t="e">
        <f>#REF!</f>
        <v>#REF!</v>
      </c>
      <c r="VAK104" s="50" t="e">
        <f>#REF!</f>
        <v>#REF!</v>
      </c>
      <c r="VAL104" s="50" t="e">
        <f>#REF!</f>
        <v>#REF!</v>
      </c>
      <c r="VAM104" s="50" t="e">
        <f>#REF!</f>
        <v>#REF!</v>
      </c>
      <c r="VAN104" s="50" t="e">
        <f>#REF!</f>
        <v>#REF!</v>
      </c>
      <c r="VAO104" s="50" t="e">
        <f>#REF!</f>
        <v>#REF!</v>
      </c>
      <c r="VAP104" s="50" t="e">
        <f>#REF!</f>
        <v>#REF!</v>
      </c>
      <c r="VAQ104" s="50" t="e">
        <f>#REF!</f>
        <v>#REF!</v>
      </c>
      <c r="VAR104" s="50" t="e">
        <f>#REF!</f>
        <v>#REF!</v>
      </c>
      <c r="VAS104" s="50" t="e">
        <f>#REF!</f>
        <v>#REF!</v>
      </c>
      <c r="VAT104" s="50" t="e">
        <f>#REF!</f>
        <v>#REF!</v>
      </c>
      <c r="VAU104" s="50" t="e">
        <f>#REF!</f>
        <v>#REF!</v>
      </c>
      <c r="VAV104" s="50" t="e">
        <f>#REF!</f>
        <v>#REF!</v>
      </c>
      <c r="VAW104" s="50" t="e">
        <f>#REF!</f>
        <v>#REF!</v>
      </c>
      <c r="VAX104" s="50" t="e">
        <f>#REF!</f>
        <v>#REF!</v>
      </c>
      <c r="VAY104" s="50" t="e">
        <f>#REF!</f>
        <v>#REF!</v>
      </c>
      <c r="VAZ104" s="50" t="e">
        <f>#REF!</f>
        <v>#REF!</v>
      </c>
      <c r="VBA104" s="50" t="e">
        <f>#REF!</f>
        <v>#REF!</v>
      </c>
      <c r="VBB104" s="50" t="e">
        <f>#REF!</f>
        <v>#REF!</v>
      </c>
      <c r="VBC104" s="50" t="e">
        <f>#REF!</f>
        <v>#REF!</v>
      </c>
      <c r="VBD104" s="50" t="e">
        <f>#REF!</f>
        <v>#REF!</v>
      </c>
      <c r="VBE104" s="50" t="e">
        <f>#REF!</f>
        <v>#REF!</v>
      </c>
      <c r="VBF104" s="50" t="e">
        <f>#REF!</f>
        <v>#REF!</v>
      </c>
      <c r="VBG104" s="50" t="e">
        <f>#REF!</f>
        <v>#REF!</v>
      </c>
      <c r="VBH104" s="50" t="e">
        <f>#REF!</f>
        <v>#REF!</v>
      </c>
      <c r="VBI104" s="50" t="e">
        <f>#REF!</f>
        <v>#REF!</v>
      </c>
      <c r="VBJ104" s="50" t="e">
        <f>#REF!</f>
        <v>#REF!</v>
      </c>
      <c r="VBK104" s="50" t="e">
        <f>#REF!</f>
        <v>#REF!</v>
      </c>
      <c r="VBL104" s="50" t="e">
        <f>#REF!</f>
        <v>#REF!</v>
      </c>
      <c r="VBM104" s="50" t="e">
        <f>#REF!</f>
        <v>#REF!</v>
      </c>
      <c r="VBN104" s="50" t="e">
        <f>#REF!</f>
        <v>#REF!</v>
      </c>
      <c r="VBO104" s="50" t="e">
        <f>#REF!</f>
        <v>#REF!</v>
      </c>
      <c r="VBP104" s="50" t="e">
        <f>#REF!</f>
        <v>#REF!</v>
      </c>
      <c r="VBQ104" s="50" t="e">
        <f>#REF!</f>
        <v>#REF!</v>
      </c>
      <c r="VBR104" s="50" t="e">
        <f>#REF!</f>
        <v>#REF!</v>
      </c>
      <c r="VBS104" s="50" t="e">
        <f>#REF!</f>
        <v>#REF!</v>
      </c>
      <c r="VBT104" s="50" t="e">
        <f>#REF!</f>
        <v>#REF!</v>
      </c>
      <c r="VBU104" s="50" t="e">
        <f>#REF!</f>
        <v>#REF!</v>
      </c>
      <c r="VBV104" s="50" t="e">
        <f>#REF!</f>
        <v>#REF!</v>
      </c>
      <c r="VBW104" s="50" t="e">
        <f>#REF!</f>
        <v>#REF!</v>
      </c>
      <c r="VBX104" s="50" t="e">
        <f>#REF!</f>
        <v>#REF!</v>
      </c>
      <c r="VBY104" s="50" t="e">
        <f>#REF!</f>
        <v>#REF!</v>
      </c>
      <c r="VBZ104" s="50" t="e">
        <f>#REF!</f>
        <v>#REF!</v>
      </c>
      <c r="VCA104" s="50" t="e">
        <f>#REF!</f>
        <v>#REF!</v>
      </c>
      <c r="VCB104" s="50" t="e">
        <f>#REF!</f>
        <v>#REF!</v>
      </c>
      <c r="VCC104" s="50" t="e">
        <f>#REF!</f>
        <v>#REF!</v>
      </c>
      <c r="VCD104" s="50" t="e">
        <f>#REF!</f>
        <v>#REF!</v>
      </c>
      <c r="VCE104" s="50" t="e">
        <f>#REF!</f>
        <v>#REF!</v>
      </c>
      <c r="VCF104" s="50" t="e">
        <f>#REF!</f>
        <v>#REF!</v>
      </c>
      <c r="VCG104" s="50" t="e">
        <f>#REF!</f>
        <v>#REF!</v>
      </c>
      <c r="VCH104" s="50" t="e">
        <f>#REF!</f>
        <v>#REF!</v>
      </c>
      <c r="VCI104" s="50" t="e">
        <f>#REF!</f>
        <v>#REF!</v>
      </c>
      <c r="VCJ104" s="50" t="e">
        <f>#REF!</f>
        <v>#REF!</v>
      </c>
      <c r="VCK104" s="50" t="e">
        <f>#REF!</f>
        <v>#REF!</v>
      </c>
      <c r="VCL104" s="50" t="e">
        <f>#REF!</f>
        <v>#REF!</v>
      </c>
      <c r="VCM104" s="50" t="e">
        <f>#REF!</f>
        <v>#REF!</v>
      </c>
      <c r="VCN104" s="50" t="e">
        <f>#REF!</f>
        <v>#REF!</v>
      </c>
      <c r="VCO104" s="50" t="e">
        <f>#REF!</f>
        <v>#REF!</v>
      </c>
      <c r="VCP104" s="50" t="e">
        <f>#REF!</f>
        <v>#REF!</v>
      </c>
      <c r="VCQ104" s="50" t="e">
        <f>#REF!</f>
        <v>#REF!</v>
      </c>
      <c r="VCR104" s="50" t="e">
        <f>#REF!</f>
        <v>#REF!</v>
      </c>
      <c r="VCS104" s="50" t="e">
        <f>#REF!</f>
        <v>#REF!</v>
      </c>
      <c r="VCT104" s="50" t="e">
        <f>#REF!</f>
        <v>#REF!</v>
      </c>
      <c r="VCU104" s="50" t="e">
        <f>#REF!</f>
        <v>#REF!</v>
      </c>
      <c r="VCV104" s="50" t="e">
        <f>#REF!</f>
        <v>#REF!</v>
      </c>
      <c r="VCW104" s="50" t="e">
        <f>#REF!</f>
        <v>#REF!</v>
      </c>
      <c r="VCX104" s="50" t="e">
        <f>#REF!</f>
        <v>#REF!</v>
      </c>
      <c r="VCY104" s="50" t="e">
        <f>#REF!</f>
        <v>#REF!</v>
      </c>
      <c r="VCZ104" s="50" t="e">
        <f>#REF!</f>
        <v>#REF!</v>
      </c>
      <c r="VDA104" s="50" t="e">
        <f>#REF!</f>
        <v>#REF!</v>
      </c>
      <c r="VDB104" s="50" t="e">
        <f>#REF!</f>
        <v>#REF!</v>
      </c>
      <c r="VDC104" s="50" t="e">
        <f>#REF!</f>
        <v>#REF!</v>
      </c>
      <c r="VDD104" s="50" t="e">
        <f>#REF!</f>
        <v>#REF!</v>
      </c>
      <c r="VDE104" s="50" t="e">
        <f>#REF!</f>
        <v>#REF!</v>
      </c>
      <c r="VDF104" s="50" t="e">
        <f>#REF!</f>
        <v>#REF!</v>
      </c>
      <c r="VDG104" s="50" t="e">
        <f>#REF!</f>
        <v>#REF!</v>
      </c>
      <c r="VDH104" s="50" t="e">
        <f>#REF!</f>
        <v>#REF!</v>
      </c>
      <c r="VDI104" s="50" t="e">
        <f>#REF!</f>
        <v>#REF!</v>
      </c>
      <c r="VDJ104" s="50" t="e">
        <f>#REF!</f>
        <v>#REF!</v>
      </c>
      <c r="VDK104" s="50" t="e">
        <f>#REF!</f>
        <v>#REF!</v>
      </c>
      <c r="VDL104" s="50" t="e">
        <f>#REF!</f>
        <v>#REF!</v>
      </c>
      <c r="VDM104" s="50" t="e">
        <f>#REF!</f>
        <v>#REF!</v>
      </c>
      <c r="VDN104" s="50" t="e">
        <f>#REF!</f>
        <v>#REF!</v>
      </c>
      <c r="VDO104" s="50" t="e">
        <f>#REF!</f>
        <v>#REF!</v>
      </c>
      <c r="VDP104" s="50" t="e">
        <f>#REF!</f>
        <v>#REF!</v>
      </c>
      <c r="VDQ104" s="50" t="e">
        <f>#REF!</f>
        <v>#REF!</v>
      </c>
      <c r="VDR104" s="50" t="e">
        <f>#REF!</f>
        <v>#REF!</v>
      </c>
      <c r="VDS104" s="50" t="e">
        <f>#REF!</f>
        <v>#REF!</v>
      </c>
      <c r="VDT104" s="50" t="e">
        <f>#REF!</f>
        <v>#REF!</v>
      </c>
      <c r="VDU104" s="50" t="e">
        <f>#REF!</f>
        <v>#REF!</v>
      </c>
      <c r="VDV104" s="50" t="e">
        <f>#REF!</f>
        <v>#REF!</v>
      </c>
      <c r="VDW104" s="50" t="e">
        <f>#REF!</f>
        <v>#REF!</v>
      </c>
      <c r="VDX104" s="50" t="e">
        <f>#REF!</f>
        <v>#REF!</v>
      </c>
      <c r="VDY104" s="50" t="e">
        <f>#REF!</f>
        <v>#REF!</v>
      </c>
      <c r="VDZ104" s="50" t="e">
        <f>#REF!</f>
        <v>#REF!</v>
      </c>
      <c r="VEA104" s="50" t="e">
        <f>#REF!</f>
        <v>#REF!</v>
      </c>
      <c r="VEB104" s="50" t="e">
        <f>#REF!</f>
        <v>#REF!</v>
      </c>
      <c r="VEC104" s="50" t="e">
        <f>#REF!</f>
        <v>#REF!</v>
      </c>
      <c r="VED104" s="50" t="e">
        <f>#REF!</f>
        <v>#REF!</v>
      </c>
      <c r="VEE104" s="50" t="e">
        <f>#REF!</f>
        <v>#REF!</v>
      </c>
      <c r="VEF104" s="50" t="e">
        <f>#REF!</f>
        <v>#REF!</v>
      </c>
      <c r="VEG104" s="50" t="e">
        <f>#REF!</f>
        <v>#REF!</v>
      </c>
      <c r="VEH104" s="50" t="e">
        <f>#REF!</f>
        <v>#REF!</v>
      </c>
      <c r="VEI104" s="50" t="e">
        <f>#REF!</f>
        <v>#REF!</v>
      </c>
      <c r="VEJ104" s="50" t="e">
        <f>#REF!</f>
        <v>#REF!</v>
      </c>
      <c r="VEK104" s="50" t="e">
        <f>#REF!</f>
        <v>#REF!</v>
      </c>
      <c r="VEL104" s="50" t="e">
        <f>#REF!</f>
        <v>#REF!</v>
      </c>
      <c r="VEM104" s="50" t="e">
        <f>#REF!</f>
        <v>#REF!</v>
      </c>
      <c r="VEN104" s="50" t="e">
        <f>#REF!</f>
        <v>#REF!</v>
      </c>
      <c r="VEO104" s="50" t="e">
        <f>#REF!</f>
        <v>#REF!</v>
      </c>
      <c r="VEP104" s="50" t="e">
        <f>#REF!</f>
        <v>#REF!</v>
      </c>
      <c r="VEQ104" s="50" t="e">
        <f>#REF!</f>
        <v>#REF!</v>
      </c>
      <c r="VER104" s="50" t="e">
        <f>#REF!</f>
        <v>#REF!</v>
      </c>
      <c r="VES104" s="50" t="e">
        <f>#REF!</f>
        <v>#REF!</v>
      </c>
      <c r="VET104" s="50" t="e">
        <f>#REF!</f>
        <v>#REF!</v>
      </c>
      <c r="VEU104" s="50" t="e">
        <f>#REF!</f>
        <v>#REF!</v>
      </c>
      <c r="VEV104" s="50" t="e">
        <f>#REF!</f>
        <v>#REF!</v>
      </c>
      <c r="VEW104" s="50" t="e">
        <f>#REF!</f>
        <v>#REF!</v>
      </c>
      <c r="VEX104" s="50" t="e">
        <f>#REF!</f>
        <v>#REF!</v>
      </c>
      <c r="VEY104" s="50" t="e">
        <f>#REF!</f>
        <v>#REF!</v>
      </c>
      <c r="VEZ104" s="50" t="e">
        <f>#REF!</f>
        <v>#REF!</v>
      </c>
      <c r="VFA104" s="50" t="e">
        <f>#REF!</f>
        <v>#REF!</v>
      </c>
      <c r="VFB104" s="50" t="e">
        <f>#REF!</f>
        <v>#REF!</v>
      </c>
      <c r="VFC104" s="50" t="e">
        <f>#REF!</f>
        <v>#REF!</v>
      </c>
      <c r="VFD104" s="50" t="e">
        <f>#REF!</f>
        <v>#REF!</v>
      </c>
      <c r="VFE104" s="50" t="e">
        <f>#REF!</f>
        <v>#REF!</v>
      </c>
      <c r="VFF104" s="50" t="e">
        <f>#REF!</f>
        <v>#REF!</v>
      </c>
      <c r="VFG104" s="50" t="e">
        <f>#REF!</f>
        <v>#REF!</v>
      </c>
      <c r="VFH104" s="50" t="e">
        <f>#REF!</f>
        <v>#REF!</v>
      </c>
      <c r="VFI104" s="50" t="e">
        <f>#REF!</f>
        <v>#REF!</v>
      </c>
      <c r="VFJ104" s="50" t="e">
        <f>#REF!</f>
        <v>#REF!</v>
      </c>
      <c r="VFK104" s="50" t="e">
        <f>#REF!</f>
        <v>#REF!</v>
      </c>
      <c r="VFL104" s="50" t="e">
        <f>#REF!</f>
        <v>#REF!</v>
      </c>
      <c r="VFM104" s="50" t="e">
        <f>#REF!</f>
        <v>#REF!</v>
      </c>
      <c r="VFN104" s="50" t="e">
        <f>#REF!</f>
        <v>#REF!</v>
      </c>
      <c r="VFO104" s="50" t="e">
        <f>#REF!</f>
        <v>#REF!</v>
      </c>
      <c r="VFP104" s="50" t="e">
        <f>#REF!</f>
        <v>#REF!</v>
      </c>
      <c r="VFQ104" s="50" t="e">
        <f>#REF!</f>
        <v>#REF!</v>
      </c>
      <c r="VFR104" s="50" t="e">
        <f>#REF!</f>
        <v>#REF!</v>
      </c>
      <c r="VFS104" s="50" t="e">
        <f>#REF!</f>
        <v>#REF!</v>
      </c>
      <c r="VFT104" s="50" t="e">
        <f>#REF!</f>
        <v>#REF!</v>
      </c>
      <c r="VFU104" s="50" t="e">
        <f>#REF!</f>
        <v>#REF!</v>
      </c>
      <c r="VFV104" s="50" t="e">
        <f>#REF!</f>
        <v>#REF!</v>
      </c>
      <c r="VFW104" s="50" t="e">
        <f>#REF!</f>
        <v>#REF!</v>
      </c>
      <c r="VFX104" s="50" t="e">
        <f>#REF!</f>
        <v>#REF!</v>
      </c>
      <c r="VFY104" s="50" t="e">
        <f>#REF!</f>
        <v>#REF!</v>
      </c>
      <c r="VFZ104" s="50" t="e">
        <f>#REF!</f>
        <v>#REF!</v>
      </c>
      <c r="VGA104" s="50" t="e">
        <f>#REF!</f>
        <v>#REF!</v>
      </c>
      <c r="VGB104" s="50" t="e">
        <f>#REF!</f>
        <v>#REF!</v>
      </c>
      <c r="VGC104" s="50" t="e">
        <f>#REF!</f>
        <v>#REF!</v>
      </c>
      <c r="VGD104" s="50" t="e">
        <f>#REF!</f>
        <v>#REF!</v>
      </c>
      <c r="VGE104" s="50" t="e">
        <f>#REF!</f>
        <v>#REF!</v>
      </c>
      <c r="VGF104" s="50" t="e">
        <f>#REF!</f>
        <v>#REF!</v>
      </c>
      <c r="VGG104" s="50" t="e">
        <f>#REF!</f>
        <v>#REF!</v>
      </c>
      <c r="VGH104" s="50" t="e">
        <f>#REF!</f>
        <v>#REF!</v>
      </c>
      <c r="VGI104" s="50" t="e">
        <f>#REF!</f>
        <v>#REF!</v>
      </c>
      <c r="VGJ104" s="50" t="e">
        <f>#REF!</f>
        <v>#REF!</v>
      </c>
      <c r="VGK104" s="50" t="e">
        <f>#REF!</f>
        <v>#REF!</v>
      </c>
      <c r="VGL104" s="50" t="e">
        <f>#REF!</f>
        <v>#REF!</v>
      </c>
      <c r="VGM104" s="50" t="e">
        <f>#REF!</f>
        <v>#REF!</v>
      </c>
      <c r="VGN104" s="50" t="e">
        <f>#REF!</f>
        <v>#REF!</v>
      </c>
      <c r="VGO104" s="50" t="e">
        <f>#REF!</f>
        <v>#REF!</v>
      </c>
      <c r="VGP104" s="50" t="e">
        <f>#REF!</f>
        <v>#REF!</v>
      </c>
      <c r="VGQ104" s="50" t="e">
        <f>#REF!</f>
        <v>#REF!</v>
      </c>
      <c r="VGR104" s="50" t="e">
        <f>#REF!</f>
        <v>#REF!</v>
      </c>
      <c r="VGS104" s="50" t="e">
        <f>#REF!</f>
        <v>#REF!</v>
      </c>
      <c r="VGT104" s="50" t="e">
        <f>#REF!</f>
        <v>#REF!</v>
      </c>
      <c r="VGU104" s="50" t="e">
        <f>#REF!</f>
        <v>#REF!</v>
      </c>
      <c r="VGV104" s="50" t="e">
        <f>#REF!</f>
        <v>#REF!</v>
      </c>
      <c r="VGW104" s="50" t="e">
        <f>#REF!</f>
        <v>#REF!</v>
      </c>
      <c r="VGX104" s="50" t="e">
        <f>#REF!</f>
        <v>#REF!</v>
      </c>
      <c r="VGY104" s="50" t="e">
        <f>#REF!</f>
        <v>#REF!</v>
      </c>
      <c r="VGZ104" s="50" t="e">
        <f>#REF!</f>
        <v>#REF!</v>
      </c>
      <c r="VHA104" s="50" t="e">
        <f>#REF!</f>
        <v>#REF!</v>
      </c>
      <c r="VHB104" s="50" t="e">
        <f>#REF!</f>
        <v>#REF!</v>
      </c>
      <c r="VHC104" s="50" t="e">
        <f>#REF!</f>
        <v>#REF!</v>
      </c>
      <c r="VHD104" s="50" t="e">
        <f>#REF!</f>
        <v>#REF!</v>
      </c>
      <c r="VHE104" s="50" t="e">
        <f>#REF!</f>
        <v>#REF!</v>
      </c>
      <c r="VHF104" s="50" t="e">
        <f>#REF!</f>
        <v>#REF!</v>
      </c>
      <c r="VHG104" s="50" t="e">
        <f>#REF!</f>
        <v>#REF!</v>
      </c>
      <c r="VHH104" s="50" t="e">
        <f>#REF!</f>
        <v>#REF!</v>
      </c>
      <c r="VHI104" s="50" t="e">
        <f>#REF!</f>
        <v>#REF!</v>
      </c>
      <c r="VHJ104" s="50" t="e">
        <f>#REF!</f>
        <v>#REF!</v>
      </c>
      <c r="VHK104" s="50" t="e">
        <f>#REF!</f>
        <v>#REF!</v>
      </c>
      <c r="VHL104" s="50" t="e">
        <f>#REF!</f>
        <v>#REF!</v>
      </c>
      <c r="VHM104" s="50" t="e">
        <f>#REF!</f>
        <v>#REF!</v>
      </c>
      <c r="VHN104" s="50" t="e">
        <f>#REF!</f>
        <v>#REF!</v>
      </c>
      <c r="VHO104" s="50" t="e">
        <f>#REF!</f>
        <v>#REF!</v>
      </c>
      <c r="VHP104" s="50" t="e">
        <f>#REF!</f>
        <v>#REF!</v>
      </c>
      <c r="VHQ104" s="50" t="e">
        <f>#REF!</f>
        <v>#REF!</v>
      </c>
      <c r="VHR104" s="50" t="e">
        <f>#REF!</f>
        <v>#REF!</v>
      </c>
      <c r="VHS104" s="50" t="e">
        <f>#REF!</f>
        <v>#REF!</v>
      </c>
      <c r="VHT104" s="50" t="e">
        <f>#REF!</f>
        <v>#REF!</v>
      </c>
      <c r="VHU104" s="50" t="e">
        <f>#REF!</f>
        <v>#REF!</v>
      </c>
      <c r="VHV104" s="50" t="e">
        <f>#REF!</f>
        <v>#REF!</v>
      </c>
      <c r="VHW104" s="50" t="e">
        <f>#REF!</f>
        <v>#REF!</v>
      </c>
      <c r="VHX104" s="50" t="e">
        <f>#REF!</f>
        <v>#REF!</v>
      </c>
      <c r="VHY104" s="50" t="e">
        <f>#REF!</f>
        <v>#REF!</v>
      </c>
      <c r="VHZ104" s="50" t="e">
        <f>#REF!</f>
        <v>#REF!</v>
      </c>
      <c r="VIA104" s="50" t="e">
        <f>#REF!</f>
        <v>#REF!</v>
      </c>
      <c r="VIB104" s="50" t="e">
        <f>#REF!</f>
        <v>#REF!</v>
      </c>
      <c r="VIC104" s="50" t="e">
        <f>#REF!</f>
        <v>#REF!</v>
      </c>
      <c r="VID104" s="50" t="e">
        <f>#REF!</f>
        <v>#REF!</v>
      </c>
      <c r="VIE104" s="50" t="e">
        <f>#REF!</f>
        <v>#REF!</v>
      </c>
      <c r="VIF104" s="50" t="e">
        <f>#REF!</f>
        <v>#REF!</v>
      </c>
      <c r="VIG104" s="50" t="e">
        <f>#REF!</f>
        <v>#REF!</v>
      </c>
      <c r="VIH104" s="50" t="e">
        <f>#REF!</f>
        <v>#REF!</v>
      </c>
      <c r="VII104" s="50" t="e">
        <f>#REF!</f>
        <v>#REF!</v>
      </c>
      <c r="VIJ104" s="50" t="e">
        <f>#REF!</f>
        <v>#REF!</v>
      </c>
      <c r="VIK104" s="50" t="e">
        <f>#REF!</f>
        <v>#REF!</v>
      </c>
      <c r="VIL104" s="50" t="e">
        <f>#REF!</f>
        <v>#REF!</v>
      </c>
      <c r="VIM104" s="50" t="e">
        <f>#REF!</f>
        <v>#REF!</v>
      </c>
      <c r="VIN104" s="50" t="e">
        <f>#REF!</f>
        <v>#REF!</v>
      </c>
      <c r="VIO104" s="50" t="e">
        <f>#REF!</f>
        <v>#REF!</v>
      </c>
      <c r="VIP104" s="50" t="e">
        <f>#REF!</f>
        <v>#REF!</v>
      </c>
      <c r="VIQ104" s="50" t="e">
        <f>#REF!</f>
        <v>#REF!</v>
      </c>
      <c r="VIR104" s="50" t="e">
        <f>#REF!</f>
        <v>#REF!</v>
      </c>
      <c r="VIS104" s="50" t="e">
        <f>#REF!</f>
        <v>#REF!</v>
      </c>
      <c r="VIT104" s="50" t="e">
        <f>#REF!</f>
        <v>#REF!</v>
      </c>
      <c r="VIU104" s="50" t="e">
        <f>#REF!</f>
        <v>#REF!</v>
      </c>
      <c r="VIV104" s="50" t="e">
        <f>#REF!</f>
        <v>#REF!</v>
      </c>
      <c r="VIW104" s="50" t="e">
        <f>#REF!</f>
        <v>#REF!</v>
      </c>
      <c r="VIX104" s="50" t="e">
        <f>#REF!</f>
        <v>#REF!</v>
      </c>
      <c r="VIY104" s="50" t="e">
        <f>#REF!</f>
        <v>#REF!</v>
      </c>
      <c r="VIZ104" s="50" t="e">
        <f>#REF!</f>
        <v>#REF!</v>
      </c>
      <c r="VJA104" s="50" t="e">
        <f>#REF!</f>
        <v>#REF!</v>
      </c>
      <c r="VJB104" s="50" t="e">
        <f>#REF!</f>
        <v>#REF!</v>
      </c>
      <c r="VJC104" s="50" t="e">
        <f>#REF!</f>
        <v>#REF!</v>
      </c>
      <c r="VJD104" s="50" t="e">
        <f>#REF!</f>
        <v>#REF!</v>
      </c>
      <c r="VJE104" s="50" t="e">
        <f>#REF!</f>
        <v>#REF!</v>
      </c>
      <c r="VJF104" s="50" t="e">
        <f>#REF!</f>
        <v>#REF!</v>
      </c>
      <c r="VJG104" s="50" t="e">
        <f>#REF!</f>
        <v>#REF!</v>
      </c>
      <c r="VJH104" s="50" t="e">
        <f>#REF!</f>
        <v>#REF!</v>
      </c>
      <c r="VJI104" s="50" t="e">
        <f>#REF!</f>
        <v>#REF!</v>
      </c>
      <c r="VJJ104" s="50" t="e">
        <f>#REF!</f>
        <v>#REF!</v>
      </c>
      <c r="VJK104" s="50" t="e">
        <f>#REF!</f>
        <v>#REF!</v>
      </c>
      <c r="VJL104" s="50" t="e">
        <f>#REF!</f>
        <v>#REF!</v>
      </c>
      <c r="VJM104" s="50" t="e">
        <f>#REF!</f>
        <v>#REF!</v>
      </c>
      <c r="VJN104" s="50" t="e">
        <f>#REF!</f>
        <v>#REF!</v>
      </c>
      <c r="VJO104" s="50" t="e">
        <f>#REF!</f>
        <v>#REF!</v>
      </c>
      <c r="VJP104" s="50" t="e">
        <f>#REF!</f>
        <v>#REF!</v>
      </c>
      <c r="VJQ104" s="50" t="e">
        <f>#REF!</f>
        <v>#REF!</v>
      </c>
      <c r="VJR104" s="50" t="e">
        <f>#REF!</f>
        <v>#REF!</v>
      </c>
      <c r="VJS104" s="50" t="e">
        <f>#REF!</f>
        <v>#REF!</v>
      </c>
      <c r="VJT104" s="50" t="e">
        <f>#REF!</f>
        <v>#REF!</v>
      </c>
      <c r="VJU104" s="50" t="e">
        <f>#REF!</f>
        <v>#REF!</v>
      </c>
      <c r="VJV104" s="50" t="e">
        <f>#REF!</f>
        <v>#REF!</v>
      </c>
      <c r="VJW104" s="50" t="e">
        <f>#REF!</f>
        <v>#REF!</v>
      </c>
      <c r="VJX104" s="50" t="e">
        <f>#REF!</f>
        <v>#REF!</v>
      </c>
      <c r="VJY104" s="50" t="e">
        <f>#REF!</f>
        <v>#REF!</v>
      </c>
      <c r="VJZ104" s="50" t="e">
        <f>#REF!</f>
        <v>#REF!</v>
      </c>
      <c r="VKA104" s="50" t="e">
        <f>#REF!</f>
        <v>#REF!</v>
      </c>
      <c r="VKB104" s="50" t="e">
        <f>#REF!</f>
        <v>#REF!</v>
      </c>
      <c r="VKC104" s="50" t="e">
        <f>#REF!</f>
        <v>#REF!</v>
      </c>
      <c r="VKD104" s="50" t="e">
        <f>#REF!</f>
        <v>#REF!</v>
      </c>
      <c r="VKE104" s="50" t="e">
        <f>#REF!</f>
        <v>#REF!</v>
      </c>
      <c r="VKF104" s="50" t="e">
        <f>#REF!</f>
        <v>#REF!</v>
      </c>
      <c r="VKG104" s="50" t="e">
        <f>#REF!</f>
        <v>#REF!</v>
      </c>
      <c r="VKH104" s="50" t="e">
        <f>#REF!</f>
        <v>#REF!</v>
      </c>
      <c r="VKI104" s="50" t="e">
        <f>#REF!</f>
        <v>#REF!</v>
      </c>
      <c r="VKJ104" s="50" t="e">
        <f>#REF!</f>
        <v>#REF!</v>
      </c>
      <c r="VKK104" s="50" t="e">
        <f>#REF!</f>
        <v>#REF!</v>
      </c>
      <c r="VKL104" s="50" t="e">
        <f>#REF!</f>
        <v>#REF!</v>
      </c>
      <c r="VKM104" s="50" t="e">
        <f>#REF!</f>
        <v>#REF!</v>
      </c>
      <c r="VKN104" s="50" t="e">
        <f>#REF!</f>
        <v>#REF!</v>
      </c>
      <c r="VKO104" s="50" t="e">
        <f>#REF!</f>
        <v>#REF!</v>
      </c>
      <c r="VKP104" s="50" t="e">
        <f>#REF!</f>
        <v>#REF!</v>
      </c>
      <c r="VKQ104" s="50" t="e">
        <f>#REF!</f>
        <v>#REF!</v>
      </c>
      <c r="VKR104" s="50" t="e">
        <f>#REF!</f>
        <v>#REF!</v>
      </c>
      <c r="VKS104" s="50" t="e">
        <f>#REF!</f>
        <v>#REF!</v>
      </c>
      <c r="VKT104" s="50" t="e">
        <f>#REF!</f>
        <v>#REF!</v>
      </c>
      <c r="VKU104" s="50" t="e">
        <f>#REF!</f>
        <v>#REF!</v>
      </c>
      <c r="VKV104" s="50" t="e">
        <f>#REF!</f>
        <v>#REF!</v>
      </c>
      <c r="VKW104" s="50" t="e">
        <f>#REF!</f>
        <v>#REF!</v>
      </c>
      <c r="VKX104" s="50" t="e">
        <f>#REF!</f>
        <v>#REF!</v>
      </c>
      <c r="VKY104" s="50" t="e">
        <f>#REF!</f>
        <v>#REF!</v>
      </c>
      <c r="VKZ104" s="50" t="e">
        <f>#REF!</f>
        <v>#REF!</v>
      </c>
      <c r="VLA104" s="50" t="e">
        <f>#REF!</f>
        <v>#REF!</v>
      </c>
      <c r="VLB104" s="50" t="e">
        <f>#REF!</f>
        <v>#REF!</v>
      </c>
      <c r="VLC104" s="50" t="e">
        <f>#REF!</f>
        <v>#REF!</v>
      </c>
      <c r="VLD104" s="50" t="e">
        <f>#REF!</f>
        <v>#REF!</v>
      </c>
      <c r="VLE104" s="50" t="e">
        <f>#REF!</f>
        <v>#REF!</v>
      </c>
      <c r="VLF104" s="50" t="e">
        <f>#REF!</f>
        <v>#REF!</v>
      </c>
      <c r="VLG104" s="50" t="e">
        <f>#REF!</f>
        <v>#REF!</v>
      </c>
      <c r="VLH104" s="50" t="e">
        <f>#REF!</f>
        <v>#REF!</v>
      </c>
      <c r="VLI104" s="50" t="e">
        <f>#REF!</f>
        <v>#REF!</v>
      </c>
      <c r="VLJ104" s="50" t="e">
        <f>#REF!</f>
        <v>#REF!</v>
      </c>
      <c r="VLK104" s="50" t="e">
        <f>#REF!</f>
        <v>#REF!</v>
      </c>
      <c r="VLL104" s="50" t="e">
        <f>#REF!</f>
        <v>#REF!</v>
      </c>
      <c r="VLM104" s="50" t="e">
        <f>#REF!</f>
        <v>#REF!</v>
      </c>
      <c r="VLN104" s="50" t="e">
        <f>#REF!</f>
        <v>#REF!</v>
      </c>
      <c r="VLO104" s="50" t="e">
        <f>#REF!</f>
        <v>#REF!</v>
      </c>
      <c r="VLP104" s="50" t="e">
        <f>#REF!</f>
        <v>#REF!</v>
      </c>
      <c r="VLQ104" s="50" t="e">
        <f>#REF!</f>
        <v>#REF!</v>
      </c>
      <c r="VLR104" s="50" t="e">
        <f>#REF!</f>
        <v>#REF!</v>
      </c>
      <c r="VLS104" s="50" t="e">
        <f>#REF!</f>
        <v>#REF!</v>
      </c>
      <c r="VLT104" s="50" t="e">
        <f>#REF!</f>
        <v>#REF!</v>
      </c>
      <c r="VLU104" s="50" t="e">
        <f>#REF!</f>
        <v>#REF!</v>
      </c>
      <c r="VLV104" s="50" t="e">
        <f>#REF!</f>
        <v>#REF!</v>
      </c>
      <c r="VLW104" s="50" t="e">
        <f>#REF!</f>
        <v>#REF!</v>
      </c>
      <c r="VLX104" s="50" t="e">
        <f>#REF!</f>
        <v>#REF!</v>
      </c>
      <c r="VLY104" s="50" t="e">
        <f>#REF!</f>
        <v>#REF!</v>
      </c>
      <c r="VLZ104" s="50" t="e">
        <f>#REF!</f>
        <v>#REF!</v>
      </c>
      <c r="VMA104" s="50" t="e">
        <f>#REF!</f>
        <v>#REF!</v>
      </c>
      <c r="VMB104" s="50" t="e">
        <f>#REF!</f>
        <v>#REF!</v>
      </c>
      <c r="VMC104" s="50" t="e">
        <f>#REF!</f>
        <v>#REF!</v>
      </c>
      <c r="VMD104" s="50" t="e">
        <f>#REF!</f>
        <v>#REF!</v>
      </c>
      <c r="VME104" s="50" t="e">
        <f>#REF!</f>
        <v>#REF!</v>
      </c>
      <c r="VMF104" s="50" t="e">
        <f>#REF!</f>
        <v>#REF!</v>
      </c>
      <c r="VMG104" s="50" t="e">
        <f>#REF!</f>
        <v>#REF!</v>
      </c>
      <c r="VMH104" s="50" t="e">
        <f>#REF!</f>
        <v>#REF!</v>
      </c>
      <c r="VMI104" s="50" t="e">
        <f>#REF!</f>
        <v>#REF!</v>
      </c>
      <c r="VMJ104" s="50" t="e">
        <f>#REF!</f>
        <v>#REF!</v>
      </c>
      <c r="VMK104" s="50" t="e">
        <f>#REF!</f>
        <v>#REF!</v>
      </c>
      <c r="VML104" s="50" t="e">
        <f>#REF!</f>
        <v>#REF!</v>
      </c>
      <c r="VMM104" s="50" t="e">
        <f>#REF!</f>
        <v>#REF!</v>
      </c>
      <c r="VMN104" s="50" t="e">
        <f>#REF!</f>
        <v>#REF!</v>
      </c>
      <c r="VMO104" s="50" t="e">
        <f>#REF!</f>
        <v>#REF!</v>
      </c>
      <c r="VMP104" s="50" t="e">
        <f>#REF!</f>
        <v>#REF!</v>
      </c>
      <c r="VMQ104" s="50" t="e">
        <f>#REF!</f>
        <v>#REF!</v>
      </c>
      <c r="VMR104" s="50" t="e">
        <f>#REF!</f>
        <v>#REF!</v>
      </c>
      <c r="VMS104" s="50" t="e">
        <f>#REF!</f>
        <v>#REF!</v>
      </c>
      <c r="VMT104" s="50" t="e">
        <f>#REF!</f>
        <v>#REF!</v>
      </c>
      <c r="VMU104" s="50" t="e">
        <f>#REF!</f>
        <v>#REF!</v>
      </c>
      <c r="VMV104" s="50" t="e">
        <f>#REF!</f>
        <v>#REF!</v>
      </c>
      <c r="VMW104" s="50" t="e">
        <f>#REF!</f>
        <v>#REF!</v>
      </c>
      <c r="VMX104" s="50" t="e">
        <f>#REF!</f>
        <v>#REF!</v>
      </c>
      <c r="VMY104" s="50" t="e">
        <f>#REF!</f>
        <v>#REF!</v>
      </c>
      <c r="VMZ104" s="50" t="e">
        <f>#REF!</f>
        <v>#REF!</v>
      </c>
      <c r="VNA104" s="50" t="e">
        <f>#REF!</f>
        <v>#REF!</v>
      </c>
      <c r="VNB104" s="50" t="e">
        <f>#REF!</f>
        <v>#REF!</v>
      </c>
      <c r="VNC104" s="50" t="e">
        <f>#REF!</f>
        <v>#REF!</v>
      </c>
      <c r="VND104" s="50" t="e">
        <f>#REF!</f>
        <v>#REF!</v>
      </c>
      <c r="VNE104" s="50" t="e">
        <f>#REF!</f>
        <v>#REF!</v>
      </c>
      <c r="VNF104" s="50" t="e">
        <f>#REF!</f>
        <v>#REF!</v>
      </c>
      <c r="VNG104" s="50" t="e">
        <f>#REF!</f>
        <v>#REF!</v>
      </c>
      <c r="VNH104" s="50" t="e">
        <f>#REF!</f>
        <v>#REF!</v>
      </c>
      <c r="VNI104" s="50" t="e">
        <f>#REF!</f>
        <v>#REF!</v>
      </c>
      <c r="VNJ104" s="50" t="e">
        <f>#REF!</f>
        <v>#REF!</v>
      </c>
      <c r="VNK104" s="50" t="e">
        <f>#REF!</f>
        <v>#REF!</v>
      </c>
      <c r="VNL104" s="50" t="e">
        <f>#REF!</f>
        <v>#REF!</v>
      </c>
      <c r="VNM104" s="50" t="e">
        <f>#REF!</f>
        <v>#REF!</v>
      </c>
      <c r="VNN104" s="50" t="e">
        <f>#REF!</f>
        <v>#REF!</v>
      </c>
      <c r="VNO104" s="50" t="e">
        <f>#REF!</f>
        <v>#REF!</v>
      </c>
      <c r="VNP104" s="50" t="e">
        <f>#REF!</f>
        <v>#REF!</v>
      </c>
      <c r="VNQ104" s="50" t="e">
        <f>#REF!</f>
        <v>#REF!</v>
      </c>
      <c r="VNR104" s="50" t="e">
        <f>#REF!</f>
        <v>#REF!</v>
      </c>
      <c r="VNS104" s="50" t="e">
        <f>#REF!</f>
        <v>#REF!</v>
      </c>
      <c r="VNT104" s="50" t="e">
        <f>#REF!</f>
        <v>#REF!</v>
      </c>
      <c r="VNU104" s="50" t="e">
        <f>#REF!</f>
        <v>#REF!</v>
      </c>
      <c r="VNV104" s="50" t="e">
        <f>#REF!</f>
        <v>#REF!</v>
      </c>
      <c r="VNW104" s="50" t="e">
        <f>#REF!</f>
        <v>#REF!</v>
      </c>
      <c r="VNX104" s="50" t="e">
        <f>#REF!</f>
        <v>#REF!</v>
      </c>
      <c r="VNY104" s="50" t="e">
        <f>#REF!</f>
        <v>#REF!</v>
      </c>
      <c r="VNZ104" s="50" t="e">
        <f>#REF!</f>
        <v>#REF!</v>
      </c>
      <c r="VOA104" s="50" t="e">
        <f>#REF!</f>
        <v>#REF!</v>
      </c>
      <c r="VOB104" s="50" t="e">
        <f>#REF!</f>
        <v>#REF!</v>
      </c>
      <c r="VOC104" s="50" t="e">
        <f>#REF!</f>
        <v>#REF!</v>
      </c>
      <c r="VOD104" s="50" t="e">
        <f>#REF!</f>
        <v>#REF!</v>
      </c>
      <c r="VOE104" s="50" t="e">
        <f>#REF!</f>
        <v>#REF!</v>
      </c>
      <c r="VOF104" s="50" t="e">
        <f>#REF!</f>
        <v>#REF!</v>
      </c>
      <c r="VOG104" s="50" t="e">
        <f>#REF!</f>
        <v>#REF!</v>
      </c>
      <c r="VOH104" s="50" t="e">
        <f>#REF!</f>
        <v>#REF!</v>
      </c>
      <c r="VOI104" s="50" t="e">
        <f>#REF!</f>
        <v>#REF!</v>
      </c>
      <c r="VOJ104" s="50" t="e">
        <f>#REF!</f>
        <v>#REF!</v>
      </c>
      <c r="VOK104" s="50" t="e">
        <f>#REF!</f>
        <v>#REF!</v>
      </c>
      <c r="VOL104" s="50" t="e">
        <f>#REF!</f>
        <v>#REF!</v>
      </c>
      <c r="VOM104" s="50" t="e">
        <f>#REF!</f>
        <v>#REF!</v>
      </c>
      <c r="VON104" s="50" t="e">
        <f>#REF!</f>
        <v>#REF!</v>
      </c>
      <c r="VOO104" s="50" t="e">
        <f>#REF!</f>
        <v>#REF!</v>
      </c>
      <c r="VOP104" s="50" t="e">
        <f>#REF!</f>
        <v>#REF!</v>
      </c>
      <c r="VOQ104" s="50" t="e">
        <f>#REF!</f>
        <v>#REF!</v>
      </c>
      <c r="VOR104" s="50" t="e">
        <f>#REF!</f>
        <v>#REF!</v>
      </c>
      <c r="VOS104" s="50" t="e">
        <f>#REF!</f>
        <v>#REF!</v>
      </c>
      <c r="VOT104" s="50" t="e">
        <f>#REF!</f>
        <v>#REF!</v>
      </c>
      <c r="VOU104" s="50" t="e">
        <f>#REF!</f>
        <v>#REF!</v>
      </c>
      <c r="VOV104" s="50" t="e">
        <f>#REF!</f>
        <v>#REF!</v>
      </c>
      <c r="VOW104" s="50" t="e">
        <f>#REF!</f>
        <v>#REF!</v>
      </c>
      <c r="VOX104" s="50" t="e">
        <f>#REF!</f>
        <v>#REF!</v>
      </c>
      <c r="VOY104" s="50" t="e">
        <f>#REF!</f>
        <v>#REF!</v>
      </c>
      <c r="VOZ104" s="50" t="e">
        <f>#REF!</f>
        <v>#REF!</v>
      </c>
      <c r="VPA104" s="50" t="e">
        <f>#REF!</f>
        <v>#REF!</v>
      </c>
      <c r="VPB104" s="50" t="e">
        <f>#REF!</f>
        <v>#REF!</v>
      </c>
      <c r="VPC104" s="50" t="e">
        <f>#REF!</f>
        <v>#REF!</v>
      </c>
      <c r="VPD104" s="50" t="e">
        <f>#REF!</f>
        <v>#REF!</v>
      </c>
      <c r="VPE104" s="50" t="e">
        <f>#REF!</f>
        <v>#REF!</v>
      </c>
      <c r="VPF104" s="50" t="e">
        <f>#REF!</f>
        <v>#REF!</v>
      </c>
      <c r="VPG104" s="50" t="e">
        <f>#REF!</f>
        <v>#REF!</v>
      </c>
      <c r="VPH104" s="50" t="e">
        <f>#REF!</f>
        <v>#REF!</v>
      </c>
      <c r="VPI104" s="50" t="e">
        <f>#REF!</f>
        <v>#REF!</v>
      </c>
      <c r="VPJ104" s="50" t="e">
        <f>#REF!</f>
        <v>#REF!</v>
      </c>
      <c r="VPK104" s="50" t="e">
        <f>#REF!</f>
        <v>#REF!</v>
      </c>
      <c r="VPL104" s="50" t="e">
        <f>#REF!</f>
        <v>#REF!</v>
      </c>
      <c r="VPM104" s="50" t="e">
        <f>#REF!</f>
        <v>#REF!</v>
      </c>
      <c r="VPN104" s="50" t="e">
        <f>#REF!</f>
        <v>#REF!</v>
      </c>
      <c r="VPO104" s="50" t="e">
        <f>#REF!</f>
        <v>#REF!</v>
      </c>
      <c r="VPP104" s="50" t="e">
        <f>#REF!</f>
        <v>#REF!</v>
      </c>
      <c r="VPQ104" s="50" t="e">
        <f>#REF!</f>
        <v>#REF!</v>
      </c>
      <c r="VPR104" s="50" t="e">
        <f>#REF!</f>
        <v>#REF!</v>
      </c>
      <c r="VPS104" s="50" t="e">
        <f>#REF!</f>
        <v>#REF!</v>
      </c>
      <c r="VPT104" s="50" t="e">
        <f>#REF!</f>
        <v>#REF!</v>
      </c>
      <c r="VPU104" s="50" t="e">
        <f>#REF!</f>
        <v>#REF!</v>
      </c>
      <c r="VPV104" s="50" t="e">
        <f>#REF!</f>
        <v>#REF!</v>
      </c>
      <c r="VPW104" s="50" t="e">
        <f>#REF!</f>
        <v>#REF!</v>
      </c>
      <c r="VPX104" s="50" t="e">
        <f>#REF!</f>
        <v>#REF!</v>
      </c>
      <c r="VPY104" s="50" t="e">
        <f>#REF!</f>
        <v>#REF!</v>
      </c>
      <c r="VPZ104" s="50" t="e">
        <f>#REF!</f>
        <v>#REF!</v>
      </c>
      <c r="VQA104" s="50" t="e">
        <f>#REF!</f>
        <v>#REF!</v>
      </c>
      <c r="VQB104" s="50" t="e">
        <f>#REF!</f>
        <v>#REF!</v>
      </c>
      <c r="VQC104" s="50" t="e">
        <f>#REF!</f>
        <v>#REF!</v>
      </c>
      <c r="VQD104" s="50" t="e">
        <f>#REF!</f>
        <v>#REF!</v>
      </c>
      <c r="VQE104" s="50" t="e">
        <f>#REF!</f>
        <v>#REF!</v>
      </c>
      <c r="VQF104" s="50" t="e">
        <f>#REF!</f>
        <v>#REF!</v>
      </c>
      <c r="VQG104" s="50" t="e">
        <f>#REF!</f>
        <v>#REF!</v>
      </c>
      <c r="VQH104" s="50" t="e">
        <f>#REF!</f>
        <v>#REF!</v>
      </c>
      <c r="VQI104" s="50" t="e">
        <f>#REF!</f>
        <v>#REF!</v>
      </c>
      <c r="VQJ104" s="50" t="e">
        <f>#REF!</f>
        <v>#REF!</v>
      </c>
      <c r="VQK104" s="50" t="e">
        <f>#REF!</f>
        <v>#REF!</v>
      </c>
      <c r="VQL104" s="50" t="e">
        <f>#REF!</f>
        <v>#REF!</v>
      </c>
      <c r="VQM104" s="50" t="e">
        <f>#REF!</f>
        <v>#REF!</v>
      </c>
      <c r="VQN104" s="50" t="e">
        <f>#REF!</f>
        <v>#REF!</v>
      </c>
      <c r="VQO104" s="50" t="e">
        <f>#REF!</f>
        <v>#REF!</v>
      </c>
      <c r="VQP104" s="50" t="e">
        <f>#REF!</f>
        <v>#REF!</v>
      </c>
      <c r="VQQ104" s="50" t="e">
        <f>#REF!</f>
        <v>#REF!</v>
      </c>
      <c r="VQR104" s="50" t="e">
        <f>#REF!</f>
        <v>#REF!</v>
      </c>
      <c r="VQS104" s="50" t="e">
        <f>#REF!</f>
        <v>#REF!</v>
      </c>
      <c r="VQT104" s="50" t="e">
        <f>#REF!</f>
        <v>#REF!</v>
      </c>
      <c r="VQU104" s="50" t="e">
        <f>#REF!</f>
        <v>#REF!</v>
      </c>
      <c r="VQV104" s="50" t="e">
        <f>#REF!</f>
        <v>#REF!</v>
      </c>
      <c r="VQW104" s="50" t="e">
        <f>#REF!</f>
        <v>#REF!</v>
      </c>
      <c r="VQX104" s="50" t="e">
        <f>#REF!</f>
        <v>#REF!</v>
      </c>
      <c r="VQY104" s="50" t="e">
        <f>#REF!</f>
        <v>#REF!</v>
      </c>
      <c r="VQZ104" s="50" t="e">
        <f>#REF!</f>
        <v>#REF!</v>
      </c>
      <c r="VRA104" s="50" t="e">
        <f>#REF!</f>
        <v>#REF!</v>
      </c>
      <c r="VRB104" s="50" t="e">
        <f>#REF!</f>
        <v>#REF!</v>
      </c>
      <c r="VRC104" s="50" t="e">
        <f>#REF!</f>
        <v>#REF!</v>
      </c>
      <c r="VRD104" s="50" t="e">
        <f>#REF!</f>
        <v>#REF!</v>
      </c>
      <c r="VRE104" s="50" t="e">
        <f>#REF!</f>
        <v>#REF!</v>
      </c>
      <c r="VRF104" s="50" t="e">
        <f>#REF!</f>
        <v>#REF!</v>
      </c>
      <c r="VRG104" s="50" t="e">
        <f>#REF!</f>
        <v>#REF!</v>
      </c>
      <c r="VRH104" s="50" t="e">
        <f>#REF!</f>
        <v>#REF!</v>
      </c>
      <c r="VRI104" s="50" t="e">
        <f>#REF!</f>
        <v>#REF!</v>
      </c>
      <c r="VRJ104" s="50" t="e">
        <f>#REF!</f>
        <v>#REF!</v>
      </c>
      <c r="VRK104" s="50" t="e">
        <f>#REF!</f>
        <v>#REF!</v>
      </c>
      <c r="VRL104" s="50" t="e">
        <f>#REF!</f>
        <v>#REF!</v>
      </c>
      <c r="VRM104" s="50" t="e">
        <f>#REF!</f>
        <v>#REF!</v>
      </c>
      <c r="VRN104" s="50" t="e">
        <f>#REF!</f>
        <v>#REF!</v>
      </c>
      <c r="VRO104" s="50" t="e">
        <f>#REF!</f>
        <v>#REF!</v>
      </c>
      <c r="VRP104" s="50" t="e">
        <f>#REF!</f>
        <v>#REF!</v>
      </c>
      <c r="VRQ104" s="50" t="e">
        <f>#REF!</f>
        <v>#REF!</v>
      </c>
      <c r="VRR104" s="50" t="e">
        <f>#REF!</f>
        <v>#REF!</v>
      </c>
      <c r="VRS104" s="50" t="e">
        <f>#REF!</f>
        <v>#REF!</v>
      </c>
      <c r="VRT104" s="50" t="e">
        <f>#REF!</f>
        <v>#REF!</v>
      </c>
      <c r="VRU104" s="50" t="e">
        <f>#REF!</f>
        <v>#REF!</v>
      </c>
      <c r="VRV104" s="50" t="e">
        <f>#REF!</f>
        <v>#REF!</v>
      </c>
      <c r="VRW104" s="50" t="e">
        <f>#REF!</f>
        <v>#REF!</v>
      </c>
      <c r="VRX104" s="50" t="e">
        <f>#REF!</f>
        <v>#REF!</v>
      </c>
      <c r="VRY104" s="50" t="e">
        <f>#REF!</f>
        <v>#REF!</v>
      </c>
      <c r="VRZ104" s="50" t="e">
        <f>#REF!</f>
        <v>#REF!</v>
      </c>
      <c r="VSA104" s="50" t="e">
        <f>#REF!</f>
        <v>#REF!</v>
      </c>
      <c r="VSB104" s="50" t="e">
        <f>#REF!</f>
        <v>#REF!</v>
      </c>
      <c r="VSC104" s="50" t="e">
        <f>#REF!</f>
        <v>#REF!</v>
      </c>
      <c r="VSD104" s="50" t="e">
        <f>#REF!</f>
        <v>#REF!</v>
      </c>
      <c r="VSE104" s="50" t="e">
        <f>#REF!</f>
        <v>#REF!</v>
      </c>
      <c r="VSF104" s="50" t="e">
        <f>#REF!</f>
        <v>#REF!</v>
      </c>
      <c r="VSG104" s="50" t="e">
        <f>#REF!</f>
        <v>#REF!</v>
      </c>
      <c r="VSH104" s="50" t="e">
        <f>#REF!</f>
        <v>#REF!</v>
      </c>
      <c r="VSI104" s="50" t="e">
        <f>#REF!</f>
        <v>#REF!</v>
      </c>
      <c r="VSJ104" s="50" t="e">
        <f>#REF!</f>
        <v>#REF!</v>
      </c>
      <c r="VSK104" s="50" t="e">
        <f>#REF!</f>
        <v>#REF!</v>
      </c>
      <c r="VSL104" s="50" t="e">
        <f>#REF!</f>
        <v>#REF!</v>
      </c>
      <c r="VSM104" s="50" t="e">
        <f>#REF!</f>
        <v>#REF!</v>
      </c>
      <c r="VSN104" s="50" t="e">
        <f>#REF!</f>
        <v>#REF!</v>
      </c>
      <c r="VSO104" s="50" t="e">
        <f>#REF!</f>
        <v>#REF!</v>
      </c>
      <c r="VSP104" s="50" t="e">
        <f>#REF!</f>
        <v>#REF!</v>
      </c>
      <c r="VSQ104" s="50" t="e">
        <f>#REF!</f>
        <v>#REF!</v>
      </c>
      <c r="VSR104" s="50" t="e">
        <f>#REF!</f>
        <v>#REF!</v>
      </c>
      <c r="VSS104" s="50" t="e">
        <f>#REF!</f>
        <v>#REF!</v>
      </c>
      <c r="VST104" s="50" t="e">
        <f>#REF!</f>
        <v>#REF!</v>
      </c>
      <c r="VSU104" s="50" t="e">
        <f>#REF!</f>
        <v>#REF!</v>
      </c>
      <c r="VSV104" s="50" t="e">
        <f>#REF!</f>
        <v>#REF!</v>
      </c>
      <c r="VSW104" s="50" t="e">
        <f>#REF!</f>
        <v>#REF!</v>
      </c>
      <c r="VSX104" s="50" t="e">
        <f>#REF!</f>
        <v>#REF!</v>
      </c>
      <c r="VSY104" s="50" t="e">
        <f>#REF!</f>
        <v>#REF!</v>
      </c>
      <c r="VSZ104" s="50" t="e">
        <f>#REF!</f>
        <v>#REF!</v>
      </c>
      <c r="VTA104" s="50" t="e">
        <f>#REF!</f>
        <v>#REF!</v>
      </c>
      <c r="VTB104" s="50" t="e">
        <f>#REF!</f>
        <v>#REF!</v>
      </c>
      <c r="VTC104" s="50" t="e">
        <f>#REF!</f>
        <v>#REF!</v>
      </c>
      <c r="VTD104" s="50" t="e">
        <f>#REF!</f>
        <v>#REF!</v>
      </c>
      <c r="VTE104" s="50" t="e">
        <f>#REF!</f>
        <v>#REF!</v>
      </c>
      <c r="VTF104" s="50" t="e">
        <f>#REF!</f>
        <v>#REF!</v>
      </c>
      <c r="VTG104" s="50" t="e">
        <f>#REF!</f>
        <v>#REF!</v>
      </c>
      <c r="VTH104" s="50" t="e">
        <f>#REF!</f>
        <v>#REF!</v>
      </c>
      <c r="VTI104" s="50" t="e">
        <f>#REF!</f>
        <v>#REF!</v>
      </c>
      <c r="VTJ104" s="50" t="e">
        <f>#REF!</f>
        <v>#REF!</v>
      </c>
      <c r="VTK104" s="50" t="e">
        <f>#REF!</f>
        <v>#REF!</v>
      </c>
      <c r="VTL104" s="50" t="e">
        <f>#REF!</f>
        <v>#REF!</v>
      </c>
      <c r="VTM104" s="50" t="e">
        <f>#REF!</f>
        <v>#REF!</v>
      </c>
      <c r="VTN104" s="50" t="e">
        <f>#REF!</f>
        <v>#REF!</v>
      </c>
      <c r="VTO104" s="50" t="e">
        <f>#REF!</f>
        <v>#REF!</v>
      </c>
      <c r="VTP104" s="50" t="e">
        <f>#REF!</f>
        <v>#REF!</v>
      </c>
      <c r="VTQ104" s="50" t="e">
        <f>#REF!</f>
        <v>#REF!</v>
      </c>
      <c r="VTR104" s="50" t="e">
        <f>#REF!</f>
        <v>#REF!</v>
      </c>
      <c r="VTS104" s="50" t="e">
        <f>#REF!</f>
        <v>#REF!</v>
      </c>
      <c r="VTT104" s="50" t="e">
        <f>#REF!</f>
        <v>#REF!</v>
      </c>
      <c r="VTU104" s="50" t="e">
        <f>#REF!</f>
        <v>#REF!</v>
      </c>
      <c r="VTV104" s="50" t="e">
        <f>#REF!</f>
        <v>#REF!</v>
      </c>
      <c r="VTW104" s="50" t="e">
        <f>#REF!</f>
        <v>#REF!</v>
      </c>
      <c r="VTX104" s="50" t="e">
        <f>#REF!</f>
        <v>#REF!</v>
      </c>
      <c r="VTY104" s="50" t="e">
        <f>#REF!</f>
        <v>#REF!</v>
      </c>
      <c r="VTZ104" s="50" t="e">
        <f>#REF!</f>
        <v>#REF!</v>
      </c>
      <c r="VUA104" s="50" t="e">
        <f>#REF!</f>
        <v>#REF!</v>
      </c>
      <c r="VUB104" s="50" t="e">
        <f>#REF!</f>
        <v>#REF!</v>
      </c>
      <c r="VUC104" s="50" t="e">
        <f>#REF!</f>
        <v>#REF!</v>
      </c>
      <c r="VUD104" s="50" t="e">
        <f>#REF!</f>
        <v>#REF!</v>
      </c>
      <c r="VUE104" s="50" t="e">
        <f>#REF!</f>
        <v>#REF!</v>
      </c>
      <c r="VUF104" s="50" t="e">
        <f>#REF!</f>
        <v>#REF!</v>
      </c>
      <c r="VUG104" s="50" t="e">
        <f>#REF!</f>
        <v>#REF!</v>
      </c>
      <c r="VUH104" s="50" t="e">
        <f>#REF!</f>
        <v>#REF!</v>
      </c>
      <c r="VUI104" s="50" t="e">
        <f>#REF!</f>
        <v>#REF!</v>
      </c>
      <c r="VUJ104" s="50" t="e">
        <f>#REF!</f>
        <v>#REF!</v>
      </c>
      <c r="VUK104" s="50" t="e">
        <f>#REF!</f>
        <v>#REF!</v>
      </c>
      <c r="VUL104" s="50" t="e">
        <f>#REF!</f>
        <v>#REF!</v>
      </c>
      <c r="VUM104" s="50" t="e">
        <f>#REF!</f>
        <v>#REF!</v>
      </c>
      <c r="VUN104" s="50" t="e">
        <f>#REF!</f>
        <v>#REF!</v>
      </c>
      <c r="VUO104" s="50" t="e">
        <f>#REF!</f>
        <v>#REF!</v>
      </c>
      <c r="VUP104" s="50" t="e">
        <f>#REF!</f>
        <v>#REF!</v>
      </c>
      <c r="VUQ104" s="50" t="e">
        <f>#REF!</f>
        <v>#REF!</v>
      </c>
      <c r="VUR104" s="50" t="e">
        <f>#REF!</f>
        <v>#REF!</v>
      </c>
      <c r="VUS104" s="50" t="e">
        <f>#REF!</f>
        <v>#REF!</v>
      </c>
      <c r="VUT104" s="50" t="e">
        <f>#REF!</f>
        <v>#REF!</v>
      </c>
      <c r="VUU104" s="50" t="e">
        <f>#REF!</f>
        <v>#REF!</v>
      </c>
      <c r="VUV104" s="50" t="e">
        <f>#REF!</f>
        <v>#REF!</v>
      </c>
      <c r="VUW104" s="50" t="e">
        <f>#REF!</f>
        <v>#REF!</v>
      </c>
      <c r="VUX104" s="50" t="e">
        <f>#REF!</f>
        <v>#REF!</v>
      </c>
      <c r="VUY104" s="50" t="e">
        <f>#REF!</f>
        <v>#REF!</v>
      </c>
      <c r="VUZ104" s="50" t="e">
        <f>#REF!</f>
        <v>#REF!</v>
      </c>
      <c r="VVA104" s="50" t="e">
        <f>#REF!</f>
        <v>#REF!</v>
      </c>
      <c r="VVB104" s="50" t="e">
        <f>#REF!</f>
        <v>#REF!</v>
      </c>
      <c r="VVC104" s="50" t="e">
        <f>#REF!</f>
        <v>#REF!</v>
      </c>
      <c r="VVD104" s="50" t="e">
        <f>#REF!</f>
        <v>#REF!</v>
      </c>
      <c r="VVE104" s="50" t="e">
        <f>#REF!</f>
        <v>#REF!</v>
      </c>
      <c r="VVF104" s="50" t="e">
        <f>#REF!</f>
        <v>#REF!</v>
      </c>
      <c r="VVG104" s="50" t="e">
        <f>#REF!</f>
        <v>#REF!</v>
      </c>
      <c r="VVH104" s="50" t="e">
        <f>#REF!</f>
        <v>#REF!</v>
      </c>
      <c r="VVI104" s="50" t="e">
        <f>#REF!</f>
        <v>#REF!</v>
      </c>
      <c r="VVJ104" s="50" t="e">
        <f>#REF!</f>
        <v>#REF!</v>
      </c>
      <c r="VVK104" s="50" t="e">
        <f>#REF!</f>
        <v>#REF!</v>
      </c>
      <c r="VVL104" s="50" t="e">
        <f>#REF!</f>
        <v>#REF!</v>
      </c>
      <c r="VVM104" s="50" t="e">
        <f>#REF!</f>
        <v>#REF!</v>
      </c>
      <c r="VVN104" s="50" t="e">
        <f>#REF!</f>
        <v>#REF!</v>
      </c>
      <c r="VVO104" s="50" t="e">
        <f>#REF!</f>
        <v>#REF!</v>
      </c>
      <c r="VVP104" s="50" t="e">
        <f>#REF!</f>
        <v>#REF!</v>
      </c>
      <c r="VVQ104" s="50" t="e">
        <f>#REF!</f>
        <v>#REF!</v>
      </c>
      <c r="VVR104" s="50" t="e">
        <f>#REF!</f>
        <v>#REF!</v>
      </c>
      <c r="VVS104" s="50" t="e">
        <f>#REF!</f>
        <v>#REF!</v>
      </c>
      <c r="VVT104" s="50" t="e">
        <f>#REF!</f>
        <v>#REF!</v>
      </c>
      <c r="VVU104" s="50" t="e">
        <f>#REF!</f>
        <v>#REF!</v>
      </c>
      <c r="VVV104" s="50" t="e">
        <f>#REF!</f>
        <v>#REF!</v>
      </c>
      <c r="VVW104" s="50" t="e">
        <f>#REF!</f>
        <v>#REF!</v>
      </c>
      <c r="VVX104" s="50" t="e">
        <f>#REF!</f>
        <v>#REF!</v>
      </c>
      <c r="VVY104" s="50" t="e">
        <f>#REF!</f>
        <v>#REF!</v>
      </c>
      <c r="VVZ104" s="50" t="e">
        <f>#REF!</f>
        <v>#REF!</v>
      </c>
      <c r="VWA104" s="50" t="e">
        <f>#REF!</f>
        <v>#REF!</v>
      </c>
      <c r="VWB104" s="50" t="e">
        <f>#REF!</f>
        <v>#REF!</v>
      </c>
      <c r="VWC104" s="50" t="e">
        <f>#REF!</f>
        <v>#REF!</v>
      </c>
      <c r="VWD104" s="50" t="e">
        <f>#REF!</f>
        <v>#REF!</v>
      </c>
      <c r="VWE104" s="50" t="e">
        <f>#REF!</f>
        <v>#REF!</v>
      </c>
      <c r="VWF104" s="50" t="e">
        <f>#REF!</f>
        <v>#REF!</v>
      </c>
      <c r="VWG104" s="50" t="e">
        <f>#REF!</f>
        <v>#REF!</v>
      </c>
      <c r="VWH104" s="50" t="e">
        <f>#REF!</f>
        <v>#REF!</v>
      </c>
      <c r="VWI104" s="50" t="e">
        <f>#REF!</f>
        <v>#REF!</v>
      </c>
      <c r="VWJ104" s="50" t="e">
        <f>#REF!</f>
        <v>#REF!</v>
      </c>
      <c r="VWK104" s="50" t="e">
        <f>#REF!</f>
        <v>#REF!</v>
      </c>
      <c r="VWL104" s="50" t="e">
        <f>#REF!</f>
        <v>#REF!</v>
      </c>
      <c r="VWM104" s="50" t="e">
        <f>#REF!</f>
        <v>#REF!</v>
      </c>
      <c r="VWN104" s="50" t="e">
        <f>#REF!</f>
        <v>#REF!</v>
      </c>
      <c r="VWO104" s="50" t="e">
        <f>#REF!</f>
        <v>#REF!</v>
      </c>
      <c r="VWP104" s="50" t="e">
        <f>#REF!</f>
        <v>#REF!</v>
      </c>
      <c r="VWQ104" s="50" t="e">
        <f>#REF!</f>
        <v>#REF!</v>
      </c>
      <c r="VWR104" s="50" t="e">
        <f>#REF!</f>
        <v>#REF!</v>
      </c>
      <c r="VWS104" s="50" t="e">
        <f>#REF!</f>
        <v>#REF!</v>
      </c>
      <c r="VWT104" s="50" t="e">
        <f>#REF!</f>
        <v>#REF!</v>
      </c>
      <c r="VWU104" s="50" t="e">
        <f>#REF!</f>
        <v>#REF!</v>
      </c>
      <c r="VWV104" s="50" t="e">
        <f>#REF!</f>
        <v>#REF!</v>
      </c>
      <c r="VWW104" s="50" t="e">
        <f>#REF!</f>
        <v>#REF!</v>
      </c>
      <c r="VWX104" s="50" t="e">
        <f>#REF!</f>
        <v>#REF!</v>
      </c>
      <c r="VWY104" s="50" t="e">
        <f>#REF!</f>
        <v>#REF!</v>
      </c>
      <c r="VWZ104" s="50" t="e">
        <f>#REF!</f>
        <v>#REF!</v>
      </c>
      <c r="VXA104" s="50" t="e">
        <f>#REF!</f>
        <v>#REF!</v>
      </c>
      <c r="VXB104" s="50" t="e">
        <f>#REF!</f>
        <v>#REF!</v>
      </c>
      <c r="VXC104" s="50" t="e">
        <f>#REF!</f>
        <v>#REF!</v>
      </c>
      <c r="VXD104" s="50" t="e">
        <f>#REF!</f>
        <v>#REF!</v>
      </c>
      <c r="VXE104" s="50" t="e">
        <f>#REF!</f>
        <v>#REF!</v>
      </c>
      <c r="VXF104" s="50" t="e">
        <f>#REF!</f>
        <v>#REF!</v>
      </c>
      <c r="VXG104" s="50" t="e">
        <f>#REF!</f>
        <v>#REF!</v>
      </c>
      <c r="VXH104" s="50" t="e">
        <f>#REF!</f>
        <v>#REF!</v>
      </c>
      <c r="VXI104" s="50" t="e">
        <f>#REF!</f>
        <v>#REF!</v>
      </c>
      <c r="VXJ104" s="50" t="e">
        <f>#REF!</f>
        <v>#REF!</v>
      </c>
      <c r="VXK104" s="50" t="e">
        <f>#REF!</f>
        <v>#REF!</v>
      </c>
      <c r="VXL104" s="50" t="e">
        <f>#REF!</f>
        <v>#REF!</v>
      </c>
      <c r="VXM104" s="50" t="e">
        <f>#REF!</f>
        <v>#REF!</v>
      </c>
      <c r="VXN104" s="50" t="e">
        <f>#REF!</f>
        <v>#REF!</v>
      </c>
      <c r="VXO104" s="50" t="e">
        <f>#REF!</f>
        <v>#REF!</v>
      </c>
      <c r="VXP104" s="50" t="e">
        <f>#REF!</f>
        <v>#REF!</v>
      </c>
      <c r="VXQ104" s="50" t="e">
        <f>#REF!</f>
        <v>#REF!</v>
      </c>
      <c r="VXR104" s="50" t="e">
        <f>#REF!</f>
        <v>#REF!</v>
      </c>
      <c r="VXS104" s="50" t="e">
        <f>#REF!</f>
        <v>#REF!</v>
      </c>
      <c r="VXT104" s="50" t="e">
        <f>#REF!</f>
        <v>#REF!</v>
      </c>
      <c r="VXU104" s="50" t="e">
        <f>#REF!</f>
        <v>#REF!</v>
      </c>
      <c r="VXV104" s="50" t="e">
        <f>#REF!</f>
        <v>#REF!</v>
      </c>
      <c r="VXW104" s="50" t="e">
        <f>#REF!</f>
        <v>#REF!</v>
      </c>
      <c r="VXX104" s="50" t="e">
        <f>#REF!</f>
        <v>#REF!</v>
      </c>
      <c r="VXY104" s="50" t="e">
        <f>#REF!</f>
        <v>#REF!</v>
      </c>
      <c r="VXZ104" s="50" t="e">
        <f>#REF!</f>
        <v>#REF!</v>
      </c>
      <c r="VYA104" s="50" t="e">
        <f>#REF!</f>
        <v>#REF!</v>
      </c>
      <c r="VYB104" s="50" t="e">
        <f>#REF!</f>
        <v>#REF!</v>
      </c>
      <c r="VYC104" s="50" t="e">
        <f>#REF!</f>
        <v>#REF!</v>
      </c>
      <c r="VYD104" s="50" t="e">
        <f>#REF!</f>
        <v>#REF!</v>
      </c>
      <c r="VYE104" s="50" t="e">
        <f>#REF!</f>
        <v>#REF!</v>
      </c>
      <c r="VYF104" s="50" t="e">
        <f>#REF!</f>
        <v>#REF!</v>
      </c>
      <c r="VYG104" s="50" t="e">
        <f>#REF!</f>
        <v>#REF!</v>
      </c>
      <c r="VYH104" s="50" t="e">
        <f>#REF!</f>
        <v>#REF!</v>
      </c>
      <c r="VYI104" s="50" t="e">
        <f>#REF!</f>
        <v>#REF!</v>
      </c>
      <c r="VYJ104" s="50" t="e">
        <f>#REF!</f>
        <v>#REF!</v>
      </c>
      <c r="VYK104" s="50" t="e">
        <f>#REF!</f>
        <v>#REF!</v>
      </c>
      <c r="VYL104" s="50" t="e">
        <f>#REF!</f>
        <v>#REF!</v>
      </c>
      <c r="VYM104" s="50" t="e">
        <f>#REF!</f>
        <v>#REF!</v>
      </c>
      <c r="VYN104" s="50" t="e">
        <f>#REF!</f>
        <v>#REF!</v>
      </c>
      <c r="VYO104" s="50" t="e">
        <f>#REF!</f>
        <v>#REF!</v>
      </c>
      <c r="VYP104" s="50" t="e">
        <f>#REF!</f>
        <v>#REF!</v>
      </c>
      <c r="VYQ104" s="50" t="e">
        <f>#REF!</f>
        <v>#REF!</v>
      </c>
      <c r="VYR104" s="50" t="e">
        <f>#REF!</f>
        <v>#REF!</v>
      </c>
      <c r="VYS104" s="50" t="e">
        <f>#REF!</f>
        <v>#REF!</v>
      </c>
      <c r="VYT104" s="50" t="e">
        <f>#REF!</f>
        <v>#REF!</v>
      </c>
      <c r="VYU104" s="50" t="e">
        <f>#REF!</f>
        <v>#REF!</v>
      </c>
      <c r="VYV104" s="50" t="e">
        <f>#REF!</f>
        <v>#REF!</v>
      </c>
      <c r="VYW104" s="50" t="e">
        <f>#REF!</f>
        <v>#REF!</v>
      </c>
      <c r="VYX104" s="50" t="e">
        <f>#REF!</f>
        <v>#REF!</v>
      </c>
      <c r="VYY104" s="50" t="e">
        <f>#REF!</f>
        <v>#REF!</v>
      </c>
      <c r="VYZ104" s="50" t="e">
        <f>#REF!</f>
        <v>#REF!</v>
      </c>
      <c r="VZA104" s="50" t="e">
        <f>#REF!</f>
        <v>#REF!</v>
      </c>
      <c r="VZB104" s="50" t="e">
        <f>#REF!</f>
        <v>#REF!</v>
      </c>
      <c r="VZC104" s="50" t="e">
        <f>#REF!</f>
        <v>#REF!</v>
      </c>
      <c r="VZD104" s="50" t="e">
        <f>#REF!</f>
        <v>#REF!</v>
      </c>
      <c r="VZE104" s="50" t="e">
        <f>#REF!</f>
        <v>#REF!</v>
      </c>
      <c r="VZF104" s="50" t="e">
        <f>#REF!</f>
        <v>#REF!</v>
      </c>
      <c r="VZG104" s="50" t="e">
        <f>#REF!</f>
        <v>#REF!</v>
      </c>
      <c r="VZH104" s="50" t="e">
        <f>#REF!</f>
        <v>#REF!</v>
      </c>
      <c r="VZI104" s="50" t="e">
        <f>#REF!</f>
        <v>#REF!</v>
      </c>
      <c r="VZJ104" s="50" t="e">
        <f>#REF!</f>
        <v>#REF!</v>
      </c>
      <c r="VZK104" s="50" t="e">
        <f>#REF!</f>
        <v>#REF!</v>
      </c>
      <c r="VZL104" s="50" t="e">
        <f>#REF!</f>
        <v>#REF!</v>
      </c>
      <c r="VZM104" s="50" t="e">
        <f>#REF!</f>
        <v>#REF!</v>
      </c>
      <c r="VZN104" s="50" t="e">
        <f>#REF!</f>
        <v>#REF!</v>
      </c>
      <c r="VZO104" s="50" t="e">
        <f>#REF!</f>
        <v>#REF!</v>
      </c>
      <c r="VZP104" s="50" t="e">
        <f>#REF!</f>
        <v>#REF!</v>
      </c>
      <c r="VZQ104" s="50" t="e">
        <f>#REF!</f>
        <v>#REF!</v>
      </c>
      <c r="VZR104" s="50" t="e">
        <f>#REF!</f>
        <v>#REF!</v>
      </c>
      <c r="VZS104" s="50" t="e">
        <f>#REF!</f>
        <v>#REF!</v>
      </c>
      <c r="VZT104" s="50" t="e">
        <f>#REF!</f>
        <v>#REF!</v>
      </c>
      <c r="VZU104" s="50" t="e">
        <f>#REF!</f>
        <v>#REF!</v>
      </c>
      <c r="VZV104" s="50" t="e">
        <f>#REF!</f>
        <v>#REF!</v>
      </c>
      <c r="VZW104" s="50" t="e">
        <f>#REF!</f>
        <v>#REF!</v>
      </c>
      <c r="VZX104" s="50" t="e">
        <f>#REF!</f>
        <v>#REF!</v>
      </c>
      <c r="VZY104" s="50" t="e">
        <f>#REF!</f>
        <v>#REF!</v>
      </c>
      <c r="VZZ104" s="50" t="e">
        <f>#REF!</f>
        <v>#REF!</v>
      </c>
      <c r="WAA104" s="50" t="e">
        <f>#REF!</f>
        <v>#REF!</v>
      </c>
      <c r="WAB104" s="50" t="e">
        <f>#REF!</f>
        <v>#REF!</v>
      </c>
      <c r="WAC104" s="50" t="e">
        <f>#REF!</f>
        <v>#REF!</v>
      </c>
      <c r="WAD104" s="50" t="e">
        <f>#REF!</f>
        <v>#REF!</v>
      </c>
      <c r="WAE104" s="50" t="e">
        <f>#REF!</f>
        <v>#REF!</v>
      </c>
      <c r="WAF104" s="50" t="e">
        <f>#REF!</f>
        <v>#REF!</v>
      </c>
      <c r="WAG104" s="50" t="e">
        <f>#REF!</f>
        <v>#REF!</v>
      </c>
      <c r="WAH104" s="50" t="e">
        <f>#REF!</f>
        <v>#REF!</v>
      </c>
      <c r="WAI104" s="50" t="e">
        <f>#REF!</f>
        <v>#REF!</v>
      </c>
      <c r="WAJ104" s="50" t="e">
        <f>#REF!</f>
        <v>#REF!</v>
      </c>
      <c r="WAK104" s="50" t="e">
        <f>#REF!</f>
        <v>#REF!</v>
      </c>
      <c r="WAL104" s="50" t="e">
        <f>#REF!</f>
        <v>#REF!</v>
      </c>
      <c r="WAM104" s="50" t="e">
        <f>#REF!</f>
        <v>#REF!</v>
      </c>
      <c r="WAN104" s="50" t="e">
        <f>#REF!</f>
        <v>#REF!</v>
      </c>
      <c r="WAO104" s="50" t="e">
        <f>#REF!</f>
        <v>#REF!</v>
      </c>
      <c r="WAP104" s="50" t="e">
        <f>#REF!</f>
        <v>#REF!</v>
      </c>
      <c r="WAQ104" s="50" t="e">
        <f>#REF!</f>
        <v>#REF!</v>
      </c>
      <c r="WAR104" s="50" t="e">
        <f>#REF!</f>
        <v>#REF!</v>
      </c>
      <c r="WAS104" s="50" t="e">
        <f>#REF!</f>
        <v>#REF!</v>
      </c>
      <c r="WAT104" s="50" t="e">
        <f>#REF!</f>
        <v>#REF!</v>
      </c>
      <c r="WAU104" s="50" t="e">
        <f>#REF!</f>
        <v>#REF!</v>
      </c>
      <c r="WAV104" s="50" t="e">
        <f>#REF!</f>
        <v>#REF!</v>
      </c>
      <c r="WAW104" s="50" t="e">
        <f>#REF!</f>
        <v>#REF!</v>
      </c>
      <c r="WAX104" s="50" t="e">
        <f>#REF!</f>
        <v>#REF!</v>
      </c>
      <c r="WAY104" s="50" t="e">
        <f>#REF!</f>
        <v>#REF!</v>
      </c>
      <c r="WAZ104" s="50" t="e">
        <f>#REF!</f>
        <v>#REF!</v>
      </c>
      <c r="WBA104" s="50" t="e">
        <f>#REF!</f>
        <v>#REF!</v>
      </c>
      <c r="WBB104" s="50" t="e">
        <f>#REF!</f>
        <v>#REF!</v>
      </c>
      <c r="WBC104" s="50" t="e">
        <f>#REF!</f>
        <v>#REF!</v>
      </c>
      <c r="WBD104" s="50" t="e">
        <f>#REF!</f>
        <v>#REF!</v>
      </c>
      <c r="WBE104" s="50" t="e">
        <f>#REF!</f>
        <v>#REF!</v>
      </c>
      <c r="WBF104" s="50" t="e">
        <f>#REF!</f>
        <v>#REF!</v>
      </c>
      <c r="WBG104" s="50" t="e">
        <f>#REF!</f>
        <v>#REF!</v>
      </c>
      <c r="WBH104" s="50" t="e">
        <f>#REF!</f>
        <v>#REF!</v>
      </c>
      <c r="WBI104" s="50" t="e">
        <f>#REF!</f>
        <v>#REF!</v>
      </c>
      <c r="WBJ104" s="50" t="e">
        <f>#REF!</f>
        <v>#REF!</v>
      </c>
      <c r="WBK104" s="50" t="e">
        <f>#REF!</f>
        <v>#REF!</v>
      </c>
      <c r="WBL104" s="50" t="e">
        <f>#REF!</f>
        <v>#REF!</v>
      </c>
      <c r="WBM104" s="50" t="e">
        <f>#REF!</f>
        <v>#REF!</v>
      </c>
      <c r="WBN104" s="50" t="e">
        <f>#REF!</f>
        <v>#REF!</v>
      </c>
      <c r="WBO104" s="50" t="e">
        <f>#REF!</f>
        <v>#REF!</v>
      </c>
      <c r="WBP104" s="50" t="e">
        <f>#REF!</f>
        <v>#REF!</v>
      </c>
      <c r="WBQ104" s="50" t="e">
        <f>#REF!</f>
        <v>#REF!</v>
      </c>
      <c r="WBR104" s="50" t="e">
        <f>#REF!</f>
        <v>#REF!</v>
      </c>
      <c r="WBS104" s="50" t="e">
        <f>#REF!</f>
        <v>#REF!</v>
      </c>
      <c r="WBT104" s="50" t="e">
        <f>#REF!</f>
        <v>#REF!</v>
      </c>
      <c r="WBU104" s="50" t="e">
        <f>#REF!</f>
        <v>#REF!</v>
      </c>
      <c r="WBV104" s="50" t="e">
        <f>#REF!</f>
        <v>#REF!</v>
      </c>
      <c r="WBW104" s="50" t="e">
        <f>#REF!</f>
        <v>#REF!</v>
      </c>
      <c r="WBX104" s="50" t="e">
        <f>#REF!</f>
        <v>#REF!</v>
      </c>
      <c r="WBY104" s="50" t="e">
        <f>#REF!</f>
        <v>#REF!</v>
      </c>
      <c r="WBZ104" s="50" t="e">
        <f>#REF!</f>
        <v>#REF!</v>
      </c>
      <c r="WCA104" s="50" t="e">
        <f>#REF!</f>
        <v>#REF!</v>
      </c>
      <c r="WCB104" s="50" t="e">
        <f>#REF!</f>
        <v>#REF!</v>
      </c>
      <c r="WCC104" s="50" t="e">
        <f>#REF!</f>
        <v>#REF!</v>
      </c>
      <c r="WCD104" s="50" t="e">
        <f>#REF!</f>
        <v>#REF!</v>
      </c>
      <c r="WCE104" s="50" t="e">
        <f>#REF!</f>
        <v>#REF!</v>
      </c>
      <c r="WCF104" s="50" t="e">
        <f>#REF!</f>
        <v>#REF!</v>
      </c>
      <c r="WCG104" s="50" t="e">
        <f>#REF!</f>
        <v>#REF!</v>
      </c>
      <c r="WCH104" s="50" t="e">
        <f>#REF!</f>
        <v>#REF!</v>
      </c>
      <c r="WCI104" s="50" t="e">
        <f>#REF!</f>
        <v>#REF!</v>
      </c>
      <c r="WCJ104" s="50" t="e">
        <f>#REF!</f>
        <v>#REF!</v>
      </c>
      <c r="WCK104" s="50" t="e">
        <f>#REF!</f>
        <v>#REF!</v>
      </c>
      <c r="WCL104" s="50" t="e">
        <f>#REF!</f>
        <v>#REF!</v>
      </c>
      <c r="WCM104" s="50" t="e">
        <f>#REF!</f>
        <v>#REF!</v>
      </c>
      <c r="WCN104" s="50" t="e">
        <f>#REF!</f>
        <v>#REF!</v>
      </c>
      <c r="WCO104" s="50" t="e">
        <f>#REF!</f>
        <v>#REF!</v>
      </c>
      <c r="WCP104" s="50" t="e">
        <f>#REF!</f>
        <v>#REF!</v>
      </c>
      <c r="WCQ104" s="50" t="e">
        <f>#REF!</f>
        <v>#REF!</v>
      </c>
      <c r="WCR104" s="50" t="e">
        <f>#REF!</f>
        <v>#REF!</v>
      </c>
      <c r="WCS104" s="50" t="e">
        <f>#REF!</f>
        <v>#REF!</v>
      </c>
      <c r="WCT104" s="50" t="e">
        <f>#REF!</f>
        <v>#REF!</v>
      </c>
      <c r="WCU104" s="50" t="e">
        <f>#REF!</f>
        <v>#REF!</v>
      </c>
      <c r="WCV104" s="50" t="e">
        <f>#REF!</f>
        <v>#REF!</v>
      </c>
      <c r="WCW104" s="50" t="e">
        <f>#REF!</f>
        <v>#REF!</v>
      </c>
      <c r="WCX104" s="50" t="e">
        <f>#REF!</f>
        <v>#REF!</v>
      </c>
      <c r="WCY104" s="50" t="e">
        <f>#REF!</f>
        <v>#REF!</v>
      </c>
      <c r="WCZ104" s="50" t="e">
        <f>#REF!</f>
        <v>#REF!</v>
      </c>
      <c r="WDA104" s="50" t="e">
        <f>#REF!</f>
        <v>#REF!</v>
      </c>
      <c r="WDB104" s="50" t="e">
        <f>#REF!</f>
        <v>#REF!</v>
      </c>
      <c r="WDC104" s="50" t="e">
        <f>#REF!</f>
        <v>#REF!</v>
      </c>
      <c r="WDD104" s="50" t="e">
        <f>#REF!</f>
        <v>#REF!</v>
      </c>
      <c r="WDE104" s="50" t="e">
        <f>#REF!</f>
        <v>#REF!</v>
      </c>
      <c r="WDF104" s="50" t="e">
        <f>#REF!</f>
        <v>#REF!</v>
      </c>
      <c r="WDG104" s="50" t="e">
        <f>#REF!</f>
        <v>#REF!</v>
      </c>
      <c r="WDH104" s="50" t="e">
        <f>#REF!</f>
        <v>#REF!</v>
      </c>
      <c r="WDI104" s="50" t="e">
        <f>#REF!</f>
        <v>#REF!</v>
      </c>
      <c r="WDJ104" s="50" t="e">
        <f>#REF!</f>
        <v>#REF!</v>
      </c>
      <c r="WDK104" s="50" t="e">
        <f>#REF!</f>
        <v>#REF!</v>
      </c>
      <c r="WDL104" s="50" t="e">
        <f>#REF!</f>
        <v>#REF!</v>
      </c>
      <c r="WDM104" s="50" t="e">
        <f>#REF!</f>
        <v>#REF!</v>
      </c>
      <c r="WDN104" s="50" t="e">
        <f>#REF!</f>
        <v>#REF!</v>
      </c>
      <c r="WDO104" s="50" t="e">
        <f>#REF!</f>
        <v>#REF!</v>
      </c>
      <c r="WDP104" s="50" t="e">
        <f>#REF!</f>
        <v>#REF!</v>
      </c>
      <c r="WDQ104" s="50" t="e">
        <f>#REF!</f>
        <v>#REF!</v>
      </c>
      <c r="WDR104" s="50" t="e">
        <f>#REF!</f>
        <v>#REF!</v>
      </c>
      <c r="WDS104" s="50" t="e">
        <f>#REF!</f>
        <v>#REF!</v>
      </c>
      <c r="WDT104" s="50" t="e">
        <f>#REF!</f>
        <v>#REF!</v>
      </c>
      <c r="WDU104" s="50" t="e">
        <f>#REF!</f>
        <v>#REF!</v>
      </c>
      <c r="WDV104" s="50" t="e">
        <f>#REF!</f>
        <v>#REF!</v>
      </c>
      <c r="WDW104" s="50" t="e">
        <f>#REF!</f>
        <v>#REF!</v>
      </c>
      <c r="WDX104" s="50" t="e">
        <f>#REF!</f>
        <v>#REF!</v>
      </c>
      <c r="WDY104" s="50" t="e">
        <f>#REF!</f>
        <v>#REF!</v>
      </c>
      <c r="WDZ104" s="50" t="e">
        <f>#REF!</f>
        <v>#REF!</v>
      </c>
      <c r="WEA104" s="50" t="e">
        <f>#REF!</f>
        <v>#REF!</v>
      </c>
      <c r="WEB104" s="50" t="e">
        <f>#REF!</f>
        <v>#REF!</v>
      </c>
      <c r="WEC104" s="50" t="e">
        <f>#REF!</f>
        <v>#REF!</v>
      </c>
      <c r="WED104" s="50" t="e">
        <f>#REF!</f>
        <v>#REF!</v>
      </c>
      <c r="WEE104" s="50" t="e">
        <f>#REF!</f>
        <v>#REF!</v>
      </c>
      <c r="WEF104" s="50" t="e">
        <f>#REF!</f>
        <v>#REF!</v>
      </c>
      <c r="WEG104" s="50" t="e">
        <f>#REF!</f>
        <v>#REF!</v>
      </c>
      <c r="WEH104" s="50" t="e">
        <f>#REF!</f>
        <v>#REF!</v>
      </c>
      <c r="WEI104" s="50" t="e">
        <f>#REF!</f>
        <v>#REF!</v>
      </c>
      <c r="WEJ104" s="50" t="e">
        <f>#REF!</f>
        <v>#REF!</v>
      </c>
      <c r="WEK104" s="50" t="e">
        <f>#REF!</f>
        <v>#REF!</v>
      </c>
      <c r="WEL104" s="50" t="e">
        <f>#REF!</f>
        <v>#REF!</v>
      </c>
      <c r="WEM104" s="50" t="e">
        <f>#REF!</f>
        <v>#REF!</v>
      </c>
      <c r="WEN104" s="50" t="e">
        <f>#REF!</f>
        <v>#REF!</v>
      </c>
      <c r="WEO104" s="50" t="e">
        <f>#REF!</f>
        <v>#REF!</v>
      </c>
      <c r="WEP104" s="50" t="e">
        <f>#REF!</f>
        <v>#REF!</v>
      </c>
      <c r="WEQ104" s="50" t="e">
        <f>#REF!</f>
        <v>#REF!</v>
      </c>
      <c r="WER104" s="50" t="e">
        <f>#REF!</f>
        <v>#REF!</v>
      </c>
      <c r="WES104" s="50" t="e">
        <f>#REF!</f>
        <v>#REF!</v>
      </c>
      <c r="WET104" s="50" t="e">
        <f>#REF!</f>
        <v>#REF!</v>
      </c>
      <c r="WEU104" s="50" t="e">
        <f>#REF!</f>
        <v>#REF!</v>
      </c>
      <c r="WEV104" s="50" t="e">
        <f>#REF!</f>
        <v>#REF!</v>
      </c>
      <c r="WEW104" s="50" t="e">
        <f>#REF!</f>
        <v>#REF!</v>
      </c>
      <c r="WEX104" s="50" t="e">
        <f>#REF!</f>
        <v>#REF!</v>
      </c>
      <c r="WEY104" s="50" t="e">
        <f>#REF!</f>
        <v>#REF!</v>
      </c>
      <c r="WEZ104" s="50" t="e">
        <f>#REF!</f>
        <v>#REF!</v>
      </c>
      <c r="WFA104" s="50" t="e">
        <f>#REF!</f>
        <v>#REF!</v>
      </c>
      <c r="WFB104" s="50" t="e">
        <f>#REF!</f>
        <v>#REF!</v>
      </c>
      <c r="WFC104" s="50" t="e">
        <f>#REF!</f>
        <v>#REF!</v>
      </c>
      <c r="WFD104" s="50" t="e">
        <f>#REF!</f>
        <v>#REF!</v>
      </c>
      <c r="WFE104" s="50" t="e">
        <f>#REF!</f>
        <v>#REF!</v>
      </c>
      <c r="WFF104" s="50" t="e">
        <f>#REF!</f>
        <v>#REF!</v>
      </c>
      <c r="WFG104" s="50" t="e">
        <f>#REF!</f>
        <v>#REF!</v>
      </c>
      <c r="WFH104" s="50" t="e">
        <f>#REF!</f>
        <v>#REF!</v>
      </c>
      <c r="WFI104" s="50" t="e">
        <f>#REF!</f>
        <v>#REF!</v>
      </c>
      <c r="WFJ104" s="50" t="e">
        <f>#REF!</f>
        <v>#REF!</v>
      </c>
      <c r="WFK104" s="50" t="e">
        <f>#REF!</f>
        <v>#REF!</v>
      </c>
      <c r="WFL104" s="50" t="e">
        <f>#REF!</f>
        <v>#REF!</v>
      </c>
      <c r="WFM104" s="50" t="e">
        <f>#REF!</f>
        <v>#REF!</v>
      </c>
      <c r="WFN104" s="50" t="e">
        <f>#REF!</f>
        <v>#REF!</v>
      </c>
      <c r="WFO104" s="50" t="e">
        <f>#REF!</f>
        <v>#REF!</v>
      </c>
      <c r="WFP104" s="50" t="e">
        <f>#REF!</f>
        <v>#REF!</v>
      </c>
      <c r="WFQ104" s="50" t="e">
        <f>#REF!</f>
        <v>#REF!</v>
      </c>
      <c r="WFR104" s="50" t="e">
        <f>#REF!</f>
        <v>#REF!</v>
      </c>
      <c r="WFS104" s="50" t="e">
        <f>#REF!</f>
        <v>#REF!</v>
      </c>
      <c r="WFT104" s="50" t="e">
        <f>#REF!</f>
        <v>#REF!</v>
      </c>
      <c r="WFU104" s="50" t="e">
        <f>#REF!</f>
        <v>#REF!</v>
      </c>
      <c r="WFV104" s="50" t="e">
        <f>#REF!</f>
        <v>#REF!</v>
      </c>
      <c r="WFW104" s="50" t="e">
        <f>#REF!</f>
        <v>#REF!</v>
      </c>
      <c r="WFX104" s="50" t="e">
        <f>#REF!</f>
        <v>#REF!</v>
      </c>
      <c r="WFY104" s="50" t="e">
        <f>#REF!</f>
        <v>#REF!</v>
      </c>
      <c r="WFZ104" s="50" t="e">
        <f>#REF!</f>
        <v>#REF!</v>
      </c>
      <c r="WGA104" s="50" t="e">
        <f>#REF!</f>
        <v>#REF!</v>
      </c>
      <c r="WGB104" s="50" t="e">
        <f>#REF!</f>
        <v>#REF!</v>
      </c>
      <c r="WGC104" s="50" t="e">
        <f>#REF!</f>
        <v>#REF!</v>
      </c>
      <c r="WGD104" s="50" t="e">
        <f>#REF!</f>
        <v>#REF!</v>
      </c>
      <c r="WGE104" s="50" t="e">
        <f>#REF!</f>
        <v>#REF!</v>
      </c>
      <c r="WGF104" s="50" t="e">
        <f>#REF!</f>
        <v>#REF!</v>
      </c>
      <c r="WGG104" s="50" t="e">
        <f>#REF!</f>
        <v>#REF!</v>
      </c>
      <c r="WGH104" s="50" t="e">
        <f>#REF!</f>
        <v>#REF!</v>
      </c>
      <c r="WGI104" s="50" t="e">
        <f>#REF!</f>
        <v>#REF!</v>
      </c>
      <c r="WGJ104" s="50" t="e">
        <f>#REF!</f>
        <v>#REF!</v>
      </c>
      <c r="WGK104" s="50" t="e">
        <f>#REF!</f>
        <v>#REF!</v>
      </c>
      <c r="WGL104" s="50" t="e">
        <f>#REF!</f>
        <v>#REF!</v>
      </c>
      <c r="WGM104" s="50" t="e">
        <f>#REF!</f>
        <v>#REF!</v>
      </c>
      <c r="WGN104" s="50" t="e">
        <f>#REF!</f>
        <v>#REF!</v>
      </c>
      <c r="WGO104" s="50" t="e">
        <f>#REF!</f>
        <v>#REF!</v>
      </c>
      <c r="WGP104" s="50" t="e">
        <f>#REF!</f>
        <v>#REF!</v>
      </c>
      <c r="WGQ104" s="50" t="e">
        <f>#REF!</f>
        <v>#REF!</v>
      </c>
      <c r="WGR104" s="50" t="e">
        <f>#REF!</f>
        <v>#REF!</v>
      </c>
      <c r="WGS104" s="50" t="e">
        <f>#REF!</f>
        <v>#REF!</v>
      </c>
      <c r="WGT104" s="50" t="e">
        <f>#REF!</f>
        <v>#REF!</v>
      </c>
      <c r="WGU104" s="50" t="e">
        <f>#REF!</f>
        <v>#REF!</v>
      </c>
      <c r="WGV104" s="50" t="e">
        <f>#REF!</f>
        <v>#REF!</v>
      </c>
      <c r="WGW104" s="50" t="e">
        <f>#REF!</f>
        <v>#REF!</v>
      </c>
      <c r="WGX104" s="50" t="e">
        <f>#REF!</f>
        <v>#REF!</v>
      </c>
      <c r="WGY104" s="50" t="e">
        <f>#REF!</f>
        <v>#REF!</v>
      </c>
      <c r="WGZ104" s="50" t="e">
        <f>#REF!</f>
        <v>#REF!</v>
      </c>
      <c r="WHA104" s="50" t="e">
        <f>#REF!</f>
        <v>#REF!</v>
      </c>
      <c r="WHB104" s="50" t="e">
        <f>#REF!</f>
        <v>#REF!</v>
      </c>
      <c r="WHC104" s="50" t="e">
        <f>#REF!</f>
        <v>#REF!</v>
      </c>
      <c r="WHD104" s="50" t="e">
        <f>#REF!</f>
        <v>#REF!</v>
      </c>
      <c r="WHE104" s="50" t="e">
        <f>#REF!</f>
        <v>#REF!</v>
      </c>
      <c r="WHF104" s="50" t="e">
        <f>#REF!</f>
        <v>#REF!</v>
      </c>
      <c r="WHG104" s="50" t="e">
        <f>#REF!</f>
        <v>#REF!</v>
      </c>
      <c r="WHH104" s="50" t="e">
        <f>#REF!</f>
        <v>#REF!</v>
      </c>
      <c r="WHI104" s="50" t="e">
        <f>#REF!</f>
        <v>#REF!</v>
      </c>
      <c r="WHJ104" s="50" t="e">
        <f>#REF!</f>
        <v>#REF!</v>
      </c>
      <c r="WHK104" s="50" t="e">
        <f>#REF!</f>
        <v>#REF!</v>
      </c>
      <c r="WHL104" s="50" t="e">
        <f>#REF!</f>
        <v>#REF!</v>
      </c>
      <c r="WHM104" s="50" t="e">
        <f>#REF!</f>
        <v>#REF!</v>
      </c>
      <c r="WHN104" s="50" t="e">
        <f>#REF!</f>
        <v>#REF!</v>
      </c>
      <c r="WHO104" s="50" t="e">
        <f>#REF!</f>
        <v>#REF!</v>
      </c>
      <c r="WHP104" s="50" t="e">
        <f>#REF!</f>
        <v>#REF!</v>
      </c>
      <c r="WHQ104" s="50" t="e">
        <f>#REF!</f>
        <v>#REF!</v>
      </c>
      <c r="WHR104" s="50" t="e">
        <f>#REF!</f>
        <v>#REF!</v>
      </c>
      <c r="WHS104" s="50" t="e">
        <f>#REF!</f>
        <v>#REF!</v>
      </c>
      <c r="WHT104" s="50" t="e">
        <f>#REF!</f>
        <v>#REF!</v>
      </c>
      <c r="WHU104" s="50" t="e">
        <f>#REF!</f>
        <v>#REF!</v>
      </c>
      <c r="WHV104" s="50" t="e">
        <f>#REF!</f>
        <v>#REF!</v>
      </c>
      <c r="WHW104" s="50" t="e">
        <f>#REF!</f>
        <v>#REF!</v>
      </c>
      <c r="WHX104" s="50" t="e">
        <f>#REF!</f>
        <v>#REF!</v>
      </c>
      <c r="WHY104" s="50" t="e">
        <f>#REF!</f>
        <v>#REF!</v>
      </c>
      <c r="WHZ104" s="50" t="e">
        <f>#REF!</f>
        <v>#REF!</v>
      </c>
      <c r="WIA104" s="50" t="e">
        <f>#REF!</f>
        <v>#REF!</v>
      </c>
      <c r="WIB104" s="50" t="e">
        <f>#REF!</f>
        <v>#REF!</v>
      </c>
      <c r="WIC104" s="50" t="e">
        <f>#REF!</f>
        <v>#REF!</v>
      </c>
      <c r="WID104" s="50" t="e">
        <f>#REF!</f>
        <v>#REF!</v>
      </c>
      <c r="WIE104" s="50" t="e">
        <f>#REF!</f>
        <v>#REF!</v>
      </c>
      <c r="WIF104" s="50" t="e">
        <f>#REF!</f>
        <v>#REF!</v>
      </c>
      <c r="WIG104" s="50" t="e">
        <f>#REF!</f>
        <v>#REF!</v>
      </c>
      <c r="WIH104" s="50" t="e">
        <f>#REF!</f>
        <v>#REF!</v>
      </c>
      <c r="WII104" s="50" t="e">
        <f>#REF!</f>
        <v>#REF!</v>
      </c>
      <c r="WIJ104" s="50" t="e">
        <f>#REF!</f>
        <v>#REF!</v>
      </c>
      <c r="WIK104" s="50" t="e">
        <f>#REF!</f>
        <v>#REF!</v>
      </c>
      <c r="WIL104" s="50" t="e">
        <f>#REF!</f>
        <v>#REF!</v>
      </c>
      <c r="WIM104" s="50" t="e">
        <f>#REF!</f>
        <v>#REF!</v>
      </c>
      <c r="WIN104" s="50" t="e">
        <f>#REF!</f>
        <v>#REF!</v>
      </c>
      <c r="WIO104" s="50" t="e">
        <f>#REF!</f>
        <v>#REF!</v>
      </c>
      <c r="WIP104" s="50" t="e">
        <f>#REF!</f>
        <v>#REF!</v>
      </c>
      <c r="WIQ104" s="50" t="e">
        <f>#REF!</f>
        <v>#REF!</v>
      </c>
      <c r="WIR104" s="50" t="e">
        <f>#REF!</f>
        <v>#REF!</v>
      </c>
      <c r="WIS104" s="50" t="e">
        <f>#REF!</f>
        <v>#REF!</v>
      </c>
      <c r="WIT104" s="50" t="e">
        <f>#REF!</f>
        <v>#REF!</v>
      </c>
      <c r="WIU104" s="50" t="e">
        <f>#REF!</f>
        <v>#REF!</v>
      </c>
      <c r="WIV104" s="50" t="e">
        <f>#REF!</f>
        <v>#REF!</v>
      </c>
      <c r="WIW104" s="50" t="e">
        <f>#REF!</f>
        <v>#REF!</v>
      </c>
      <c r="WIX104" s="50" t="e">
        <f>#REF!</f>
        <v>#REF!</v>
      </c>
      <c r="WIY104" s="50" t="e">
        <f>#REF!</f>
        <v>#REF!</v>
      </c>
      <c r="WIZ104" s="50" t="e">
        <f>#REF!</f>
        <v>#REF!</v>
      </c>
      <c r="WJA104" s="50" t="e">
        <f>#REF!</f>
        <v>#REF!</v>
      </c>
      <c r="WJB104" s="50" t="e">
        <f>#REF!</f>
        <v>#REF!</v>
      </c>
      <c r="WJC104" s="50" t="e">
        <f>#REF!</f>
        <v>#REF!</v>
      </c>
      <c r="WJD104" s="50" t="e">
        <f>#REF!</f>
        <v>#REF!</v>
      </c>
      <c r="WJE104" s="50" t="e">
        <f>#REF!</f>
        <v>#REF!</v>
      </c>
      <c r="WJF104" s="50" t="e">
        <f>#REF!</f>
        <v>#REF!</v>
      </c>
      <c r="WJG104" s="50" t="e">
        <f>#REF!</f>
        <v>#REF!</v>
      </c>
      <c r="WJH104" s="50" t="e">
        <f>#REF!</f>
        <v>#REF!</v>
      </c>
      <c r="WJI104" s="50" t="e">
        <f>#REF!</f>
        <v>#REF!</v>
      </c>
      <c r="WJJ104" s="50" t="e">
        <f>#REF!</f>
        <v>#REF!</v>
      </c>
      <c r="WJK104" s="50" t="e">
        <f>#REF!</f>
        <v>#REF!</v>
      </c>
      <c r="WJL104" s="50" t="e">
        <f>#REF!</f>
        <v>#REF!</v>
      </c>
      <c r="WJM104" s="50" t="e">
        <f>#REF!</f>
        <v>#REF!</v>
      </c>
      <c r="WJN104" s="50" t="e">
        <f>#REF!</f>
        <v>#REF!</v>
      </c>
      <c r="WJO104" s="50" t="e">
        <f>#REF!</f>
        <v>#REF!</v>
      </c>
      <c r="WJP104" s="50" t="e">
        <f>#REF!</f>
        <v>#REF!</v>
      </c>
      <c r="WJQ104" s="50" t="e">
        <f>#REF!</f>
        <v>#REF!</v>
      </c>
      <c r="WJR104" s="50" t="e">
        <f>#REF!</f>
        <v>#REF!</v>
      </c>
      <c r="WJS104" s="50" t="e">
        <f>#REF!</f>
        <v>#REF!</v>
      </c>
      <c r="WJT104" s="50" t="e">
        <f>#REF!</f>
        <v>#REF!</v>
      </c>
      <c r="WJU104" s="50" t="e">
        <f>#REF!</f>
        <v>#REF!</v>
      </c>
      <c r="WJV104" s="50" t="e">
        <f>#REF!</f>
        <v>#REF!</v>
      </c>
      <c r="WJW104" s="50" t="e">
        <f>#REF!</f>
        <v>#REF!</v>
      </c>
      <c r="WJX104" s="50" t="e">
        <f>#REF!</f>
        <v>#REF!</v>
      </c>
      <c r="WJY104" s="50" t="e">
        <f>#REF!</f>
        <v>#REF!</v>
      </c>
      <c r="WJZ104" s="50" t="e">
        <f>#REF!</f>
        <v>#REF!</v>
      </c>
      <c r="WKA104" s="50" t="e">
        <f>#REF!</f>
        <v>#REF!</v>
      </c>
      <c r="WKB104" s="50" t="e">
        <f>#REF!</f>
        <v>#REF!</v>
      </c>
      <c r="WKC104" s="50" t="e">
        <f>#REF!</f>
        <v>#REF!</v>
      </c>
      <c r="WKD104" s="50" t="e">
        <f>#REF!</f>
        <v>#REF!</v>
      </c>
      <c r="WKE104" s="50" t="e">
        <f>#REF!</f>
        <v>#REF!</v>
      </c>
      <c r="WKF104" s="50" t="e">
        <f>#REF!</f>
        <v>#REF!</v>
      </c>
      <c r="WKG104" s="50" t="e">
        <f>#REF!</f>
        <v>#REF!</v>
      </c>
      <c r="WKH104" s="50" t="e">
        <f>#REF!</f>
        <v>#REF!</v>
      </c>
      <c r="WKI104" s="50" t="e">
        <f>#REF!</f>
        <v>#REF!</v>
      </c>
      <c r="WKJ104" s="50" t="e">
        <f>#REF!</f>
        <v>#REF!</v>
      </c>
      <c r="WKK104" s="50" t="e">
        <f>#REF!</f>
        <v>#REF!</v>
      </c>
      <c r="WKL104" s="50" t="e">
        <f>#REF!</f>
        <v>#REF!</v>
      </c>
      <c r="WKM104" s="50" t="e">
        <f>#REF!</f>
        <v>#REF!</v>
      </c>
      <c r="WKN104" s="50" t="e">
        <f>#REF!</f>
        <v>#REF!</v>
      </c>
      <c r="WKO104" s="50" t="e">
        <f>#REF!</f>
        <v>#REF!</v>
      </c>
      <c r="WKP104" s="50" t="e">
        <f>#REF!</f>
        <v>#REF!</v>
      </c>
      <c r="WKQ104" s="50" t="e">
        <f>#REF!</f>
        <v>#REF!</v>
      </c>
      <c r="WKR104" s="50" t="e">
        <f>#REF!</f>
        <v>#REF!</v>
      </c>
      <c r="WKS104" s="50" t="e">
        <f>#REF!</f>
        <v>#REF!</v>
      </c>
      <c r="WKT104" s="50" t="e">
        <f>#REF!</f>
        <v>#REF!</v>
      </c>
      <c r="WKU104" s="50" t="e">
        <f>#REF!</f>
        <v>#REF!</v>
      </c>
      <c r="WKV104" s="50" t="e">
        <f>#REF!</f>
        <v>#REF!</v>
      </c>
      <c r="WKW104" s="50" t="e">
        <f>#REF!</f>
        <v>#REF!</v>
      </c>
      <c r="WKX104" s="50" t="e">
        <f>#REF!</f>
        <v>#REF!</v>
      </c>
      <c r="WKY104" s="50" t="e">
        <f>#REF!</f>
        <v>#REF!</v>
      </c>
      <c r="WKZ104" s="50" t="e">
        <f>#REF!</f>
        <v>#REF!</v>
      </c>
      <c r="WLA104" s="50" t="e">
        <f>#REF!</f>
        <v>#REF!</v>
      </c>
      <c r="WLB104" s="50" t="e">
        <f>#REF!</f>
        <v>#REF!</v>
      </c>
      <c r="WLC104" s="50" t="e">
        <f>#REF!</f>
        <v>#REF!</v>
      </c>
      <c r="WLD104" s="50" t="e">
        <f>#REF!</f>
        <v>#REF!</v>
      </c>
      <c r="WLE104" s="50" t="e">
        <f>#REF!</f>
        <v>#REF!</v>
      </c>
      <c r="WLF104" s="50" t="e">
        <f>#REF!</f>
        <v>#REF!</v>
      </c>
      <c r="WLG104" s="50" t="e">
        <f>#REF!</f>
        <v>#REF!</v>
      </c>
      <c r="WLH104" s="50" t="e">
        <f>#REF!</f>
        <v>#REF!</v>
      </c>
      <c r="WLI104" s="50" t="e">
        <f>#REF!</f>
        <v>#REF!</v>
      </c>
      <c r="WLJ104" s="50" t="e">
        <f>#REF!</f>
        <v>#REF!</v>
      </c>
      <c r="WLK104" s="50" t="e">
        <f>#REF!</f>
        <v>#REF!</v>
      </c>
      <c r="WLL104" s="50" t="e">
        <f>#REF!</f>
        <v>#REF!</v>
      </c>
      <c r="WLM104" s="50" t="e">
        <f>#REF!</f>
        <v>#REF!</v>
      </c>
      <c r="WLN104" s="50" t="e">
        <f>#REF!</f>
        <v>#REF!</v>
      </c>
      <c r="WLO104" s="50" t="e">
        <f>#REF!</f>
        <v>#REF!</v>
      </c>
      <c r="WLP104" s="50" t="e">
        <f>#REF!</f>
        <v>#REF!</v>
      </c>
      <c r="WLQ104" s="50" t="e">
        <f>#REF!</f>
        <v>#REF!</v>
      </c>
      <c r="WLR104" s="50" t="e">
        <f>#REF!</f>
        <v>#REF!</v>
      </c>
      <c r="WLS104" s="50" t="e">
        <f>#REF!</f>
        <v>#REF!</v>
      </c>
      <c r="WLT104" s="50" t="e">
        <f>#REF!</f>
        <v>#REF!</v>
      </c>
      <c r="WLU104" s="50" t="e">
        <f>#REF!</f>
        <v>#REF!</v>
      </c>
      <c r="WLV104" s="50" t="e">
        <f>#REF!</f>
        <v>#REF!</v>
      </c>
      <c r="WLW104" s="50" t="e">
        <f>#REF!</f>
        <v>#REF!</v>
      </c>
      <c r="WLX104" s="50" t="e">
        <f>#REF!</f>
        <v>#REF!</v>
      </c>
      <c r="WLY104" s="50" t="e">
        <f>#REF!</f>
        <v>#REF!</v>
      </c>
      <c r="WLZ104" s="50" t="e">
        <f>#REF!</f>
        <v>#REF!</v>
      </c>
      <c r="WMA104" s="50" t="e">
        <f>#REF!</f>
        <v>#REF!</v>
      </c>
      <c r="WMB104" s="50" t="e">
        <f>#REF!</f>
        <v>#REF!</v>
      </c>
      <c r="WMC104" s="50" t="e">
        <f>#REF!</f>
        <v>#REF!</v>
      </c>
      <c r="WMD104" s="50" t="e">
        <f>#REF!</f>
        <v>#REF!</v>
      </c>
      <c r="WME104" s="50" t="e">
        <f>#REF!</f>
        <v>#REF!</v>
      </c>
      <c r="WMF104" s="50" t="e">
        <f>#REF!</f>
        <v>#REF!</v>
      </c>
      <c r="WMG104" s="50" t="e">
        <f>#REF!</f>
        <v>#REF!</v>
      </c>
      <c r="WMH104" s="50" t="e">
        <f>#REF!</f>
        <v>#REF!</v>
      </c>
      <c r="WMI104" s="50" t="e">
        <f>#REF!</f>
        <v>#REF!</v>
      </c>
      <c r="WMJ104" s="50" t="e">
        <f>#REF!</f>
        <v>#REF!</v>
      </c>
      <c r="WMK104" s="50" t="e">
        <f>#REF!</f>
        <v>#REF!</v>
      </c>
      <c r="WML104" s="50" t="e">
        <f>#REF!</f>
        <v>#REF!</v>
      </c>
      <c r="WMM104" s="50" t="e">
        <f>#REF!</f>
        <v>#REF!</v>
      </c>
      <c r="WMN104" s="50" t="e">
        <f>#REF!</f>
        <v>#REF!</v>
      </c>
      <c r="WMO104" s="50" t="e">
        <f>#REF!</f>
        <v>#REF!</v>
      </c>
      <c r="WMP104" s="50" t="e">
        <f>#REF!</f>
        <v>#REF!</v>
      </c>
      <c r="WMQ104" s="50" t="e">
        <f>#REF!</f>
        <v>#REF!</v>
      </c>
      <c r="WMR104" s="50" t="e">
        <f>#REF!</f>
        <v>#REF!</v>
      </c>
      <c r="WMS104" s="50" t="e">
        <f>#REF!</f>
        <v>#REF!</v>
      </c>
      <c r="WMT104" s="50" t="e">
        <f>#REF!</f>
        <v>#REF!</v>
      </c>
      <c r="WMU104" s="50" t="e">
        <f>#REF!</f>
        <v>#REF!</v>
      </c>
      <c r="WMV104" s="50" t="e">
        <f>#REF!</f>
        <v>#REF!</v>
      </c>
      <c r="WMW104" s="50" t="e">
        <f>#REF!</f>
        <v>#REF!</v>
      </c>
      <c r="WMX104" s="50" t="e">
        <f>#REF!</f>
        <v>#REF!</v>
      </c>
      <c r="WMY104" s="50" t="e">
        <f>#REF!</f>
        <v>#REF!</v>
      </c>
      <c r="WMZ104" s="50" t="e">
        <f>#REF!</f>
        <v>#REF!</v>
      </c>
      <c r="WNA104" s="50" t="e">
        <f>#REF!</f>
        <v>#REF!</v>
      </c>
      <c r="WNB104" s="50" t="e">
        <f>#REF!</f>
        <v>#REF!</v>
      </c>
      <c r="WNC104" s="50" t="e">
        <f>#REF!</f>
        <v>#REF!</v>
      </c>
      <c r="WND104" s="50" t="e">
        <f>#REF!</f>
        <v>#REF!</v>
      </c>
      <c r="WNE104" s="50" t="e">
        <f>#REF!</f>
        <v>#REF!</v>
      </c>
      <c r="WNF104" s="50" t="e">
        <f>#REF!</f>
        <v>#REF!</v>
      </c>
      <c r="WNG104" s="50" t="e">
        <f>#REF!</f>
        <v>#REF!</v>
      </c>
      <c r="WNH104" s="50" t="e">
        <f>#REF!</f>
        <v>#REF!</v>
      </c>
      <c r="WNI104" s="50" t="e">
        <f>#REF!</f>
        <v>#REF!</v>
      </c>
      <c r="WNJ104" s="50" t="e">
        <f>#REF!</f>
        <v>#REF!</v>
      </c>
      <c r="WNK104" s="50" t="e">
        <f>#REF!</f>
        <v>#REF!</v>
      </c>
      <c r="WNL104" s="50" t="e">
        <f>#REF!</f>
        <v>#REF!</v>
      </c>
      <c r="WNM104" s="50" t="e">
        <f>#REF!</f>
        <v>#REF!</v>
      </c>
      <c r="WNN104" s="50" t="e">
        <f>#REF!</f>
        <v>#REF!</v>
      </c>
      <c r="WNO104" s="50" t="e">
        <f>#REF!</f>
        <v>#REF!</v>
      </c>
      <c r="WNP104" s="50" t="e">
        <f>#REF!</f>
        <v>#REF!</v>
      </c>
      <c r="WNQ104" s="50" t="e">
        <f>#REF!</f>
        <v>#REF!</v>
      </c>
      <c r="WNR104" s="50" t="e">
        <f>#REF!</f>
        <v>#REF!</v>
      </c>
      <c r="WNS104" s="50" t="e">
        <f>#REF!</f>
        <v>#REF!</v>
      </c>
      <c r="WNT104" s="50" t="e">
        <f>#REF!</f>
        <v>#REF!</v>
      </c>
      <c r="WNU104" s="50" t="e">
        <f>#REF!</f>
        <v>#REF!</v>
      </c>
      <c r="WNV104" s="50" t="e">
        <f>#REF!</f>
        <v>#REF!</v>
      </c>
      <c r="WNW104" s="50" t="e">
        <f>#REF!</f>
        <v>#REF!</v>
      </c>
      <c r="WNX104" s="50" t="e">
        <f>#REF!</f>
        <v>#REF!</v>
      </c>
      <c r="WNY104" s="50" t="e">
        <f>#REF!</f>
        <v>#REF!</v>
      </c>
      <c r="WNZ104" s="50" t="e">
        <f>#REF!</f>
        <v>#REF!</v>
      </c>
      <c r="WOA104" s="50" t="e">
        <f>#REF!</f>
        <v>#REF!</v>
      </c>
      <c r="WOB104" s="50" t="e">
        <f>#REF!</f>
        <v>#REF!</v>
      </c>
      <c r="WOC104" s="50" t="e">
        <f>#REF!</f>
        <v>#REF!</v>
      </c>
      <c r="WOD104" s="50" t="e">
        <f>#REF!</f>
        <v>#REF!</v>
      </c>
      <c r="WOE104" s="50" t="e">
        <f>#REF!</f>
        <v>#REF!</v>
      </c>
      <c r="WOF104" s="50" t="e">
        <f>#REF!</f>
        <v>#REF!</v>
      </c>
      <c r="WOG104" s="50" t="e">
        <f>#REF!</f>
        <v>#REF!</v>
      </c>
      <c r="WOH104" s="50" t="e">
        <f>#REF!</f>
        <v>#REF!</v>
      </c>
      <c r="WOI104" s="50" t="e">
        <f>#REF!</f>
        <v>#REF!</v>
      </c>
      <c r="WOJ104" s="50" t="e">
        <f>#REF!</f>
        <v>#REF!</v>
      </c>
      <c r="WOK104" s="50" t="e">
        <f>#REF!</f>
        <v>#REF!</v>
      </c>
      <c r="WOL104" s="50" t="e">
        <f>#REF!</f>
        <v>#REF!</v>
      </c>
      <c r="WOM104" s="50" t="e">
        <f>#REF!</f>
        <v>#REF!</v>
      </c>
      <c r="WON104" s="50" t="e">
        <f>#REF!</f>
        <v>#REF!</v>
      </c>
      <c r="WOO104" s="50" t="e">
        <f>#REF!</f>
        <v>#REF!</v>
      </c>
      <c r="WOP104" s="50" t="e">
        <f>#REF!</f>
        <v>#REF!</v>
      </c>
      <c r="WOQ104" s="50" t="e">
        <f>#REF!</f>
        <v>#REF!</v>
      </c>
      <c r="WOR104" s="50" t="e">
        <f>#REF!</f>
        <v>#REF!</v>
      </c>
      <c r="WOS104" s="50" t="e">
        <f>#REF!</f>
        <v>#REF!</v>
      </c>
      <c r="WOT104" s="50" t="e">
        <f>#REF!</f>
        <v>#REF!</v>
      </c>
      <c r="WOU104" s="50" t="e">
        <f>#REF!</f>
        <v>#REF!</v>
      </c>
      <c r="WOV104" s="50" t="e">
        <f>#REF!</f>
        <v>#REF!</v>
      </c>
      <c r="WOW104" s="50" t="e">
        <f>#REF!</f>
        <v>#REF!</v>
      </c>
      <c r="WOX104" s="50" t="e">
        <f>#REF!</f>
        <v>#REF!</v>
      </c>
      <c r="WOY104" s="50" t="e">
        <f>#REF!</f>
        <v>#REF!</v>
      </c>
      <c r="WOZ104" s="50" t="e">
        <f>#REF!</f>
        <v>#REF!</v>
      </c>
      <c r="WPA104" s="50" t="e">
        <f>#REF!</f>
        <v>#REF!</v>
      </c>
      <c r="WPB104" s="50" t="e">
        <f>#REF!</f>
        <v>#REF!</v>
      </c>
      <c r="WPC104" s="50" t="e">
        <f>#REF!</f>
        <v>#REF!</v>
      </c>
      <c r="WPD104" s="50" t="e">
        <f>#REF!</f>
        <v>#REF!</v>
      </c>
      <c r="WPE104" s="50" t="e">
        <f>#REF!</f>
        <v>#REF!</v>
      </c>
      <c r="WPF104" s="50" t="e">
        <f>#REF!</f>
        <v>#REF!</v>
      </c>
      <c r="WPG104" s="50" t="e">
        <f>#REF!</f>
        <v>#REF!</v>
      </c>
      <c r="WPH104" s="50" t="e">
        <f>#REF!</f>
        <v>#REF!</v>
      </c>
      <c r="WPI104" s="50" t="e">
        <f>#REF!</f>
        <v>#REF!</v>
      </c>
      <c r="WPJ104" s="50" t="e">
        <f>#REF!</f>
        <v>#REF!</v>
      </c>
      <c r="WPK104" s="50" t="e">
        <f>#REF!</f>
        <v>#REF!</v>
      </c>
      <c r="WPL104" s="50" t="e">
        <f>#REF!</f>
        <v>#REF!</v>
      </c>
      <c r="WPM104" s="50" t="e">
        <f>#REF!</f>
        <v>#REF!</v>
      </c>
      <c r="WPN104" s="50" t="e">
        <f>#REF!</f>
        <v>#REF!</v>
      </c>
      <c r="WPO104" s="50" t="e">
        <f>#REF!</f>
        <v>#REF!</v>
      </c>
      <c r="WPP104" s="50" t="e">
        <f>#REF!</f>
        <v>#REF!</v>
      </c>
      <c r="WPQ104" s="50" t="e">
        <f>#REF!</f>
        <v>#REF!</v>
      </c>
      <c r="WPR104" s="50" t="e">
        <f>#REF!</f>
        <v>#REF!</v>
      </c>
      <c r="WPS104" s="50" t="e">
        <f>#REF!</f>
        <v>#REF!</v>
      </c>
      <c r="WPT104" s="50" t="e">
        <f>#REF!</f>
        <v>#REF!</v>
      </c>
      <c r="WPU104" s="50" t="e">
        <f>#REF!</f>
        <v>#REF!</v>
      </c>
      <c r="WPV104" s="50" t="e">
        <f>#REF!</f>
        <v>#REF!</v>
      </c>
      <c r="WPW104" s="50" t="e">
        <f>#REF!</f>
        <v>#REF!</v>
      </c>
      <c r="WPX104" s="50" t="e">
        <f>#REF!</f>
        <v>#REF!</v>
      </c>
      <c r="WPY104" s="50" t="e">
        <f>#REF!</f>
        <v>#REF!</v>
      </c>
      <c r="WPZ104" s="50" t="e">
        <f>#REF!</f>
        <v>#REF!</v>
      </c>
      <c r="WQA104" s="50" t="e">
        <f>#REF!</f>
        <v>#REF!</v>
      </c>
      <c r="WQB104" s="50" t="e">
        <f>#REF!</f>
        <v>#REF!</v>
      </c>
      <c r="WQC104" s="50" t="e">
        <f>#REF!</f>
        <v>#REF!</v>
      </c>
      <c r="WQD104" s="50" t="e">
        <f>#REF!</f>
        <v>#REF!</v>
      </c>
      <c r="WQE104" s="50" t="e">
        <f>#REF!</f>
        <v>#REF!</v>
      </c>
      <c r="WQF104" s="50" t="e">
        <f>#REF!</f>
        <v>#REF!</v>
      </c>
      <c r="WQG104" s="50" t="e">
        <f>#REF!</f>
        <v>#REF!</v>
      </c>
      <c r="WQH104" s="50" t="e">
        <f>#REF!</f>
        <v>#REF!</v>
      </c>
      <c r="WQI104" s="50" t="e">
        <f>#REF!</f>
        <v>#REF!</v>
      </c>
      <c r="WQJ104" s="50" t="e">
        <f>#REF!</f>
        <v>#REF!</v>
      </c>
      <c r="WQK104" s="50" t="e">
        <f>#REF!</f>
        <v>#REF!</v>
      </c>
      <c r="WQL104" s="50" t="e">
        <f>#REF!</f>
        <v>#REF!</v>
      </c>
      <c r="WQM104" s="50" t="e">
        <f>#REF!</f>
        <v>#REF!</v>
      </c>
      <c r="WQN104" s="50" t="e">
        <f>#REF!</f>
        <v>#REF!</v>
      </c>
      <c r="WQO104" s="50" t="e">
        <f>#REF!</f>
        <v>#REF!</v>
      </c>
      <c r="WQP104" s="50" t="e">
        <f>#REF!</f>
        <v>#REF!</v>
      </c>
      <c r="WQQ104" s="50" t="e">
        <f>#REF!</f>
        <v>#REF!</v>
      </c>
      <c r="WQR104" s="50" t="e">
        <f>#REF!</f>
        <v>#REF!</v>
      </c>
      <c r="WQS104" s="50" t="e">
        <f>#REF!</f>
        <v>#REF!</v>
      </c>
      <c r="WQT104" s="50" t="e">
        <f>#REF!</f>
        <v>#REF!</v>
      </c>
      <c r="WQU104" s="50" t="e">
        <f>#REF!</f>
        <v>#REF!</v>
      </c>
      <c r="WQV104" s="50" t="e">
        <f>#REF!</f>
        <v>#REF!</v>
      </c>
      <c r="WQW104" s="50" t="e">
        <f>#REF!</f>
        <v>#REF!</v>
      </c>
      <c r="WQX104" s="50" t="e">
        <f>#REF!</f>
        <v>#REF!</v>
      </c>
      <c r="WQY104" s="50" t="e">
        <f>#REF!</f>
        <v>#REF!</v>
      </c>
      <c r="WQZ104" s="50" t="e">
        <f>#REF!</f>
        <v>#REF!</v>
      </c>
      <c r="WRA104" s="50" t="e">
        <f>#REF!</f>
        <v>#REF!</v>
      </c>
      <c r="WRB104" s="50" t="e">
        <f>#REF!</f>
        <v>#REF!</v>
      </c>
      <c r="WRC104" s="50" t="e">
        <f>#REF!</f>
        <v>#REF!</v>
      </c>
      <c r="WRD104" s="50" t="e">
        <f>#REF!</f>
        <v>#REF!</v>
      </c>
      <c r="WRE104" s="50" t="e">
        <f>#REF!</f>
        <v>#REF!</v>
      </c>
      <c r="WRF104" s="50" t="e">
        <f>#REF!</f>
        <v>#REF!</v>
      </c>
      <c r="WRG104" s="50" t="e">
        <f>#REF!</f>
        <v>#REF!</v>
      </c>
      <c r="WRH104" s="50" t="e">
        <f>#REF!</f>
        <v>#REF!</v>
      </c>
      <c r="WRI104" s="50" t="e">
        <f>#REF!</f>
        <v>#REF!</v>
      </c>
      <c r="WRJ104" s="50" t="e">
        <f>#REF!</f>
        <v>#REF!</v>
      </c>
      <c r="WRK104" s="50" t="e">
        <f>#REF!</f>
        <v>#REF!</v>
      </c>
      <c r="WRL104" s="50" t="e">
        <f>#REF!</f>
        <v>#REF!</v>
      </c>
      <c r="WRM104" s="50" t="e">
        <f>#REF!</f>
        <v>#REF!</v>
      </c>
      <c r="WRN104" s="50" t="e">
        <f>#REF!</f>
        <v>#REF!</v>
      </c>
      <c r="WRO104" s="50" t="e">
        <f>#REF!</f>
        <v>#REF!</v>
      </c>
      <c r="WRP104" s="50" t="e">
        <f>#REF!</f>
        <v>#REF!</v>
      </c>
      <c r="WRQ104" s="50" t="e">
        <f>#REF!</f>
        <v>#REF!</v>
      </c>
      <c r="WRR104" s="50" t="e">
        <f>#REF!</f>
        <v>#REF!</v>
      </c>
      <c r="WRS104" s="50" t="e">
        <f>#REF!</f>
        <v>#REF!</v>
      </c>
      <c r="WRT104" s="50" t="e">
        <f>#REF!</f>
        <v>#REF!</v>
      </c>
      <c r="WRU104" s="50" t="e">
        <f>#REF!</f>
        <v>#REF!</v>
      </c>
      <c r="WRV104" s="50" t="e">
        <f>#REF!</f>
        <v>#REF!</v>
      </c>
      <c r="WRW104" s="50" t="e">
        <f>#REF!</f>
        <v>#REF!</v>
      </c>
      <c r="WRX104" s="50" t="e">
        <f>#REF!</f>
        <v>#REF!</v>
      </c>
      <c r="WRY104" s="50" t="e">
        <f>#REF!</f>
        <v>#REF!</v>
      </c>
      <c r="WRZ104" s="50" t="e">
        <f>#REF!</f>
        <v>#REF!</v>
      </c>
      <c r="WSA104" s="50" t="e">
        <f>#REF!</f>
        <v>#REF!</v>
      </c>
      <c r="WSB104" s="50" t="e">
        <f>#REF!</f>
        <v>#REF!</v>
      </c>
      <c r="WSC104" s="50" t="e">
        <f>#REF!</f>
        <v>#REF!</v>
      </c>
      <c r="WSD104" s="50" t="e">
        <f>#REF!</f>
        <v>#REF!</v>
      </c>
      <c r="WSE104" s="50" t="e">
        <f>#REF!</f>
        <v>#REF!</v>
      </c>
      <c r="WSF104" s="50" t="e">
        <f>#REF!</f>
        <v>#REF!</v>
      </c>
      <c r="WSG104" s="50" t="e">
        <f>#REF!</f>
        <v>#REF!</v>
      </c>
      <c r="WSH104" s="50" t="e">
        <f>#REF!</f>
        <v>#REF!</v>
      </c>
      <c r="WSI104" s="50" t="e">
        <f>#REF!</f>
        <v>#REF!</v>
      </c>
      <c r="WSJ104" s="50" t="e">
        <f>#REF!</f>
        <v>#REF!</v>
      </c>
      <c r="WSK104" s="50" t="e">
        <f>#REF!</f>
        <v>#REF!</v>
      </c>
      <c r="WSL104" s="50" t="e">
        <f>#REF!</f>
        <v>#REF!</v>
      </c>
      <c r="WSM104" s="50" t="e">
        <f>#REF!</f>
        <v>#REF!</v>
      </c>
      <c r="WSN104" s="50" t="e">
        <f>#REF!</f>
        <v>#REF!</v>
      </c>
      <c r="WSO104" s="50" t="e">
        <f>#REF!</f>
        <v>#REF!</v>
      </c>
      <c r="WSP104" s="50" t="e">
        <f>#REF!</f>
        <v>#REF!</v>
      </c>
      <c r="WSQ104" s="50" t="e">
        <f>#REF!</f>
        <v>#REF!</v>
      </c>
      <c r="WSR104" s="50" t="e">
        <f>#REF!</f>
        <v>#REF!</v>
      </c>
      <c r="WSS104" s="50" t="e">
        <f>#REF!</f>
        <v>#REF!</v>
      </c>
      <c r="WST104" s="50" t="e">
        <f>#REF!</f>
        <v>#REF!</v>
      </c>
      <c r="WSU104" s="50" t="e">
        <f>#REF!</f>
        <v>#REF!</v>
      </c>
      <c r="WSV104" s="50" t="e">
        <f>#REF!</f>
        <v>#REF!</v>
      </c>
      <c r="WSW104" s="50" t="e">
        <f>#REF!</f>
        <v>#REF!</v>
      </c>
      <c r="WSX104" s="50" t="e">
        <f>#REF!</f>
        <v>#REF!</v>
      </c>
      <c r="WSY104" s="50" t="e">
        <f>#REF!</f>
        <v>#REF!</v>
      </c>
      <c r="WSZ104" s="50" t="e">
        <f>#REF!</f>
        <v>#REF!</v>
      </c>
      <c r="WTA104" s="50" t="e">
        <f>#REF!</f>
        <v>#REF!</v>
      </c>
      <c r="WTB104" s="50" t="e">
        <f>#REF!</f>
        <v>#REF!</v>
      </c>
      <c r="WTC104" s="50" t="e">
        <f>#REF!</f>
        <v>#REF!</v>
      </c>
      <c r="WTD104" s="50" t="e">
        <f>#REF!</f>
        <v>#REF!</v>
      </c>
      <c r="WTE104" s="50" t="e">
        <f>#REF!</f>
        <v>#REF!</v>
      </c>
      <c r="WTF104" s="50" t="e">
        <f>#REF!</f>
        <v>#REF!</v>
      </c>
      <c r="WTG104" s="50" t="e">
        <f>#REF!</f>
        <v>#REF!</v>
      </c>
      <c r="WTH104" s="50" t="e">
        <f>#REF!</f>
        <v>#REF!</v>
      </c>
      <c r="WTI104" s="50" t="e">
        <f>#REF!</f>
        <v>#REF!</v>
      </c>
      <c r="WTJ104" s="50" t="e">
        <f>#REF!</f>
        <v>#REF!</v>
      </c>
      <c r="WTK104" s="50" t="e">
        <f>#REF!</f>
        <v>#REF!</v>
      </c>
      <c r="WTL104" s="50" t="e">
        <f>#REF!</f>
        <v>#REF!</v>
      </c>
      <c r="WTM104" s="50" t="e">
        <f>#REF!</f>
        <v>#REF!</v>
      </c>
      <c r="WTN104" s="50" t="e">
        <f>#REF!</f>
        <v>#REF!</v>
      </c>
      <c r="WTO104" s="50" t="e">
        <f>#REF!</f>
        <v>#REF!</v>
      </c>
      <c r="WTP104" s="50" t="e">
        <f>#REF!</f>
        <v>#REF!</v>
      </c>
      <c r="WTQ104" s="50" t="e">
        <f>#REF!</f>
        <v>#REF!</v>
      </c>
      <c r="WTR104" s="50" t="e">
        <f>#REF!</f>
        <v>#REF!</v>
      </c>
      <c r="WTS104" s="50" t="e">
        <f>#REF!</f>
        <v>#REF!</v>
      </c>
      <c r="WTT104" s="50" t="e">
        <f>#REF!</f>
        <v>#REF!</v>
      </c>
      <c r="WTU104" s="50" t="e">
        <f>#REF!</f>
        <v>#REF!</v>
      </c>
      <c r="WTV104" s="50" t="e">
        <f>#REF!</f>
        <v>#REF!</v>
      </c>
      <c r="WTW104" s="50" t="e">
        <f>#REF!</f>
        <v>#REF!</v>
      </c>
      <c r="WTX104" s="50" t="e">
        <f>#REF!</f>
        <v>#REF!</v>
      </c>
      <c r="WTY104" s="50" t="e">
        <f>#REF!</f>
        <v>#REF!</v>
      </c>
      <c r="WTZ104" s="50" t="e">
        <f>#REF!</f>
        <v>#REF!</v>
      </c>
      <c r="WUA104" s="50" t="e">
        <f>#REF!</f>
        <v>#REF!</v>
      </c>
      <c r="WUB104" s="50" t="e">
        <f>#REF!</f>
        <v>#REF!</v>
      </c>
      <c r="WUC104" s="50" t="e">
        <f>#REF!</f>
        <v>#REF!</v>
      </c>
      <c r="WUD104" s="50" t="e">
        <f>#REF!</f>
        <v>#REF!</v>
      </c>
      <c r="WUE104" s="50" t="e">
        <f>#REF!</f>
        <v>#REF!</v>
      </c>
      <c r="WUF104" s="50" t="e">
        <f>#REF!</f>
        <v>#REF!</v>
      </c>
      <c r="WUG104" s="50" t="e">
        <f>#REF!</f>
        <v>#REF!</v>
      </c>
      <c r="WUH104" s="50" t="e">
        <f>#REF!</f>
        <v>#REF!</v>
      </c>
      <c r="WUI104" s="50" t="e">
        <f>#REF!</f>
        <v>#REF!</v>
      </c>
      <c r="WUJ104" s="50" t="e">
        <f>#REF!</f>
        <v>#REF!</v>
      </c>
      <c r="WUK104" s="50" t="e">
        <f>#REF!</f>
        <v>#REF!</v>
      </c>
      <c r="WUL104" s="50" t="e">
        <f>#REF!</f>
        <v>#REF!</v>
      </c>
      <c r="WUM104" s="50" t="e">
        <f>#REF!</f>
        <v>#REF!</v>
      </c>
      <c r="WUN104" s="50" t="e">
        <f>#REF!</f>
        <v>#REF!</v>
      </c>
      <c r="WUO104" s="50" t="e">
        <f>#REF!</f>
        <v>#REF!</v>
      </c>
      <c r="WUP104" s="50" t="e">
        <f>#REF!</f>
        <v>#REF!</v>
      </c>
      <c r="WUQ104" s="50" t="e">
        <f>#REF!</f>
        <v>#REF!</v>
      </c>
      <c r="WUR104" s="50" t="e">
        <f>#REF!</f>
        <v>#REF!</v>
      </c>
      <c r="WUS104" s="50" t="e">
        <f>#REF!</f>
        <v>#REF!</v>
      </c>
      <c r="WUT104" s="50" t="e">
        <f>#REF!</f>
        <v>#REF!</v>
      </c>
      <c r="WUU104" s="50" t="e">
        <f>#REF!</f>
        <v>#REF!</v>
      </c>
      <c r="WUV104" s="50" t="e">
        <f>#REF!</f>
        <v>#REF!</v>
      </c>
      <c r="WUW104" s="50" t="e">
        <f>#REF!</f>
        <v>#REF!</v>
      </c>
      <c r="WUX104" s="50" t="e">
        <f>#REF!</f>
        <v>#REF!</v>
      </c>
      <c r="WUY104" s="50" t="e">
        <f>#REF!</f>
        <v>#REF!</v>
      </c>
      <c r="WUZ104" s="50" t="e">
        <f>#REF!</f>
        <v>#REF!</v>
      </c>
      <c r="WVA104" s="50" t="e">
        <f>#REF!</f>
        <v>#REF!</v>
      </c>
      <c r="WVB104" s="50" t="e">
        <f>#REF!</f>
        <v>#REF!</v>
      </c>
      <c r="WVC104" s="50" t="e">
        <f>#REF!</f>
        <v>#REF!</v>
      </c>
      <c r="WVD104" s="50" t="e">
        <f>#REF!</f>
        <v>#REF!</v>
      </c>
      <c r="WVE104" s="50" t="e">
        <f>#REF!</f>
        <v>#REF!</v>
      </c>
      <c r="WVF104" s="50" t="e">
        <f>#REF!</f>
        <v>#REF!</v>
      </c>
      <c r="WVG104" s="50" t="e">
        <f>#REF!</f>
        <v>#REF!</v>
      </c>
      <c r="WVH104" s="50" t="e">
        <f>#REF!</f>
        <v>#REF!</v>
      </c>
      <c r="WVI104" s="50" t="e">
        <f>#REF!</f>
        <v>#REF!</v>
      </c>
      <c r="WVJ104" s="50" t="e">
        <f>#REF!</f>
        <v>#REF!</v>
      </c>
      <c r="WVK104" s="50" t="e">
        <f>#REF!</f>
        <v>#REF!</v>
      </c>
      <c r="WVL104" s="50" t="e">
        <f>#REF!</f>
        <v>#REF!</v>
      </c>
      <c r="WVM104" s="50" t="e">
        <f>#REF!</f>
        <v>#REF!</v>
      </c>
      <c r="WVN104" s="50" t="e">
        <f>#REF!</f>
        <v>#REF!</v>
      </c>
      <c r="WVO104" s="50" t="e">
        <f>#REF!</f>
        <v>#REF!</v>
      </c>
      <c r="WVP104" s="50" t="e">
        <f>#REF!</f>
        <v>#REF!</v>
      </c>
      <c r="WVQ104" s="50" t="e">
        <f>#REF!</f>
        <v>#REF!</v>
      </c>
      <c r="WVR104" s="50" t="e">
        <f>#REF!</f>
        <v>#REF!</v>
      </c>
      <c r="WVS104" s="50" t="e">
        <f>#REF!</f>
        <v>#REF!</v>
      </c>
      <c r="WVT104" s="50" t="e">
        <f>#REF!</f>
        <v>#REF!</v>
      </c>
      <c r="WVU104" s="50" t="e">
        <f>#REF!</f>
        <v>#REF!</v>
      </c>
      <c r="WVV104" s="50" t="e">
        <f>#REF!</f>
        <v>#REF!</v>
      </c>
      <c r="WVW104" s="50" t="e">
        <f>#REF!</f>
        <v>#REF!</v>
      </c>
      <c r="WVX104" s="50" t="e">
        <f>#REF!</f>
        <v>#REF!</v>
      </c>
      <c r="WVY104" s="50" t="e">
        <f>#REF!</f>
        <v>#REF!</v>
      </c>
      <c r="WVZ104" s="50" t="e">
        <f>#REF!</f>
        <v>#REF!</v>
      </c>
      <c r="WWA104" s="50" t="e">
        <f>#REF!</f>
        <v>#REF!</v>
      </c>
      <c r="WWB104" s="50" t="e">
        <f>#REF!</f>
        <v>#REF!</v>
      </c>
      <c r="WWC104" s="50" t="e">
        <f>#REF!</f>
        <v>#REF!</v>
      </c>
      <c r="WWD104" s="50" t="e">
        <f>#REF!</f>
        <v>#REF!</v>
      </c>
      <c r="WWE104" s="50" t="e">
        <f>#REF!</f>
        <v>#REF!</v>
      </c>
      <c r="WWF104" s="50" t="e">
        <f>#REF!</f>
        <v>#REF!</v>
      </c>
      <c r="WWG104" s="50" t="e">
        <f>#REF!</f>
        <v>#REF!</v>
      </c>
      <c r="WWH104" s="50" t="e">
        <f>#REF!</f>
        <v>#REF!</v>
      </c>
      <c r="WWI104" s="50" t="e">
        <f>#REF!</f>
        <v>#REF!</v>
      </c>
      <c r="WWJ104" s="50" t="e">
        <f>#REF!</f>
        <v>#REF!</v>
      </c>
      <c r="WWK104" s="50" t="e">
        <f>#REF!</f>
        <v>#REF!</v>
      </c>
      <c r="WWL104" s="50" t="e">
        <f>#REF!</f>
        <v>#REF!</v>
      </c>
      <c r="WWM104" s="50" t="e">
        <f>#REF!</f>
        <v>#REF!</v>
      </c>
      <c r="WWN104" s="50" t="e">
        <f>#REF!</f>
        <v>#REF!</v>
      </c>
      <c r="WWO104" s="50" t="e">
        <f>#REF!</f>
        <v>#REF!</v>
      </c>
      <c r="WWP104" s="50" t="e">
        <f>#REF!</f>
        <v>#REF!</v>
      </c>
      <c r="WWQ104" s="50" t="e">
        <f>#REF!</f>
        <v>#REF!</v>
      </c>
      <c r="WWR104" s="50" t="e">
        <f>#REF!</f>
        <v>#REF!</v>
      </c>
      <c r="WWS104" s="50" t="e">
        <f>#REF!</f>
        <v>#REF!</v>
      </c>
      <c r="WWT104" s="50" t="e">
        <f>#REF!</f>
        <v>#REF!</v>
      </c>
      <c r="WWU104" s="50" t="e">
        <f>#REF!</f>
        <v>#REF!</v>
      </c>
      <c r="WWV104" s="50" t="e">
        <f>#REF!</f>
        <v>#REF!</v>
      </c>
      <c r="WWW104" s="50" t="e">
        <f>#REF!</f>
        <v>#REF!</v>
      </c>
      <c r="WWX104" s="50" t="e">
        <f>#REF!</f>
        <v>#REF!</v>
      </c>
      <c r="WWY104" s="50" t="e">
        <f>#REF!</f>
        <v>#REF!</v>
      </c>
      <c r="WWZ104" s="50" t="e">
        <f>#REF!</f>
        <v>#REF!</v>
      </c>
      <c r="WXA104" s="50" t="e">
        <f>#REF!</f>
        <v>#REF!</v>
      </c>
      <c r="WXB104" s="50" t="e">
        <f>#REF!</f>
        <v>#REF!</v>
      </c>
      <c r="WXC104" s="50" t="e">
        <f>#REF!</f>
        <v>#REF!</v>
      </c>
      <c r="WXD104" s="50" t="e">
        <f>#REF!</f>
        <v>#REF!</v>
      </c>
      <c r="WXE104" s="50" t="e">
        <f>#REF!</f>
        <v>#REF!</v>
      </c>
      <c r="WXF104" s="50" t="e">
        <f>#REF!</f>
        <v>#REF!</v>
      </c>
      <c r="WXG104" s="50" t="e">
        <f>#REF!</f>
        <v>#REF!</v>
      </c>
      <c r="WXH104" s="50" t="e">
        <f>#REF!</f>
        <v>#REF!</v>
      </c>
      <c r="WXI104" s="50" t="e">
        <f>#REF!</f>
        <v>#REF!</v>
      </c>
      <c r="WXJ104" s="50" t="e">
        <f>#REF!</f>
        <v>#REF!</v>
      </c>
      <c r="WXK104" s="50" t="e">
        <f>#REF!</f>
        <v>#REF!</v>
      </c>
      <c r="WXL104" s="50" t="e">
        <f>#REF!</f>
        <v>#REF!</v>
      </c>
      <c r="WXM104" s="50" t="e">
        <f>#REF!</f>
        <v>#REF!</v>
      </c>
      <c r="WXN104" s="50" t="e">
        <f>#REF!</f>
        <v>#REF!</v>
      </c>
      <c r="WXO104" s="50" t="e">
        <f>#REF!</f>
        <v>#REF!</v>
      </c>
      <c r="WXP104" s="50" t="e">
        <f>#REF!</f>
        <v>#REF!</v>
      </c>
      <c r="WXQ104" s="50" t="e">
        <f>#REF!</f>
        <v>#REF!</v>
      </c>
      <c r="WXR104" s="50" t="e">
        <f>#REF!</f>
        <v>#REF!</v>
      </c>
      <c r="WXS104" s="50" t="e">
        <f>#REF!</f>
        <v>#REF!</v>
      </c>
      <c r="WXT104" s="50" t="e">
        <f>#REF!</f>
        <v>#REF!</v>
      </c>
      <c r="WXU104" s="50" t="e">
        <f>#REF!</f>
        <v>#REF!</v>
      </c>
      <c r="WXV104" s="50" t="e">
        <f>#REF!</f>
        <v>#REF!</v>
      </c>
      <c r="WXW104" s="50" t="e">
        <f>#REF!</f>
        <v>#REF!</v>
      </c>
      <c r="WXX104" s="50" t="e">
        <f>#REF!</f>
        <v>#REF!</v>
      </c>
      <c r="WXY104" s="50" t="e">
        <f>#REF!</f>
        <v>#REF!</v>
      </c>
      <c r="WXZ104" s="50" t="e">
        <f>#REF!</f>
        <v>#REF!</v>
      </c>
      <c r="WYA104" s="50" t="e">
        <f>#REF!</f>
        <v>#REF!</v>
      </c>
      <c r="WYB104" s="50" t="e">
        <f>#REF!</f>
        <v>#REF!</v>
      </c>
      <c r="WYC104" s="50" t="e">
        <f>#REF!</f>
        <v>#REF!</v>
      </c>
      <c r="WYD104" s="50" t="e">
        <f>#REF!</f>
        <v>#REF!</v>
      </c>
      <c r="WYE104" s="50" t="e">
        <f>#REF!</f>
        <v>#REF!</v>
      </c>
      <c r="WYF104" s="50" t="e">
        <f>#REF!</f>
        <v>#REF!</v>
      </c>
      <c r="WYG104" s="50" t="e">
        <f>#REF!</f>
        <v>#REF!</v>
      </c>
      <c r="WYH104" s="50" t="e">
        <f>#REF!</f>
        <v>#REF!</v>
      </c>
      <c r="WYI104" s="50" t="e">
        <f>#REF!</f>
        <v>#REF!</v>
      </c>
      <c r="WYJ104" s="50" t="e">
        <f>#REF!</f>
        <v>#REF!</v>
      </c>
      <c r="WYK104" s="50" t="e">
        <f>#REF!</f>
        <v>#REF!</v>
      </c>
      <c r="WYL104" s="50" t="e">
        <f>#REF!</f>
        <v>#REF!</v>
      </c>
      <c r="WYM104" s="50" t="e">
        <f>#REF!</f>
        <v>#REF!</v>
      </c>
      <c r="WYN104" s="50" t="e">
        <f>#REF!</f>
        <v>#REF!</v>
      </c>
      <c r="WYO104" s="50" t="e">
        <f>#REF!</f>
        <v>#REF!</v>
      </c>
      <c r="WYP104" s="50" t="e">
        <f>#REF!</f>
        <v>#REF!</v>
      </c>
      <c r="WYQ104" s="50" t="e">
        <f>#REF!</f>
        <v>#REF!</v>
      </c>
      <c r="WYR104" s="50" t="e">
        <f>#REF!</f>
        <v>#REF!</v>
      </c>
      <c r="WYS104" s="50" t="e">
        <f>#REF!</f>
        <v>#REF!</v>
      </c>
      <c r="WYT104" s="50" t="e">
        <f>#REF!</f>
        <v>#REF!</v>
      </c>
      <c r="WYU104" s="50" t="e">
        <f>#REF!</f>
        <v>#REF!</v>
      </c>
      <c r="WYV104" s="50" t="e">
        <f>#REF!</f>
        <v>#REF!</v>
      </c>
      <c r="WYW104" s="50" t="e">
        <f>#REF!</f>
        <v>#REF!</v>
      </c>
      <c r="WYX104" s="50" t="e">
        <f>#REF!</f>
        <v>#REF!</v>
      </c>
      <c r="WYY104" s="50" t="e">
        <f>#REF!</f>
        <v>#REF!</v>
      </c>
      <c r="WYZ104" s="50" t="e">
        <f>#REF!</f>
        <v>#REF!</v>
      </c>
      <c r="WZA104" s="50" t="e">
        <f>#REF!</f>
        <v>#REF!</v>
      </c>
      <c r="WZB104" s="50" t="e">
        <f>#REF!</f>
        <v>#REF!</v>
      </c>
      <c r="WZC104" s="50" t="e">
        <f>#REF!</f>
        <v>#REF!</v>
      </c>
      <c r="WZD104" s="50" t="e">
        <f>#REF!</f>
        <v>#REF!</v>
      </c>
      <c r="WZE104" s="50" t="e">
        <f>#REF!</f>
        <v>#REF!</v>
      </c>
      <c r="WZF104" s="50" t="e">
        <f>#REF!</f>
        <v>#REF!</v>
      </c>
      <c r="WZG104" s="50" t="e">
        <f>#REF!</f>
        <v>#REF!</v>
      </c>
      <c r="WZH104" s="50" t="e">
        <f>#REF!</f>
        <v>#REF!</v>
      </c>
      <c r="WZI104" s="50" t="e">
        <f>#REF!</f>
        <v>#REF!</v>
      </c>
      <c r="WZJ104" s="50" t="e">
        <f>#REF!</f>
        <v>#REF!</v>
      </c>
      <c r="WZK104" s="50" t="e">
        <f>#REF!</f>
        <v>#REF!</v>
      </c>
      <c r="WZL104" s="50" t="e">
        <f>#REF!</f>
        <v>#REF!</v>
      </c>
      <c r="WZM104" s="50" t="e">
        <f>#REF!</f>
        <v>#REF!</v>
      </c>
      <c r="WZN104" s="50" t="e">
        <f>#REF!</f>
        <v>#REF!</v>
      </c>
      <c r="WZO104" s="50" t="e">
        <f>#REF!</f>
        <v>#REF!</v>
      </c>
      <c r="WZP104" s="50" t="e">
        <f>#REF!</f>
        <v>#REF!</v>
      </c>
      <c r="WZQ104" s="50" t="e">
        <f>#REF!</f>
        <v>#REF!</v>
      </c>
      <c r="WZR104" s="50" t="e">
        <f>#REF!</f>
        <v>#REF!</v>
      </c>
      <c r="WZS104" s="50" t="e">
        <f>#REF!</f>
        <v>#REF!</v>
      </c>
      <c r="WZT104" s="50" t="e">
        <f>#REF!</f>
        <v>#REF!</v>
      </c>
      <c r="WZU104" s="50" t="e">
        <f>#REF!</f>
        <v>#REF!</v>
      </c>
      <c r="WZV104" s="50" t="e">
        <f>#REF!</f>
        <v>#REF!</v>
      </c>
      <c r="WZW104" s="50" t="e">
        <f>#REF!</f>
        <v>#REF!</v>
      </c>
      <c r="WZX104" s="50" t="e">
        <f>#REF!</f>
        <v>#REF!</v>
      </c>
      <c r="WZY104" s="50" t="e">
        <f>#REF!</f>
        <v>#REF!</v>
      </c>
      <c r="WZZ104" s="50" t="e">
        <f>#REF!</f>
        <v>#REF!</v>
      </c>
      <c r="XAA104" s="50" t="e">
        <f>#REF!</f>
        <v>#REF!</v>
      </c>
      <c r="XAB104" s="50" t="e">
        <f>#REF!</f>
        <v>#REF!</v>
      </c>
      <c r="XAC104" s="50" t="e">
        <f>#REF!</f>
        <v>#REF!</v>
      </c>
      <c r="XAD104" s="50" t="e">
        <f>#REF!</f>
        <v>#REF!</v>
      </c>
      <c r="XAE104" s="50" t="e">
        <f>#REF!</f>
        <v>#REF!</v>
      </c>
      <c r="XAF104" s="50" t="e">
        <f>#REF!</f>
        <v>#REF!</v>
      </c>
      <c r="XAG104" s="50" t="e">
        <f>#REF!</f>
        <v>#REF!</v>
      </c>
      <c r="XAH104" s="50" t="e">
        <f>#REF!</f>
        <v>#REF!</v>
      </c>
      <c r="XAI104" s="50" t="e">
        <f>#REF!</f>
        <v>#REF!</v>
      </c>
      <c r="XAJ104" s="50" t="e">
        <f>#REF!</f>
        <v>#REF!</v>
      </c>
      <c r="XAK104" s="50" t="e">
        <f>#REF!</f>
        <v>#REF!</v>
      </c>
      <c r="XAL104" s="50" t="e">
        <f>#REF!</f>
        <v>#REF!</v>
      </c>
      <c r="XAM104" s="50" t="e">
        <f>#REF!</f>
        <v>#REF!</v>
      </c>
      <c r="XAN104" s="50" t="e">
        <f>#REF!</f>
        <v>#REF!</v>
      </c>
      <c r="XAO104" s="50" t="e">
        <f>#REF!</f>
        <v>#REF!</v>
      </c>
      <c r="XAP104" s="50" t="e">
        <f>#REF!</f>
        <v>#REF!</v>
      </c>
      <c r="XAQ104" s="50" t="e">
        <f>#REF!</f>
        <v>#REF!</v>
      </c>
      <c r="XAR104" s="50" t="e">
        <f>#REF!</f>
        <v>#REF!</v>
      </c>
      <c r="XAS104" s="50" t="e">
        <f>#REF!</f>
        <v>#REF!</v>
      </c>
      <c r="XAT104" s="50" t="e">
        <f>#REF!</f>
        <v>#REF!</v>
      </c>
      <c r="XAU104" s="50" t="e">
        <f>#REF!</f>
        <v>#REF!</v>
      </c>
      <c r="XAV104" s="50" t="e">
        <f>#REF!</f>
        <v>#REF!</v>
      </c>
      <c r="XAW104" s="50" t="e">
        <f>#REF!</f>
        <v>#REF!</v>
      </c>
      <c r="XAX104" s="50" t="e">
        <f>#REF!</f>
        <v>#REF!</v>
      </c>
      <c r="XAY104" s="50" t="e">
        <f>#REF!</f>
        <v>#REF!</v>
      </c>
      <c r="XAZ104" s="50" t="e">
        <f>#REF!</f>
        <v>#REF!</v>
      </c>
      <c r="XBA104" s="50" t="e">
        <f>#REF!</f>
        <v>#REF!</v>
      </c>
      <c r="XBB104" s="50" t="e">
        <f>#REF!</f>
        <v>#REF!</v>
      </c>
      <c r="XBC104" s="50" t="e">
        <f>#REF!</f>
        <v>#REF!</v>
      </c>
      <c r="XBD104" s="50" t="e">
        <f>#REF!</f>
        <v>#REF!</v>
      </c>
      <c r="XBE104" s="50" t="e">
        <f>#REF!</f>
        <v>#REF!</v>
      </c>
      <c r="XBF104" s="50" t="e">
        <f>#REF!</f>
        <v>#REF!</v>
      </c>
      <c r="XBG104" s="50" t="e">
        <f>#REF!</f>
        <v>#REF!</v>
      </c>
      <c r="XBH104" s="50" t="e">
        <f>#REF!</f>
        <v>#REF!</v>
      </c>
      <c r="XBI104" s="50" t="e">
        <f>#REF!</f>
        <v>#REF!</v>
      </c>
      <c r="XBJ104" s="50" t="e">
        <f>#REF!</f>
        <v>#REF!</v>
      </c>
      <c r="XBK104" s="50" t="e">
        <f>#REF!</f>
        <v>#REF!</v>
      </c>
      <c r="XBL104" s="50" t="e">
        <f>#REF!</f>
        <v>#REF!</v>
      </c>
      <c r="XBM104" s="50" t="e">
        <f>#REF!</f>
        <v>#REF!</v>
      </c>
      <c r="XBN104" s="50" t="e">
        <f>#REF!</f>
        <v>#REF!</v>
      </c>
      <c r="XBO104" s="50" t="e">
        <f>#REF!</f>
        <v>#REF!</v>
      </c>
      <c r="XBP104" s="50" t="e">
        <f>#REF!</f>
        <v>#REF!</v>
      </c>
      <c r="XBQ104" s="50" t="e">
        <f>#REF!</f>
        <v>#REF!</v>
      </c>
      <c r="XBR104" s="50" t="e">
        <f>#REF!</f>
        <v>#REF!</v>
      </c>
      <c r="XBS104" s="50" t="e">
        <f>#REF!</f>
        <v>#REF!</v>
      </c>
      <c r="XBT104" s="50" t="e">
        <f>#REF!</f>
        <v>#REF!</v>
      </c>
      <c r="XBU104" s="50" t="e">
        <f>#REF!</f>
        <v>#REF!</v>
      </c>
      <c r="XBV104" s="50" t="e">
        <f>#REF!</f>
        <v>#REF!</v>
      </c>
      <c r="XBW104" s="50" t="e">
        <f>#REF!</f>
        <v>#REF!</v>
      </c>
      <c r="XBX104" s="50" t="e">
        <f>#REF!</f>
        <v>#REF!</v>
      </c>
      <c r="XBY104" s="50" t="e">
        <f>#REF!</f>
        <v>#REF!</v>
      </c>
      <c r="XBZ104" s="50" t="e">
        <f>#REF!</f>
        <v>#REF!</v>
      </c>
      <c r="XCA104" s="50" t="e">
        <f>#REF!</f>
        <v>#REF!</v>
      </c>
      <c r="XCB104" s="50" t="e">
        <f>#REF!</f>
        <v>#REF!</v>
      </c>
      <c r="XCC104" s="50" t="e">
        <f>#REF!</f>
        <v>#REF!</v>
      </c>
      <c r="XCD104" s="50" t="e">
        <f>#REF!</f>
        <v>#REF!</v>
      </c>
      <c r="XCE104" s="50" t="e">
        <f>#REF!</f>
        <v>#REF!</v>
      </c>
      <c r="XCF104" s="50" t="e">
        <f>#REF!</f>
        <v>#REF!</v>
      </c>
      <c r="XCG104" s="50" t="e">
        <f>#REF!</f>
        <v>#REF!</v>
      </c>
      <c r="XCH104" s="50" t="e">
        <f>#REF!</f>
        <v>#REF!</v>
      </c>
      <c r="XCI104" s="50" t="e">
        <f>#REF!</f>
        <v>#REF!</v>
      </c>
      <c r="XCJ104" s="50" t="e">
        <f>#REF!</f>
        <v>#REF!</v>
      </c>
      <c r="XCK104" s="50" t="e">
        <f>#REF!</f>
        <v>#REF!</v>
      </c>
      <c r="XCL104" s="50" t="e">
        <f>#REF!</f>
        <v>#REF!</v>
      </c>
      <c r="XCM104" s="50" t="e">
        <f>#REF!</f>
        <v>#REF!</v>
      </c>
      <c r="XCN104" s="50" t="e">
        <f>#REF!</f>
        <v>#REF!</v>
      </c>
      <c r="XCO104" s="50" t="e">
        <f>#REF!</f>
        <v>#REF!</v>
      </c>
      <c r="XCP104" s="50" t="e">
        <f>#REF!</f>
        <v>#REF!</v>
      </c>
      <c r="XCQ104" s="50" t="e">
        <f>#REF!</f>
        <v>#REF!</v>
      </c>
      <c r="XCR104" s="50" t="e">
        <f>#REF!</f>
        <v>#REF!</v>
      </c>
      <c r="XCS104" s="50" t="e">
        <f>#REF!</f>
        <v>#REF!</v>
      </c>
      <c r="XCT104" s="50" t="e">
        <f>#REF!</f>
        <v>#REF!</v>
      </c>
      <c r="XCU104" s="50" t="e">
        <f>#REF!</f>
        <v>#REF!</v>
      </c>
      <c r="XCV104" s="50" t="e">
        <f>#REF!</f>
        <v>#REF!</v>
      </c>
      <c r="XCW104" s="50" t="e">
        <f>#REF!</f>
        <v>#REF!</v>
      </c>
      <c r="XCX104" s="50" t="e">
        <f>#REF!</f>
        <v>#REF!</v>
      </c>
      <c r="XCY104" s="50" t="e">
        <f>#REF!</f>
        <v>#REF!</v>
      </c>
      <c r="XCZ104" s="50" t="e">
        <f>#REF!</f>
        <v>#REF!</v>
      </c>
      <c r="XDA104" s="50" t="e">
        <f>#REF!</f>
        <v>#REF!</v>
      </c>
      <c r="XDB104" s="50" t="e">
        <f>#REF!</f>
        <v>#REF!</v>
      </c>
      <c r="XDC104" s="50" t="e">
        <f>#REF!</f>
        <v>#REF!</v>
      </c>
      <c r="XDD104" s="50" t="e">
        <f>#REF!</f>
        <v>#REF!</v>
      </c>
      <c r="XDE104" s="50" t="e">
        <f>#REF!</f>
        <v>#REF!</v>
      </c>
      <c r="XDF104" s="50" t="e">
        <f>#REF!</f>
        <v>#REF!</v>
      </c>
      <c r="XDG104" s="50" t="e">
        <f>#REF!</f>
        <v>#REF!</v>
      </c>
      <c r="XDH104" s="50" t="e">
        <f>#REF!</f>
        <v>#REF!</v>
      </c>
      <c r="XDI104" s="50" t="e">
        <f>#REF!</f>
        <v>#REF!</v>
      </c>
      <c r="XDJ104" s="50" t="e">
        <f>#REF!</f>
        <v>#REF!</v>
      </c>
      <c r="XDK104" s="50" t="e">
        <f>#REF!</f>
        <v>#REF!</v>
      </c>
      <c r="XDL104" s="50" t="e">
        <f>#REF!</f>
        <v>#REF!</v>
      </c>
      <c r="XDM104" s="50" t="e">
        <f>#REF!</f>
        <v>#REF!</v>
      </c>
      <c r="XDN104" s="50" t="e">
        <f>#REF!</f>
        <v>#REF!</v>
      </c>
      <c r="XDO104" s="50" t="e">
        <f>#REF!</f>
        <v>#REF!</v>
      </c>
      <c r="XDP104" s="50" t="e">
        <f>#REF!</f>
        <v>#REF!</v>
      </c>
      <c r="XDQ104" s="50" t="e">
        <f>#REF!</f>
        <v>#REF!</v>
      </c>
      <c r="XDR104" s="50" t="e">
        <f>#REF!</f>
        <v>#REF!</v>
      </c>
      <c r="XDS104" s="50" t="e">
        <f>#REF!</f>
        <v>#REF!</v>
      </c>
      <c r="XDT104" s="50" t="e">
        <f>#REF!</f>
        <v>#REF!</v>
      </c>
      <c r="XDU104" s="50" t="e">
        <f>#REF!</f>
        <v>#REF!</v>
      </c>
      <c r="XDV104" s="50" t="e">
        <f>#REF!</f>
        <v>#REF!</v>
      </c>
      <c r="XDW104" s="50" t="e">
        <f>#REF!</f>
        <v>#REF!</v>
      </c>
      <c r="XDX104" s="50" t="e">
        <f>#REF!</f>
        <v>#REF!</v>
      </c>
      <c r="XDY104" s="50" t="e">
        <f>#REF!</f>
        <v>#REF!</v>
      </c>
      <c r="XDZ104" s="50" t="e">
        <f>#REF!</f>
        <v>#REF!</v>
      </c>
      <c r="XEA104" s="50" t="e">
        <f>#REF!</f>
        <v>#REF!</v>
      </c>
      <c r="XEB104" s="50" t="e">
        <f>#REF!</f>
        <v>#REF!</v>
      </c>
      <c r="XEC104" s="50" t="e">
        <f>#REF!</f>
        <v>#REF!</v>
      </c>
      <c r="XED104" s="50" t="e">
        <f>#REF!</f>
        <v>#REF!</v>
      </c>
      <c r="XEE104" s="50" t="e">
        <f>#REF!</f>
        <v>#REF!</v>
      </c>
      <c r="XEF104" s="50" t="e">
        <f>#REF!</f>
        <v>#REF!</v>
      </c>
      <c r="XEG104" s="50" t="e">
        <f>#REF!</f>
        <v>#REF!</v>
      </c>
      <c r="XEH104" s="50" t="e">
        <f>#REF!</f>
        <v>#REF!</v>
      </c>
      <c r="XEI104" s="50" t="e">
        <f>#REF!</f>
        <v>#REF!</v>
      </c>
      <c r="XEJ104" s="50" t="e">
        <f>#REF!</f>
        <v>#REF!</v>
      </c>
      <c r="XEK104" s="50" t="e">
        <f>#REF!</f>
        <v>#REF!</v>
      </c>
      <c r="XEL104" s="50" t="e">
        <f>#REF!</f>
        <v>#REF!</v>
      </c>
      <c r="XEM104" s="50" t="e">
        <f>#REF!</f>
        <v>#REF!</v>
      </c>
      <c r="XEN104" s="50" t="e">
        <f>#REF!</f>
        <v>#REF!</v>
      </c>
      <c r="XEO104" s="50" t="e">
        <f>#REF!</f>
        <v>#REF!</v>
      </c>
    </row>
    <row r="105" spans="1:16369" ht="47.25" x14ac:dyDescent="0.25">
      <c r="A105" s="185" t="s">
        <v>274</v>
      </c>
      <c r="B105" s="183" t="s">
        <v>100</v>
      </c>
      <c r="C105" s="183" t="s">
        <v>352</v>
      </c>
      <c r="D105" s="182" t="s">
        <v>262</v>
      </c>
      <c r="E105" s="182">
        <v>1</v>
      </c>
      <c r="F105" s="139"/>
    </row>
    <row r="106" spans="1:16369" ht="15.75" x14ac:dyDescent="0.25">
      <c r="A106" s="185" t="s">
        <v>275</v>
      </c>
      <c r="B106" s="183" t="s">
        <v>102</v>
      </c>
      <c r="C106" s="183" t="s">
        <v>103</v>
      </c>
      <c r="D106" s="182" t="s">
        <v>262</v>
      </c>
      <c r="E106" s="182">
        <v>1</v>
      </c>
      <c r="F106" s="139"/>
    </row>
    <row r="107" spans="1:16369" ht="31.5" x14ac:dyDescent="0.25">
      <c r="A107" s="185" t="s">
        <v>276</v>
      </c>
      <c r="B107" s="183" t="s">
        <v>104</v>
      </c>
      <c r="C107" s="183" t="s">
        <v>105</v>
      </c>
      <c r="D107" s="182" t="s">
        <v>262</v>
      </c>
      <c r="E107" s="182">
        <v>1</v>
      </c>
      <c r="F107" s="139"/>
    </row>
    <row r="108" spans="1:16369" ht="31.5" x14ac:dyDescent="0.25">
      <c r="A108" s="185" t="s">
        <v>624</v>
      </c>
      <c r="B108" s="183" t="s">
        <v>108</v>
      </c>
      <c r="C108" s="183" t="s">
        <v>349</v>
      </c>
      <c r="D108" s="182" t="s">
        <v>262</v>
      </c>
      <c r="E108" s="182">
        <v>1</v>
      </c>
      <c r="F108" s="139"/>
    </row>
    <row r="109" spans="1:16369" ht="31.5" x14ac:dyDescent="0.25">
      <c r="A109" s="185" t="s">
        <v>625</v>
      </c>
      <c r="B109" s="183" t="s">
        <v>264</v>
      </c>
      <c r="C109" s="183" t="s">
        <v>250</v>
      </c>
      <c r="D109" s="182" t="s">
        <v>262</v>
      </c>
      <c r="E109" s="182">
        <v>1</v>
      </c>
      <c r="F109" s="139"/>
    </row>
    <row r="110" spans="1:16369" ht="31.5" x14ac:dyDescent="0.25">
      <c r="A110" s="185" t="s">
        <v>626</v>
      </c>
      <c r="B110" s="183" t="s">
        <v>264</v>
      </c>
      <c r="C110" s="183" t="s">
        <v>346</v>
      </c>
      <c r="D110" s="182" t="s">
        <v>262</v>
      </c>
      <c r="E110" s="182">
        <v>1</v>
      </c>
      <c r="F110" s="139"/>
    </row>
    <row r="111" spans="1:16369" ht="31.5" x14ac:dyDescent="0.25">
      <c r="A111" s="185" t="s">
        <v>627</v>
      </c>
      <c r="B111" s="183" t="s">
        <v>264</v>
      </c>
      <c r="C111" s="183" t="s">
        <v>248</v>
      </c>
      <c r="D111" s="182" t="s">
        <v>262</v>
      </c>
      <c r="E111" s="182">
        <v>1</v>
      </c>
      <c r="F111" s="139"/>
    </row>
    <row r="112" spans="1:16369" x14ac:dyDescent="0.25">
      <c r="A112" s="82"/>
      <c r="B112" s="83"/>
      <c r="C112" s="84"/>
      <c r="D112" s="85"/>
      <c r="E112" s="85"/>
    </row>
    <row r="113" spans="1:6" x14ac:dyDescent="0.25">
      <c r="B113" s="51"/>
      <c r="C113" s="51"/>
      <c r="D113" s="51"/>
      <c r="E113" s="51"/>
    </row>
    <row r="114" spans="1:6" x14ac:dyDescent="0.25">
      <c r="A114" s="51" t="s">
        <v>240</v>
      </c>
      <c r="B114" s="51"/>
      <c r="D114" s="68"/>
      <c r="E114" s="188"/>
    </row>
    <row r="115" spans="1:6" x14ac:dyDescent="0.25">
      <c r="B115" s="51"/>
      <c r="D115" s="237" t="s">
        <v>241</v>
      </c>
      <c r="E115" s="237"/>
      <c r="F115" s="50"/>
    </row>
    <row r="116" spans="1:6" x14ac:dyDescent="0.25">
      <c r="A116" s="51"/>
      <c r="B116" s="51"/>
      <c r="C116" s="51"/>
      <c r="F116" s="50"/>
    </row>
  </sheetData>
  <mergeCells count="8">
    <mergeCell ref="D115:E115"/>
    <mergeCell ref="A1:E1"/>
    <mergeCell ref="A2:E2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6" workbookViewId="0">
      <selection activeCell="E26" sqref="E26"/>
    </sheetView>
  </sheetViews>
  <sheetFormatPr defaultColWidth="9.140625" defaultRowHeight="15" x14ac:dyDescent="0.25"/>
  <cols>
    <col min="1" max="1" width="47.28515625" style="50" customWidth="1"/>
    <col min="2" max="2" width="22.42578125" style="50" customWidth="1"/>
    <col min="3" max="3" width="15.42578125" style="50" customWidth="1"/>
    <col min="4" max="4" width="15.28515625" style="50" customWidth="1"/>
    <col min="5" max="5" width="15.5703125" style="50" customWidth="1"/>
    <col min="6" max="6" width="15.85546875" style="50" customWidth="1"/>
    <col min="7" max="7" width="16.7109375" style="50" customWidth="1"/>
    <col min="8" max="8" width="11.28515625" style="50" bestFit="1" customWidth="1"/>
    <col min="9" max="9" width="9.140625" style="50"/>
    <col min="10" max="10" width="18.85546875" style="50" bestFit="1" customWidth="1"/>
    <col min="11" max="16384" width="9.140625" style="50"/>
  </cols>
  <sheetData>
    <row r="1" spans="1:10" ht="50.45" customHeight="1" x14ac:dyDescent="0.25">
      <c r="A1" s="248" t="s">
        <v>220</v>
      </c>
      <c r="B1" s="248"/>
      <c r="C1" s="248"/>
      <c r="D1" s="248"/>
      <c r="E1" s="248"/>
      <c r="F1" s="248"/>
      <c r="G1" s="248"/>
    </row>
    <row r="2" spans="1:10" ht="34.5" customHeight="1" x14ac:dyDescent="0.25">
      <c r="A2" s="246" t="s">
        <v>252</v>
      </c>
      <c r="B2" s="246"/>
      <c r="C2" s="246"/>
      <c r="D2" s="246"/>
      <c r="E2" s="246"/>
      <c r="F2" s="246"/>
      <c r="G2" s="246"/>
    </row>
    <row r="3" spans="1:10" s="52" customFormat="1" ht="47.25" customHeight="1" x14ac:dyDescent="0.25">
      <c r="A3" s="247" t="s">
        <v>253</v>
      </c>
      <c r="B3" s="247"/>
      <c r="C3" s="247"/>
      <c r="D3" s="247"/>
      <c r="E3" s="247"/>
      <c r="F3" s="247"/>
      <c r="G3" s="247"/>
    </row>
    <row r="5" spans="1:10" x14ac:dyDescent="0.25">
      <c r="A5" s="51" t="s">
        <v>221</v>
      </c>
    </row>
    <row r="6" spans="1:10" ht="37.9" customHeight="1" x14ac:dyDescent="0.25">
      <c r="A6" s="249" t="s">
        <v>572</v>
      </c>
      <c r="B6" s="249"/>
      <c r="C6" s="249"/>
      <c r="D6" s="249"/>
      <c r="E6" s="249"/>
      <c r="F6" s="249"/>
      <c r="G6" s="249"/>
    </row>
    <row r="7" spans="1:10" ht="36" customHeight="1" x14ac:dyDescent="0.25">
      <c r="A7" s="247" t="s">
        <v>242</v>
      </c>
      <c r="B7" s="247"/>
      <c r="C7" s="247"/>
      <c r="D7" s="247"/>
      <c r="E7" s="247"/>
      <c r="F7" s="247"/>
      <c r="G7" s="247"/>
    </row>
    <row r="8" spans="1:10" ht="48" customHeight="1" x14ac:dyDescent="0.25">
      <c r="A8" s="246" t="s">
        <v>573</v>
      </c>
      <c r="B8" s="246"/>
      <c r="C8" s="246"/>
      <c r="D8" s="246"/>
      <c r="E8" s="246"/>
      <c r="F8" s="246"/>
      <c r="G8" s="246"/>
    </row>
    <row r="9" spans="1:10" x14ac:dyDescent="0.25">
      <c r="F9" s="53" t="s">
        <v>222</v>
      </c>
    </row>
    <row r="10" spans="1:10" ht="165" x14ac:dyDescent="0.25">
      <c r="A10" s="54" t="s">
        <v>223</v>
      </c>
      <c r="B10" s="55" t="s">
        <v>244</v>
      </c>
      <c r="C10" s="55" t="s">
        <v>224</v>
      </c>
      <c r="D10" s="55" t="s">
        <v>594</v>
      </c>
      <c r="E10" s="55" t="s">
        <v>225</v>
      </c>
      <c r="F10" s="55" t="s">
        <v>226</v>
      </c>
      <c r="G10" s="55" t="s">
        <v>227</v>
      </c>
    </row>
    <row r="11" spans="1:10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</row>
    <row r="12" spans="1:10" ht="32.25" customHeight="1" x14ac:dyDescent="0.25">
      <c r="A12" s="136" t="s">
        <v>591</v>
      </c>
      <c r="B12" s="132">
        <v>9469613.9100000001</v>
      </c>
      <c r="C12" s="133">
        <v>1</v>
      </c>
      <c r="D12" s="134">
        <f>B12*C12</f>
        <v>9469614</v>
      </c>
      <c r="E12" s="135">
        <v>1</v>
      </c>
      <c r="F12" s="134">
        <f>D12*E12</f>
        <v>9469614</v>
      </c>
      <c r="G12" s="134">
        <f>D12+(F12-D12)*(1-30/100)</f>
        <v>9469614</v>
      </c>
      <c r="J12" s="50">
        <f>G12/F12</f>
        <v>1</v>
      </c>
    </row>
    <row r="13" spans="1:10" ht="25.5" x14ac:dyDescent="0.25">
      <c r="A13" s="58" t="s">
        <v>243</v>
      </c>
      <c r="B13" s="71">
        <f>ROUND('Затраты подрядчика по ССР'!G139*1000,-1)</f>
        <v>1569710</v>
      </c>
      <c r="C13" s="74">
        <f>C29</f>
        <v>1.048</v>
      </c>
      <c r="D13" s="72">
        <f>B13*C13</f>
        <v>1645056</v>
      </c>
      <c r="E13" s="131">
        <f>$E$43</f>
        <v>1.01037</v>
      </c>
      <c r="F13" s="75">
        <f>D13*E13</f>
        <v>1662115</v>
      </c>
      <c r="G13" s="71">
        <f>D13+(F13-D13)*(1-30/100)</f>
        <v>1656997</v>
      </c>
      <c r="J13" s="112">
        <f t="shared" ref="J13:J24" si="0">G13/F13</f>
        <v>0.99692079067934503</v>
      </c>
    </row>
    <row r="14" spans="1:10" ht="45" customHeight="1" x14ac:dyDescent="0.25">
      <c r="A14" s="88" t="s">
        <v>228</v>
      </c>
      <c r="B14" s="71">
        <f>('Затраты подрядчика по ССР'!D130+'Затраты подрядчика по ССР'!E130+'Затраты подрядчика по ССР'!D143+'Затраты подрядчика по ССР'!E143)*1000</f>
        <v>73058980</v>
      </c>
      <c r="C14" s="74">
        <f>C29</f>
        <v>1.048</v>
      </c>
      <c r="D14" s="72">
        <f>B14*C14</f>
        <v>76565811</v>
      </c>
      <c r="E14" s="131">
        <f>$E$43</f>
        <v>1.01037</v>
      </c>
      <c r="F14" s="72">
        <f>D14*E14</f>
        <v>77359798</v>
      </c>
      <c r="G14" s="71">
        <f>D14+(F14-D14)*(1-30/100)</f>
        <v>77121602</v>
      </c>
      <c r="H14" s="60"/>
      <c r="J14" s="112">
        <f t="shared" si="0"/>
        <v>0.99692093301484597</v>
      </c>
    </row>
    <row r="15" spans="1:10" ht="25.5" hidden="1" x14ac:dyDescent="0.25">
      <c r="A15" s="61" t="s">
        <v>229</v>
      </c>
      <c r="B15" s="62">
        <f>102000*0</f>
        <v>0</v>
      </c>
      <c r="C15" s="74">
        <v>1</v>
      </c>
      <c r="D15" s="72">
        <f t="shared" ref="D15:D24" si="1">B15*C15</f>
        <v>0</v>
      </c>
      <c r="E15" s="131">
        <f>$E$43</f>
        <v>1.01037</v>
      </c>
      <c r="F15" s="75">
        <f t="shared" ref="F15:F24" si="2">D15*E15</f>
        <v>0</v>
      </c>
      <c r="G15" s="71">
        <f t="shared" ref="G15:G24" si="3">D15+(F15-D15)*(1-30/100)</f>
        <v>0</v>
      </c>
      <c r="J15" s="112" t="e">
        <f t="shared" si="0"/>
        <v>#DIV/0!</v>
      </c>
    </row>
    <row r="16" spans="1:10" x14ac:dyDescent="0.25">
      <c r="A16" s="58" t="s">
        <v>245</v>
      </c>
      <c r="B16" s="71">
        <f>'Затраты подрядчика по ССР'!F131*1000</f>
        <v>2332120</v>
      </c>
      <c r="C16" s="74">
        <f>C29</f>
        <v>1.048</v>
      </c>
      <c r="D16" s="72">
        <f>B16*C16</f>
        <v>2444062</v>
      </c>
      <c r="E16" s="131">
        <f>$E$43</f>
        <v>1.01037</v>
      </c>
      <c r="F16" s="72">
        <f>D16*E16</f>
        <v>2469407</v>
      </c>
      <c r="G16" s="71">
        <f>D16+(F16-D16)*(1-30/100)</f>
        <v>2461804</v>
      </c>
      <c r="J16" s="112">
        <f t="shared" si="0"/>
        <v>0.99692112316843695</v>
      </c>
    </row>
    <row r="17" spans="1:10" x14ac:dyDescent="0.25">
      <c r="A17" s="58" t="s">
        <v>246</v>
      </c>
      <c r="B17" s="71">
        <f>'Затраты подрядчика по ССР'!G132*1000</f>
        <v>135140</v>
      </c>
      <c r="C17" s="74">
        <f>C29</f>
        <v>1.048</v>
      </c>
      <c r="D17" s="72">
        <f>B17*C17</f>
        <v>141627</v>
      </c>
      <c r="E17" s="131">
        <f>$E$43</f>
        <v>1.01037</v>
      </c>
      <c r="F17" s="72">
        <f>D17*E17</f>
        <v>143096</v>
      </c>
      <c r="G17" s="71">
        <f>D17+(F17-D17)*(1-30/100)-1</f>
        <v>142654</v>
      </c>
      <c r="J17" s="112">
        <f t="shared" si="0"/>
        <v>0.99691116453290096</v>
      </c>
    </row>
    <row r="18" spans="1:10" ht="38.25" x14ac:dyDescent="0.25">
      <c r="A18" s="58" t="s">
        <v>352</v>
      </c>
      <c r="B18" s="71">
        <f>ROUND('Затраты подрядчика по ССР'!G103*10.51*1000,-1)</f>
        <v>3740510</v>
      </c>
      <c r="C18" s="74">
        <v>1</v>
      </c>
      <c r="D18" s="72">
        <f t="shared" si="1"/>
        <v>3740510</v>
      </c>
      <c r="E18" s="131">
        <v>1</v>
      </c>
      <c r="F18" s="75">
        <f t="shared" si="2"/>
        <v>3740510</v>
      </c>
      <c r="G18" s="71">
        <f t="shared" si="3"/>
        <v>3740510</v>
      </c>
      <c r="J18" s="112">
        <f t="shared" si="0"/>
        <v>1</v>
      </c>
    </row>
    <row r="19" spans="1:10" ht="25.5" x14ac:dyDescent="0.25">
      <c r="A19" s="58" t="s">
        <v>247</v>
      </c>
      <c r="B19" s="71">
        <f>ROUND(('Затраты подрядчика по ССР'!G104+'Затраты подрядчика по ССР'!G105)*10.51*1000,-1)</f>
        <v>522980</v>
      </c>
      <c r="C19" s="74">
        <f>C29</f>
        <v>1.048</v>
      </c>
      <c r="D19" s="72">
        <f t="shared" si="1"/>
        <v>548083</v>
      </c>
      <c r="E19" s="131">
        <f t="shared" ref="E19:E24" si="4">$E$43</f>
        <v>1.01037</v>
      </c>
      <c r="F19" s="75">
        <f t="shared" si="2"/>
        <v>553767</v>
      </c>
      <c r="G19" s="71">
        <f t="shared" si="3"/>
        <v>552062</v>
      </c>
      <c r="J19" s="112">
        <f t="shared" si="0"/>
        <v>0.99692108774990196</v>
      </c>
    </row>
    <row r="20" spans="1:10" ht="38.25" x14ac:dyDescent="0.25">
      <c r="A20" s="58" t="s">
        <v>29</v>
      </c>
      <c r="B20" s="71">
        <f>ROUND('Затраты подрядчика по ССР'!G34*10.51*1000,-1)</f>
        <v>27430</v>
      </c>
      <c r="C20" s="74">
        <f>C29</f>
        <v>1.048</v>
      </c>
      <c r="D20" s="72">
        <f t="shared" si="1"/>
        <v>28747</v>
      </c>
      <c r="E20" s="131">
        <f t="shared" si="4"/>
        <v>1.01037</v>
      </c>
      <c r="F20" s="75">
        <f t="shared" si="2"/>
        <v>29045</v>
      </c>
      <c r="G20" s="71">
        <f t="shared" si="3"/>
        <v>28956</v>
      </c>
      <c r="J20" s="112">
        <f t="shared" si="0"/>
        <v>0.99693578929247695</v>
      </c>
    </row>
    <row r="21" spans="1:10" ht="25.5" x14ac:dyDescent="0.25">
      <c r="A21" s="58" t="s">
        <v>230</v>
      </c>
      <c r="B21" s="71">
        <f>ROUND('Затраты подрядчика по ССР'!G107*10.51*1000,-1)</f>
        <v>2940</v>
      </c>
      <c r="C21" s="74">
        <f>C29</f>
        <v>1.048</v>
      </c>
      <c r="D21" s="72">
        <f t="shared" si="1"/>
        <v>3081</v>
      </c>
      <c r="E21" s="131">
        <f t="shared" si="4"/>
        <v>1.01037</v>
      </c>
      <c r="F21" s="75">
        <f t="shared" si="2"/>
        <v>3113</v>
      </c>
      <c r="G21" s="71">
        <f>D21+(F21-D21)*(1-30/100)</f>
        <v>3103</v>
      </c>
      <c r="J21" s="112">
        <f t="shared" si="0"/>
        <v>0.99678766463218804</v>
      </c>
    </row>
    <row r="22" spans="1:10" ht="30" x14ac:dyDescent="0.25">
      <c r="A22" s="59" t="s">
        <v>250</v>
      </c>
      <c r="B22" s="71">
        <f>ROUND('Затраты подрядчика по ССР'!H141*1000-'Расчет НМЦК'!B24-B23,-1)</f>
        <v>1598630</v>
      </c>
      <c r="C22" s="74">
        <f>C29</f>
        <v>1.048</v>
      </c>
      <c r="D22" s="72">
        <f t="shared" si="1"/>
        <v>1675364</v>
      </c>
      <c r="E22" s="131">
        <f t="shared" si="4"/>
        <v>1.01037</v>
      </c>
      <c r="F22" s="75">
        <f t="shared" si="2"/>
        <v>1692738</v>
      </c>
      <c r="G22" s="71">
        <f t="shared" si="3"/>
        <v>1687526</v>
      </c>
      <c r="J22" s="112">
        <f t="shared" si="0"/>
        <v>0.99692096473287695</v>
      </c>
    </row>
    <row r="23" spans="1:10" ht="30" x14ac:dyDescent="0.25">
      <c r="A23" s="59" t="s">
        <v>346</v>
      </c>
      <c r="B23" s="71">
        <f>ROUND('Затраты подрядчика по ССР'!G132*2%*1000,-1)</f>
        <v>2700</v>
      </c>
      <c r="C23" s="74">
        <f>C29</f>
        <v>1.048</v>
      </c>
      <c r="D23" s="72">
        <f t="shared" si="1"/>
        <v>2830</v>
      </c>
      <c r="E23" s="131">
        <f t="shared" si="4"/>
        <v>1.01037</v>
      </c>
      <c r="F23" s="75">
        <f t="shared" si="2"/>
        <v>2859</v>
      </c>
      <c r="G23" s="71">
        <f t="shared" si="3"/>
        <v>2850</v>
      </c>
      <c r="J23" s="112">
        <f t="shared" si="0"/>
        <v>0.99685204616998901</v>
      </c>
    </row>
    <row r="24" spans="1:10" ht="45" x14ac:dyDescent="0.25">
      <c r="A24" s="59" t="s">
        <v>249</v>
      </c>
      <c r="B24" s="71">
        <f>ROUND('Затраты подрядчика по ССР'!G139*2%*1000,-1)</f>
        <v>31390</v>
      </c>
      <c r="C24" s="74">
        <f>C29</f>
        <v>1.048</v>
      </c>
      <c r="D24" s="72">
        <f t="shared" si="1"/>
        <v>32897</v>
      </c>
      <c r="E24" s="131">
        <f t="shared" si="4"/>
        <v>1.01037</v>
      </c>
      <c r="F24" s="75">
        <f t="shared" si="2"/>
        <v>33238</v>
      </c>
      <c r="G24" s="71">
        <f t="shared" si="3"/>
        <v>33136</v>
      </c>
      <c r="J24" s="112">
        <f t="shared" si="0"/>
        <v>0.99693122329863404</v>
      </c>
    </row>
    <row r="25" spans="1:10" x14ac:dyDescent="0.25">
      <c r="A25" s="57" t="s">
        <v>231</v>
      </c>
      <c r="B25" s="72">
        <f>SUM(B13:B24)+B12</f>
        <v>92492144</v>
      </c>
      <c r="C25" s="63"/>
      <c r="D25" s="72">
        <f>SUM(D13:D24)+D12</f>
        <v>96297682</v>
      </c>
      <c r="E25" s="64"/>
      <c r="F25" s="72">
        <f>SUM(F13:F24)+F12</f>
        <v>97159300</v>
      </c>
      <c r="G25" s="72">
        <f>SUM(G13:G24)+G12</f>
        <v>96900814</v>
      </c>
      <c r="H25" s="60"/>
    </row>
    <row r="26" spans="1:10" x14ac:dyDescent="0.25">
      <c r="A26" s="57" t="s">
        <v>232</v>
      </c>
      <c r="B26" s="73">
        <f>B25*0.2</f>
        <v>18498428.800000001</v>
      </c>
      <c r="C26" s="63"/>
      <c r="D26" s="73">
        <f>D25*0.2</f>
        <v>19259536.399999999</v>
      </c>
      <c r="E26" s="69"/>
      <c r="F26" s="73">
        <f>F25*0.2</f>
        <v>19431860</v>
      </c>
      <c r="G26" s="76">
        <f>G25*0.2</f>
        <v>19380162.800000001</v>
      </c>
    </row>
    <row r="27" spans="1:10" x14ac:dyDescent="0.25">
      <c r="A27" s="57" t="s">
        <v>233</v>
      </c>
      <c r="B27" s="73">
        <f>B25+B26</f>
        <v>110990572.8</v>
      </c>
      <c r="C27" s="63"/>
      <c r="D27" s="73">
        <f>D25+D26</f>
        <v>115557218.40000001</v>
      </c>
      <c r="E27" s="69"/>
      <c r="F27" s="73">
        <f>F25+F26</f>
        <v>116591160</v>
      </c>
      <c r="G27" s="76">
        <f>G25+G26</f>
        <v>116280976.8</v>
      </c>
      <c r="H27" s="65"/>
    </row>
    <row r="28" spans="1:10" x14ac:dyDescent="0.25">
      <c r="A28" s="66"/>
      <c r="B28" s="67"/>
      <c r="C28" s="67"/>
      <c r="D28" s="67"/>
      <c r="E28" s="67"/>
      <c r="F28" s="67"/>
    </row>
    <row r="29" spans="1:10" ht="75" x14ac:dyDescent="0.25">
      <c r="A29" s="150" t="s">
        <v>595</v>
      </c>
      <c r="B29" s="51"/>
      <c r="C29" s="151">
        <f>K35*L35*M35*N35*O35*P35*K38*L38*M38*N38*O38</f>
        <v>1.048</v>
      </c>
      <c r="D29" s="51"/>
      <c r="E29" s="51"/>
      <c r="F29" s="51"/>
    </row>
    <row r="30" spans="1:10" hidden="1" x14ac:dyDescent="0.25">
      <c r="A30" s="51" t="s">
        <v>234</v>
      </c>
      <c r="B30" s="51"/>
      <c r="C30" s="51"/>
      <c r="D30" s="51"/>
      <c r="E30" s="51"/>
      <c r="F30" s="51"/>
      <c r="G30" s="51"/>
    </row>
    <row r="31" spans="1:10" ht="27.6" hidden="1" customHeight="1" x14ac:dyDescent="0.25">
      <c r="A31" s="246" t="s">
        <v>251</v>
      </c>
      <c r="B31" s="246"/>
      <c r="C31" s="246"/>
      <c r="D31" s="246"/>
      <c r="E31" s="246"/>
      <c r="F31" s="246"/>
      <c r="G31" s="51"/>
    </row>
    <row r="32" spans="1:10" ht="31.9" hidden="1" customHeight="1" x14ac:dyDescent="0.25">
      <c r="A32" s="246" t="s">
        <v>235</v>
      </c>
      <c r="B32" s="246"/>
      <c r="C32" s="246"/>
      <c r="D32" s="246"/>
      <c r="E32" s="246"/>
      <c r="F32" s="246"/>
      <c r="G32" s="51"/>
    </row>
    <row r="33" spans="1:18" x14ac:dyDescent="0.25">
      <c r="A33" s="51"/>
      <c r="B33" s="51"/>
      <c r="C33" s="51"/>
      <c r="D33" s="51"/>
      <c r="E33" s="51"/>
      <c r="F33" s="51"/>
      <c r="G33" s="51"/>
      <c r="K33" t="s">
        <v>574</v>
      </c>
      <c r="L33" t="s">
        <v>575</v>
      </c>
      <c r="M33" t="s">
        <v>576</v>
      </c>
      <c r="N33" t="s">
        <v>577</v>
      </c>
      <c r="O33" t="s">
        <v>578</v>
      </c>
      <c r="P33" t="s">
        <v>579</v>
      </c>
      <c r="Q33"/>
      <c r="R33">
        <v>2019</v>
      </c>
    </row>
    <row r="34" spans="1:18" ht="30" x14ac:dyDescent="0.25">
      <c r="A34" s="152" t="s">
        <v>345</v>
      </c>
      <c r="B34" s="51"/>
      <c r="C34" s="51"/>
      <c r="D34" s="51"/>
      <c r="E34" s="51"/>
      <c r="F34" s="51"/>
      <c r="G34" s="70"/>
      <c r="K34" s="122">
        <v>100.15</v>
      </c>
      <c r="L34" s="122">
        <v>101.67</v>
      </c>
      <c r="M34" s="138">
        <v>100</v>
      </c>
      <c r="N34" s="122">
        <v>100.26</v>
      </c>
      <c r="O34" s="122">
        <v>100.25</v>
      </c>
      <c r="P34" s="122">
        <v>99.91</v>
      </c>
      <c r="Q34" s="122"/>
      <c r="R34" s="122"/>
    </row>
    <row r="35" spans="1:18" x14ac:dyDescent="0.25">
      <c r="A35" s="150" t="s">
        <v>585</v>
      </c>
      <c r="B35" s="53">
        <v>3</v>
      </c>
      <c r="C35" s="51" t="s">
        <v>236</v>
      </c>
      <c r="D35" s="51"/>
      <c r="E35" s="51"/>
      <c r="F35" s="51"/>
      <c r="G35" s="70"/>
      <c r="K35">
        <f>K34/100</f>
        <v>1.0015000000000001</v>
      </c>
      <c r="L35">
        <f t="shared" ref="L35:P35" si="5">L34/100</f>
        <v>1.0166999999999999</v>
      </c>
      <c r="M35">
        <f t="shared" si="5"/>
        <v>1</v>
      </c>
      <c r="N35">
        <f t="shared" si="5"/>
        <v>1.0025999999999999</v>
      </c>
      <c r="O35">
        <f t="shared" si="5"/>
        <v>1.0024999999999999</v>
      </c>
      <c r="P35">
        <f t="shared" si="5"/>
        <v>0.99909999999999999</v>
      </c>
      <c r="Q35"/>
      <c r="R35"/>
    </row>
    <row r="36" spans="1:18" x14ac:dyDescent="0.25">
      <c r="A36" s="51" t="s">
        <v>237</v>
      </c>
      <c r="B36" s="153">
        <v>44084</v>
      </c>
      <c r="C36" s="51"/>
      <c r="D36" s="51"/>
      <c r="E36" s="51"/>
      <c r="F36" s="51"/>
      <c r="G36" s="70"/>
      <c r="K36" t="s">
        <v>580</v>
      </c>
      <c r="L36" t="s">
        <v>581</v>
      </c>
      <c r="M36" t="s">
        <v>582</v>
      </c>
      <c r="N36" t="s">
        <v>583</v>
      </c>
      <c r="O36" t="s">
        <v>584</v>
      </c>
      <c r="P36"/>
      <c r="Q36"/>
      <c r="R36">
        <v>2020</v>
      </c>
    </row>
    <row r="37" spans="1:18" x14ac:dyDescent="0.25">
      <c r="A37" s="51" t="s">
        <v>238</v>
      </c>
      <c r="B37" s="154">
        <v>44180</v>
      </c>
      <c r="C37" s="51"/>
      <c r="D37" s="51"/>
      <c r="E37" s="51"/>
      <c r="F37" s="51"/>
      <c r="G37" s="70"/>
      <c r="K37" s="122">
        <v>102.52</v>
      </c>
      <c r="L37" s="122">
        <v>98.55</v>
      </c>
      <c r="M37" s="122">
        <v>99.67</v>
      </c>
      <c r="N37" s="122">
        <v>100.78</v>
      </c>
      <c r="O37" s="122">
        <v>101.01</v>
      </c>
      <c r="P37"/>
      <c r="Q37"/>
      <c r="R37"/>
    </row>
    <row r="38" spans="1:18" x14ac:dyDescent="0.25">
      <c r="A38" s="51" t="s">
        <v>239</v>
      </c>
      <c r="B38" s="51"/>
      <c r="C38" s="51"/>
      <c r="D38" s="51"/>
      <c r="E38" s="51"/>
      <c r="F38" s="51"/>
      <c r="G38" s="70"/>
      <c r="K38">
        <f>K37/100</f>
        <v>1.0251999999999999</v>
      </c>
      <c r="L38">
        <f t="shared" ref="L38:O38" si="6">L37/100</f>
        <v>0.98550000000000004</v>
      </c>
      <c r="M38">
        <f t="shared" si="6"/>
        <v>0.99670000000000003</v>
      </c>
      <c r="N38">
        <f t="shared" si="6"/>
        <v>1.0078</v>
      </c>
      <c r="O38">
        <f t="shared" si="6"/>
        <v>1.0101</v>
      </c>
      <c r="P38"/>
      <c r="Q38"/>
      <c r="R38"/>
    </row>
    <row r="39" spans="1:18" ht="39.75" customHeight="1" x14ac:dyDescent="0.25">
      <c r="A39" s="250" t="s">
        <v>586</v>
      </c>
      <c r="B39" s="250"/>
      <c r="C39" s="250"/>
      <c r="D39" s="250"/>
      <c r="E39" s="123">
        <v>1.036</v>
      </c>
      <c r="F39" s="51"/>
      <c r="G39" s="70"/>
    </row>
    <row r="40" spans="1:18" ht="29.25" customHeight="1" x14ac:dyDescent="0.25">
      <c r="A40" s="124" t="s">
        <v>587</v>
      </c>
      <c r="B40" s="125"/>
      <c r="C40" s="126"/>
      <c r="D40" s="127"/>
      <c r="E40" s="149">
        <f>1.036^(1/12)</f>
        <v>1.00295</v>
      </c>
      <c r="F40" s="51"/>
      <c r="G40" s="129"/>
    </row>
    <row r="41" spans="1:18" ht="30.75" customHeight="1" x14ac:dyDescent="0.25">
      <c r="A41" s="250" t="s">
        <v>588</v>
      </c>
      <c r="B41" s="250"/>
      <c r="C41" s="250"/>
      <c r="D41" s="250"/>
      <c r="E41" s="123">
        <v>1.0369999999999999</v>
      </c>
      <c r="F41" s="51"/>
      <c r="G41" s="70"/>
    </row>
    <row r="42" spans="1:18" ht="29.25" customHeight="1" x14ac:dyDescent="0.25">
      <c r="A42" s="124" t="s">
        <v>589</v>
      </c>
      <c r="B42" s="125"/>
      <c r="C42" s="126"/>
      <c r="D42" s="127"/>
      <c r="E42" s="149">
        <f>1.037^(1/12)</f>
        <v>1.0030300000000001</v>
      </c>
      <c r="F42" s="51"/>
      <c r="G42" s="129"/>
    </row>
    <row r="43" spans="1:18" ht="22.5" customHeight="1" x14ac:dyDescent="0.25">
      <c r="A43" s="124" t="s">
        <v>590</v>
      </c>
      <c r="B43" s="251" t="s">
        <v>656</v>
      </c>
      <c r="C43" s="251"/>
      <c r="D43" s="251"/>
      <c r="E43" s="128">
        <f>(1.00295^2+1.00295^5)/2</f>
        <v>1.01037</v>
      </c>
      <c r="F43" s="51"/>
      <c r="G43" s="128"/>
      <c r="K43" s="155"/>
      <c r="L43" s="155"/>
      <c r="M43" s="155"/>
      <c r="N43" s="155"/>
      <c r="O43" s="155"/>
      <c r="P43" s="155"/>
      <c r="Q43" s="156"/>
    </row>
    <row r="44" spans="1:18" x14ac:dyDescent="0.25">
      <c r="A44" s="51"/>
      <c r="B44" s="51"/>
      <c r="C44" s="51"/>
      <c r="D44" s="51"/>
      <c r="E44" s="51"/>
      <c r="F44" s="51"/>
      <c r="G44" s="70"/>
    </row>
    <row r="45" spans="1:18" x14ac:dyDescent="0.25">
      <c r="A45" s="124"/>
      <c r="B45" s="124"/>
      <c r="C45" s="130"/>
      <c r="D45" s="130"/>
      <c r="E45" s="128"/>
      <c r="F45" s="70"/>
      <c r="G45" s="70"/>
    </row>
    <row r="46" spans="1:18" x14ac:dyDescent="0.25">
      <c r="A46" s="51" t="s">
        <v>240</v>
      </c>
      <c r="D46" s="68"/>
      <c r="E46" s="68"/>
      <c r="F46" s="68"/>
    </row>
    <row r="47" spans="1:18" x14ac:dyDescent="0.25">
      <c r="A47" s="51"/>
      <c r="D47" s="237" t="s">
        <v>241</v>
      </c>
      <c r="E47" s="237"/>
      <c r="F47" s="237"/>
    </row>
  </sheetData>
  <mergeCells count="12">
    <mergeCell ref="D47:F47"/>
    <mergeCell ref="A8:G8"/>
    <mergeCell ref="A2:G2"/>
    <mergeCell ref="A3:G3"/>
    <mergeCell ref="A1:G1"/>
    <mergeCell ref="A6:G6"/>
    <mergeCell ref="A7:G7"/>
    <mergeCell ref="A31:F31"/>
    <mergeCell ref="A32:F32"/>
    <mergeCell ref="A39:D39"/>
    <mergeCell ref="A41:D41"/>
    <mergeCell ref="B43:D4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74"/>
  <sheetViews>
    <sheetView showGridLines="0" zoomScaleNormal="100" zoomScaleSheetLayoutView="122" workbookViewId="0">
      <selection activeCell="J132" sqref="J132"/>
    </sheetView>
  </sheetViews>
  <sheetFormatPr defaultColWidth="9.140625" defaultRowHeight="12.75" outlineLevelRow="1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8.140625" style="8" customWidth="1"/>
    <col min="6" max="6" width="15.140625" style="8" customWidth="1"/>
    <col min="7" max="7" width="20.28515625" style="8" customWidth="1"/>
    <col min="8" max="8" width="13.85546875" style="8" customWidth="1"/>
    <col min="9" max="9" width="14.85546875" style="5" customWidth="1"/>
    <col min="10" max="10" width="17.7109375" style="5" customWidth="1"/>
    <col min="11" max="12" width="12.7109375" style="5" bestFit="1" customWidth="1"/>
    <col min="13" max="16384" width="9.140625" style="5"/>
  </cols>
  <sheetData>
    <row r="1" spans="2:9" x14ac:dyDescent="0.2">
      <c r="D1" s="3"/>
      <c r="E1" s="3"/>
      <c r="F1" s="3"/>
      <c r="G1" s="3"/>
      <c r="H1" s="4" t="s">
        <v>5</v>
      </c>
      <c r="I1" s="5" t="s">
        <v>5</v>
      </c>
    </row>
    <row r="2" spans="2:9" x14ac:dyDescent="0.2">
      <c r="B2" s="2" t="s">
        <v>7</v>
      </c>
      <c r="C2" s="14" t="s">
        <v>13</v>
      </c>
      <c r="D2" s="6"/>
      <c r="E2" s="6"/>
      <c r="F2" s="6"/>
      <c r="G2" s="6"/>
      <c r="H2" s="3"/>
    </row>
    <row r="3" spans="2:9" x14ac:dyDescent="0.2">
      <c r="D3" s="7" t="s">
        <v>8</v>
      </c>
      <c r="F3" s="3"/>
      <c r="G3" s="3"/>
      <c r="H3" s="3"/>
    </row>
    <row r="4" spans="2:9" x14ac:dyDescent="0.2">
      <c r="B4" s="2" t="s">
        <v>164</v>
      </c>
      <c r="C4" s="15"/>
      <c r="D4" s="3"/>
      <c r="E4" s="7"/>
      <c r="F4" s="3"/>
      <c r="G4" s="3"/>
      <c r="H4" s="3"/>
    </row>
    <row r="5" spans="2:9" x14ac:dyDescent="0.2">
      <c r="D5" s="3"/>
      <c r="E5" s="7"/>
      <c r="F5" s="3"/>
      <c r="G5" s="3"/>
      <c r="H5" s="3"/>
    </row>
    <row r="6" spans="2:9" x14ac:dyDescent="0.2">
      <c r="B6" s="2" t="s">
        <v>14</v>
      </c>
      <c r="D6" s="3"/>
      <c r="E6" s="7"/>
      <c r="F6" s="3"/>
      <c r="G6" s="3"/>
      <c r="H6" s="3"/>
    </row>
    <row r="7" spans="2:9" x14ac:dyDescent="0.2">
      <c r="B7" s="2" t="s">
        <v>168</v>
      </c>
      <c r="D7" s="3"/>
      <c r="E7" s="3"/>
      <c r="F7" s="3"/>
      <c r="G7" s="3"/>
      <c r="H7" s="3"/>
    </row>
    <row r="8" spans="2:9" x14ac:dyDescent="0.2">
      <c r="D8" s="3"/>
      <c r="E8" s="3"/>
      <c r="F8" s="3"/>
      <c r="G8" s="3"/>
      <c r="H8" s="3"/>
    </row>
    <row r="9" spans="2:9" x14ac:dyDescent="0.2">
      <c r="B9" s="2" t="s">
        <v>167</v>
      </c>
      <c r="D9" s="3"/>
      <c r="E9" s="3"/>
      <c r="F9" s="3"/>
      <c r="G9" s="3"/>
      <c r="H9" s="3"/>
    </row>
    <row r="10" spans="2:9" x14ac:dyDescent="0.2">
      <c r="B10" s="2" t="s">
        <v>166</v>
      </c>
      <c r="D10" s="3"/>
      <c r="E10" s="3"/>
      <c r="F10" s="3"/>
      <c r="G10" s="3"/>
      <c r="H10" s="3"/>
    </row>
    <row r="11" spans="2:9" x14ac:dyDescent="0.2">
      <c r="C11" s="14"/>
      <c r="D11" s="6"/>
      <c r="E11" s="9"/>
      <c r="F11" s="6"/>
      <c r="G11" s="6"/>
      <c r="H11" s="3"/>
    </row>
    <row r="12" spans="2:9" x14ac:dyDescent="0.2">
      <c r="D12" s="7" t="s">
        <v>9</v>
      </c>
      <c r="F12" s="3"/>
      <c r="G12" s="3"/>
      <c r="H12" s="3"/>
    </row>
    <row r="13" spans="2:9" x14ac:dyDescent="0.2">
      <c r="D13" s="3"/>
      <c r="E13" s="7"/>
      <c r="F13" s="3"/>
      <c r="G13" s="3"/>
      <c r="H13" s="3"/>
    </row>
    <row r="14" spans="2:9" x14ac:dyDescent="0.2">
      <c r="B14" s="2" t="s">
        <v>165</v>
      </c>
      <c r="H14" s="3"/>
    </row>
    <row r="15" spans="2:9" x14ac:dyDescent="0.2">
      <c r="G15" s="3"/>
      <c r="H15" s="3"/>
    </row>
    <row r="16" spans="2:9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2.25" customHeight="1" x14ac:dyDescent="0.2">
      <c r="A18" s="255" t="s">
        <v>15</v>
      </c>
      <c r="B18" s="255"/>
      <c r="C18" s="255"/>
      <c r="D18" s="255"/>
      <c r="E18" s="255"/>
      <c r="F18" s="255"/>
      <c r="G18" s="255"/>
      <c r="H18" s="255"/>
    </row>
    <row r="19" spans="1:8" x14ac:dyDescent="0.2">
      <c r="D19" s="13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16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261" t="s">
        <v>1</v>
      </c>
      <c r="B24" s="262" t="s">
        <v>10</v>
      </c>
      <c r="C24" s="262" t="s">
        <v>11</v>
      </c>
      <c r="D24" s="263" t="s">
        <v>17</v>
      </c>
      <c r="E24" s="263"/>
      <c r="F24" s="263"/>
      <c r="G24" s="263"/>
      <c r="H24" s="261" t="s">
        <v>18</v>
      </c>
    </row>
    <row r="25" spans="1:8" x14ac:dyDescent="0.2">
      <c r="A25" s="261"/>
      <c r="B25" s="262"/>
      <c r="C25" s="262"/>
      <c r="D25" s="261" t="s">
        <v>12</v>
      </c>
      <c r="E25" s="261" t="s">
        <v>2</v>
      </c>
      <c r="F25" s="261" t="s">
        <v>3</v>
      </c>
      <c r="G25" s="261" t="s">
        <v>4</v>
      </c>
      <c r="H25" s="261"/>
    </row>
    <row r="26" spans="1:8" x14ac:dyDescent="0.2">
      <c r="A26" s="261"/>
      <c r="B26" s="262"/>
      <c r="C26" s="262"/>
      <c r="D26" s="261"/>
      <c r="E26" s="261"/>
      <c r="F26" s="261"/>
      <c r="G26" s="261"/>
      <c r="H26" s="261"/>
    </row>
    <row r="27" spans="1:8" x14ac:dyDescent="0.2">
      <c r="A27" s="261"/>
      <c r="B27" s="262"/>
      <c r="C27" s="262"/>
      <c r="D27" s="261"/>
      <c r="E27" s="261"/>
      <c r="F27" s="261"/>
      <c r="G27" s="261"/>
      <c r="H27" s="261"/>
    </row>
    <row r="28" spans="1:8" x14ac:dyDescent="0.2">
      <c r="A28" s="16">
        <v>1</v>
      </c>
      <c r="B28" s="17">
        <v>2</v>
      </c>
      <c r="C28" s="17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</row>
    <row r="29" spans="1:8" x14ac:dyDescent="0.2">
      <c r="A29" s="257" t="s">
        <v>19</v>
      </c>
      <c r="B29" s="258"/>
      <c r="C29" s="258"/>
      <c r="D29" s="258"/>
      <c r="E29" s="258"/>
      <c r="F29" s="258"/>
      <c r="G29" s="258"/>
      <c r="H29" s="258"/>
    </row>
    <row r="30" spans="1:8" ht="25.5" x14ac:dyDescent="0.2">
      <c r="A30" s="18">
        <v>1</v>
      </c>
      <c r="B30" s="19" t="s">
        <v>20</v>
      </c>
      <c r="C30" s="19" t="s">
        <v>21</v>
      </c>
      <c r="D30" s="20"/>
      <c r="E30" s="20"/>
      <c r="F30" s="20"/>
      <c r="G30" s="21">
        <v>293.12</v>
      </c>
      <c r="H30" s="21">
        <f>SUM(D30:G30)</f>
        <v>293.12</v>
      </c>
    </row>
    <row r="31" spans="1:8" ht="25.5" x14ac:dyDescent="0.2">
      <c r="A31" s="18">
        <v>2</v>
      </c>
      <c r="B31" s="19" t="s">
        <v>22</v>
      </c>
      <c r="C31" s="19" t="s">
        <v>23</v>
      </c>
      <c r="D31" s="21">
        <v>7.54</v>
      </c>
      <c r="E31" s="20"/>
      <c r="F31" s="20"/>
      <c r="G31" s="20"/>
      <c r="H31" s="21">
        <f t="shared" ref="H31:H94" si="0">SUM(D31:G31)</f>
        <v>7.54</v>
      </c>
    </row>
    <row r="32" spans="1:8" x14ac:dyDescent="0.2">
      <c r="A32" s="18">
        <v>3</v>
      </c>
      <c r="B32" s="19" t="s">
        <v>24</v>
      </c>
      <c r="C32" s="19" t="s">
        <v>25</v>
      </c>
      <c r="D32" s="21">
        <v>181.39</v>
      </c>
      <c r="E32" s="21">
        <v>0.67</v>
      </c>
      <c r="F32" s="20"/>
      <c r="G32" s="20"/>
      <c r="H32" s="21">
        <f t="shared" si="0"/>
        <v>182.06</v>
      </c>
    </row>
    <row r="33" spans="1:8" x14ac:dyDescent="0.2">
      <c r="A33" s="18">
        <v>4</v>
      </c>
      <c r="B33" s="19" t="s">
        <v>26</v>
      </c>
      <c r="C33" s="19" t="s">
        <v>27</v>
      </c>
      <c r="D33" s="21">
        <v>36.31</v>
      </c>
      <c r="E33" s="20"/>
      <c r="F33" s="20"/>
      <c r="G33" s="20"/>
      <c r="H33" s="21">
        <f t="shared" si="0"/>
        <v>36.31</v>
      </c>
    </row>
    <row r="34" spans="1:8" ht="38.25" x14ac:dyDescent="0.2">
      <c r="A34" s="18">
        <v>5</v>
      </c>
      <c r="B34" s="19" t="s">
        <v>28</v>
      </c>
      <c r="C34" s="19" t="s">
        <v>29</v>
      </c>
      <c r="D34" s="20"/>
      <c r="E34" s="20"/>
      <c r="F34" s="20"/>
      <c r="G34" s="21">
        <v>2.61</v>
      </c>
      <c r="H34" s="21">
        <f t="shared" si="0"/>
        <v>2.61</v>
      </c>
    </row>
    <row r="35" spans="1:8" hidden="1" x14ac:dyDescent="0.2">
      <c r="A35" s="22">
        <v>6</v>
      </c>
      <c r="B35" s="23"/>
      <c r="C35" s="24" t="s">
        <v>30</v>
      </c>
      <c r="D35" s="25">
        <f>155.32*0</f>
        <v>0</v>
      </c>
      <c r="E35" s="20"/>
      <c r="F35" s="20"/>
      <c r="G35" s="20"/>
      <c r="H35" s="25">
        <f t="shared" si="0"/>
        <v>0</v>
      </c>
    </row>
    <row r="36" spans="1:8" ht="27.95" customHeight="1" x14ac:dyDescent="0.2">
      <c r="A36" s="26"/>
      <c r="B36" s="259" t="s">
        <v>31</v>
      </c>
      <c r="C36" s="260"/>
      <c r="D36" s="21">
        <f>SUM(D30:D34)</f>
        <v>225.24</v>
      </c>
      <c r="E36" s="21">
        <f t="shared" ref="E36:G36" si="1">SUM(E30:E34)</f>
        <v>0.67</v>
      </c>
      <c r="F36" s="21"/>
      <c r="G36" s="21">
        <f t="shared" si="1"/>
        <v>295.73</v>
      </c>
      <c r="H36" s="21">
        <f t="shared" si="0"/>
        <v>521.64</v>
      </c>
    </row>
    <row r="37" spans="1:8" x14ac:dyDescent="0.2">
      <c r="A37" s="257" t="s">
        <v>32</v>
      </c>
      <c r="B37" s="258"/>
      <c r="C37" s="258"/>
      <c r="D37" s="258"/>
      <c r="E37" s="258"/>
      <c r="F37" s="258"/>
      <c r="G37" s="258"/>
      <c r="H37" s="258"/>
    </row>
    <row r="38" spans="1:8" x14ac:dyDescent="0.2">
      <c r="A38" s="18">
        <v>7</v>
      </c>
      <c r="B38" s="19" t="s">
        <v>33</v>
      </c>
      <c r="C38" s="19" t="s">
        <v>34</v>
      </c>
      <c r="D38" s="21">
        <f>SUM(D39:D41)</f>
        <v>2673.19</v>
      </c>
      <c r="E38" s="20"/>
      <c r="F38" s="20"/>
      <c r="G38" s="20"/>
      <c r="H38" s="21">
        <f t="shared" si="0"/>
        <v>2673.19</v>
      </c>
    </row>
    <row r="39" spans="1:8" outlineLevel="1" x14ac:dyDescent="0.2">
      <c r="A39" s="18"/>
      <c r="B39" s="19" t="s">
        <v>179</v>
      </c>
      <c r="C39" s="19" t="s">
        <v>180</v>
      </c>
      <c r="D39" s="21">
        <v>642.19000000000005</v>
      </c>
      <c r="E39" s="20"/>
      <c r="F39" s="20"/>
      <c r="G39" s="20"/>
      <c r="H39" s="21">
        <f t="shared" si="0"/>
        <v>642.19000000000005</v>
      </c>
    </row>
    <row r="40" spans="1:8" outlineLevel="1" x14ac:dyDescent="0.2">
      <c r="A40" s="18"/>
      <c r="B40" s="19" t="s">
        <v>181</v>
      </c>
      <c r="C40" s="19" t="s">
        <v>182</v>
      </c>
      <c r="D40" s="21">
        <v>2000.91</v>
      </c>
      <c r="E40" s="20"/>
      <c r="F40" s="20"/>
      <c r="G40" s="20"/>
      <c r="H40" s="21">
        <f t="shared" si="0"/>
        <v>2000.91</v>
      </c>
    </row>
    <row r="41" spans="1:8" outlineLevel="1" x14ac:dyDescent="0.2">
      <c r="A41" s="18"/>
      <c r="B41" s="19" t="s">
        <v>183</v>
      </c>
      <c r="C41" s="19" t="s">
        <v>184</v>
      </c>
      <c r="D41" s="21">
        <v>30.09</v>
      </c>
      <c r="E41" s="20"/>
      <c r="F41" s="20"/>
      <c r="G41" s="20"/>
      <c r="H41" s="21">
        <f t="shared" si="0"/>
        <v>30.09</v>
      </c>
    </row>
    <row r="42" spans="1:8" x14ac:dyDescent="0.2">
      <c r="A42" s="18">
        <v>8</v>
      </c>
      <c r="B42" s="19" t="s">
        <v>35</v>
      </c>
      <c r="C42" s="19" t="s">
        <v>36</v>
      </c>
      <c r="D42" s="21">
        <v>608.32000000000005</v>
      </c>
      <c r="E42" s="20"/>
      <c r="F42" s="20"/>
      <c r="G42" s="20"/>
      <c r="H42" s="21">
        <f t="shared" si="0"/>
        <v>608.32000000000005</v>
      </c>
    </row>
    <row r="43" spans="1:8" x14ac:dyDescent="0.2">
      <c r="A43" s="18">
        <v>9</v>
      </c>
      <c r="B43" s="19" t="s">
        <v>37</v>
      </c>
      <c r="C43" s="19" t="s">
        <v>38</v>
      </c>
      <c r="D43" s="21">
        <v>602.25</v>
      </c>
      <c r="E43" s="20"/>
      <c r="F43" s="20"/>
      <c r="G43" s="20"/>
      <c r="H43" s="21">
        <f t="shared" si="0"/>
        <v>602.25</v>
      </c>
    </row>
    <row r="44" spans="1:8" x14ac:dyDescent="0.2">
      <c r="A44" s="18">
        <v>10</v>
      </c>
      <c r="B44" s="19" t="s">
        <v>39</v>
      </c>
      <c r="C44" s="19" t="s">
        <v>40</v>
      </c>
      <c r="D44" s="21">
        <v>145.32</v>
      </c>
      <c r="E44" s="21">
        <v>1.99</v>
      </c>
      <c r="F44" s="20"/>
      <c r="G44" s="20"/>
      <c r="H44" s="21">
        <f t="shared" si="0"/>
        <v>147.31</v>
      </c>
    </row>
    <row r="45" spans="1:8" x14ac:dyDescent="0.2">
      <c r="A45" s="18">
        <v>11</v>
      </c>
      <c r="B45" s="19" t="s">
        <v>41</v>
      </c>
      <c r="C45" s="19" t="s">
        <v>42</v>
      </c>
      <c r="D45" s="21">
        <v>44.78</v>
      </c>
      <c r="E45" s="20"/>
      <c r="F45" s="20"/>
      <c r="G45" s="20"/>
      <c r="H45" s="21">
        <f t="shared" si="0"/>
        <v>44.78</v>
      </c>
    </row>
    <row r="46" spans="1:8" x14ac:dyDescent="0.2">
      <c r="A46" s="18">
        <v>12</v>
      </c>
      <c r="B46" s="19" t="s">
        <v>43</v>
      </c>
      <c r="C46" s="19" t="s">
        <v>44</v>
      </c>
      <c r="D46" s="21">
        <v>222.67</v>
      </c>
      <c r="E46" s="20"/>
      <c r="F46" s="20"/>
      <c r="G46" s="20"/>
      <c r="H46" s="21">
        <f t="shared" si="0"/>
        <v>222.67</v>
      </c>
    </row>
    <row r="47" spans="1:8" x14ac:dyDescent="0.2">
      <c r="A47" s="18">
        <v>13</v>
      </c>
      <c r="B47" s="19" t="s">
        <v>45</v>
      </c>
      <c r="C47" s="19" t="s">
        <v>46</v>
      </c>
      <c r="D47" s="21">
        <v>259.5</v>
      </c>
      <c r="E47" s="21">
        <v>12.29</v>
      </c>
      <c r="F47" s="21">
        <v>115.51</v>
      </c>
      <c r="G47" s="20"/>
      <c r="H47" s="21">
        <f t="shared" si="0"/>
        <v>387.3</v>
      </c>
    </row>
    <row r="48" spans="1:8" x14ac:dyDescent="0.2">
      <c r="A48" s="18">
        <v>14</v>
      </c>
      <c r="B48" s="19" t="s">
        <v>47</v>
      </c>
      <c r="C48" s="19" t="s">
        <v>48</v>
      </c>
      <c r="D48" s="21">
        <v>207.27</v>
      </c>
      <c r="E48" s="20"/>
      <c r="F48" s="20"/>
      <c r="G48" s="20"/>
      <c r="H48" s="21">
        <f t="shared" si="0"/>
        <v>207.27</v>
      </c>
    </row>
    <row r="49" spans="1:8" ht="27.95" customHeight="1" x14ac:dyDescent="0.2">
      <c r="A49" s="26"/>
      <c r="B49" s="259" t="s">
        <v>49</v>
      </c>
      <c r="C49" s="260"/>
      <c r="D49" s="21">
        <f>SUM(D39:D48)</f>
        <v>4763.3</v>
      </c>
      <c r="E49" s="21">
        <f t="shared" ref="E49:F49" si="2">SUM(E39:E48)</f>
        <v>14.28</v>
      </c>
      <c r="F49" s="21">
        <f t="shared" si="2"/>
        <v>115.51</v>
      </c>
      <c r="G49" s="20"/>
      <c r="H49" s="21">
        <f t="shared" si="0"/>
        <v>4893.09</v>
      </c>
    </row>
    <row r="50" spans="1:8" x14ac:dyDescent="0.2">
      <c r="A50" s="257" t="s">
        <v>50</v>
      </c>
      <c r="B50" s="258"/>
      <c r="C50" s="258"/>
      <c r="D50" s="258"/>
      <c r="E50" s="258"/>
      <c r="F50" s="258"/>
      <c r="G50" s="258"/>
      <c r="H50" s="258"/>
    </row>
    <row r="51" spans="1:8" x14ac:dyDescent="0.2">
      <c r="A51" s="18">
        <v>15</v>
      </c>
      <c r="B51" s="19" t="s">
        <v>51</v>
      </c>
      <c r="C51" s="19" t="s">
        <v>52</v>
      </c>
      <c r="D51" s="21">
        <f>SUM(D52:D55)</f>
        <v>208.85</v>
      </c>
      <c r="E51" s="21">
        <f t="shared" ref="E51:F51" si="3">SUM(E52:E55)</f>
        <v>6.82</v>
      </c>
      <c r="F51" s="21">
        <f t="shared" si="3"/>
        <v>11.63</v>
      </c>
      <c r="G51" s="20"/>
      <c r="H51" s="21">
        <f t="shared" si="0"/>
        <v>227.3</v>
      </c>
    </row>
    <row r="52" spans="1:8" outlineLevel="1" x14ac:dyDescent="0.2">
      <c r="A52" s="18"/>
      <c r="B52" s="19" t="s">
        <v>185</v>
      </c>
      <c r="C52" s="19" t="s">
        <v>186</v>
      </c>
      <c r="D52" s="21">
        <v>73.58</v>
      </c>
      <c r="E52" s="20"/>
      <c r="F52" s="20"/>
      <c r="G52" s="20"/>
      <c r="H52" s="21">
        <f t="shared" si="0"/>
        <v>73.58</v>
      </c>
    </row>
    <row r="53" spans="1:8" outlineLevel="1" x14ac:dyDescent="0.2">
      <c r="A53" s="18"/>
      <c r="B53" s="19" t="s">
        <v>187</v>
      </c>
      <c r="C53" s="19" t="s">
        <v>188</v>
      </c>
      <c r="D53" s="21">
        <v>135.26</v>
      </c>
      <c r="E53" s="20"/>
      <c r="F53" s="20"/>
      <c r="G53" s="20"/>
      <c r="H53" s="21">
        <f t="shared" si="0"/>
        <v>135.26</v>
      </c>
    </row>
    <row r="54" spans="1:8" ht="25.5" outlineLevel="1" x14ac:dyDescent="0.2">
      <c r="A54" s="18"/>
      <c r="B54" s="19" t="s">
        <v>189</v>
      </c>
      <c r="C54" s="19" t="s">
        <v>190</v>
      </c>
      <c r="D54" s="20"/>
      <c r="E54" s="21">
        <v>0.86</v>
      </c>
      <c r="F54" s="21">
        <v>11.63</v>
      </c>
      <c r="G54" s="20"/>
      <c r="H54" s="21">
        <f t="shared" si="0"/>
        <v>12.49</v>
      </c>
    </row>
    <row r="55" spans="1:8" ht="25.5" outlineLevel="1" x14ac:dyDescent="0.2">
      <c r="A55" s="18"/>
      <c r="B55" s="19" t="s">
        <v>191</v>
      </c>
      <c r="C55" s="19" t="s">
        <v>190</v>
      </c>
      <c r="D55" s="21">
        <v>0.01</v>
      </c>
      <c r="E55" s="21">
        <v>5.96</v>
      </c>
      <c r="F55" s="20"/>
      <c r="G55" s="20"/>
      <c r="H55" s="21">
        <f t="shared" si="0"/>
        <v>5.97</v>
      </c>
    </row>
    <row r="56" spans="1:8" x14ac:dyDescent="0.2">
      <c r="A56" s="18">
        <v>16</v>
      </c>
      <c r="B56" s="19" t="s">
        <v>53</v>
      </c>
      <c r="C56" s="19" t="s">
        <v>54</v>
      </c>
      <c r="D56" s="21">
        <f>SUM(D57:D60)</f>
        <v>158.62</v>
      </c>
      <c r="E56" s="21">
        <f t="shared" ref="E56:F56" si="4">SUM(E57:E60)</f>
        <v>4.6500000000000004</v>
      </c>
      <c r="F56" s="21">
        <f t="shared" si="4"/>
        <v>7.75</v>
      </c>
      <c r="G56" s="20"/>
      <c r="H56" s="21">
        <f t="shared" si="0"/>
        <v>171.02</v>
      </c>
    </row>
    <row r="57" spans="1:8" outlineLevel="1" x14ac:dyDescent="0.2">
      <c r="A57" s="18"/>
      <c r="B57" s="19" t="s">
        <v>192</v>
      </c>
      <c r="C57" s="19" t="s">
        <v>186</v>
      </c>
      <c r="D57" s="21">
        <v>53.98</v>
      </c>
      <c r="E57" s="20"/>
      <c r="F57" s="20"/>
      <c r="G57" s="20"/>
      <c r="H57" s="21">
        <f t="shared" si="0"/>
        <v>53.98</v>
      </c>
    </row>
    <row r="58" spans="1:8" outlineLevel="1" x14ac:dyDescent="0.2">
      <c r="A58" s="18"/>
      <c r="B58" s="19" t="s">
        <v>193</v>
      </c>
      <c r="C58" s="19" t="s">
        <v>188</v>
      </c>
      <c r="D58" s="21">
        <v>104.64</v>
      </c>
      <c r="E58" s="20"/>
      <c r="F58" s="20"/>
      <c r="G58" s="20"/>
      <c r="H58" s="21">
        <f t="shared" si="0"/>
        <v>104.64</v>
      </c>
    </row>
    <row r="59" spans="1:8" ht="25.5" outlineLevel="1" x14ac:dyDescent="0.2">
      <c r="A59" s="18"/>
      <c r="B59" s="19" t="s">
        <v>194</v>
      </c>
      <c r="C59" s="19" t="s">
        <v>195</v>
      </c>
      <c r="D59" s="20"/>
      <c r="E59" s="21">
        <v>0.56999999999999995</v>
      </c>
      <c r="F59" s="21">
        <v>7.75</v>
      </c>
      <c r="G59" s="20"/>
      <c r="H59" s="21">
        <f t="shared" si="0"/>
        <v>8.32</v>
      </c>
    </row>
    <row r="60" spans="1:8" ht="25.5" outlineLevel="1" x14ac:dyDescent="0.2">
      <c r="A60" s="18"/>
      <c r="B60" s="19" t="s">
        <v>196</v>
      </c>
      <c r="C60" s="19" t="s">
        <v>195</v>
      </c>
      <c r="D60" s="20"/>
      <c r="E60" s="21">
        <v>4.08</v>
      </c>
      <c r="F60" s="20"/>
      <c r="G60" s="20"/>
      <c r="H60" s="21">
        <f t="shared" si="0"/>
        <v>4.08</v>
      </c>
    </row>
    <row r="61" spans="1:8" x14ac:dyDescent="0.2">
      <c r="A61" s="18">
        <v>17</v>
      </c>
      <c r="B61" s="19" t="s">
        <v>55</v>
      </c>
      <c r="C61" s="19" t="s">
        <v>56</v>
      </c>
      <c r="D61" s="21">
        <f>SUM(D62:D65)</f>
        <v>202.38</v>
      </c>
      <c r="E61" s="21">
        <f t="shared" ref="E61:F61" si="5">SUM(E62:E65)</f>
        <v>6.82</v>
      </c>
      <c r="F61" s="21">
        <f t="shared" si="5"/>
        <v>11.63</v>
      </c>
      <c r="G61" s="20"/>
      <c r="H61" s="21">
        <f t="shared" si="0"/>
        <v>220.83</v>
      </c>
    </row>
    <row r="62" spans="1:8" outlineLevel="1" x14ac:dyDescent="0.2">
      <c r="A62" s="18"/>
      <c r="B62" s="19" t="s">
        <v>197</v>
      </c>
      <c r="C62" s="19" t="s">
        <v>186</v>
      </c>
      <c r="D62" s="21">
        <v>66.31</v>
      </c>
      <c r="E62" s="20"/>
      <c r="F62" s="20"/>
      <c r="G62" s="20"/>
      <c r="H62" s="21">
        <f t="shared" si="0"/>
        <v>66.31</v>
      </c>
    </row>
    <row r="63" spans="1:8" outlineLevel="1" x14ac:dyDescent="0.2">
      <c r="A63" s="18"/>
      <c r="B63" s="19" t="s">
        <v>198</v>
      </c>
      <c r="C63" s="19" t="s">
        <v>188</v>
      </c>
      <c r="D63" s="21">
        <v>136.06</v>
      </c>
      <c r="E63" s="20"/>
      <c r="F63" s="20"/>
      <c r="G63" s="20"/>
      <c r="H63" s="21">
        <f t="shared" si="0"/>
        <v>136.06</v>
      </c>
    </row>
    <row r="64" spans="1:8" ht="25.5" outlineLevel="1" x14ac:dyDescent="0.2">
      <c r="A64" s="18"/>
      <c r="B64" s="19" t="s">
        <v>199</v>
      </c>
      <c r="C64" s="19" t="s">
        <v>200</v>
      </c>
      <c r="D64" s="20"/>
      <c r="E64" s="21">
        <v>0.86</v>
      </c>
      <c r="F64" s="21">
        <v>11.63</v>
      </c>
      <c r="G64" s="20"/>
      <c r="H64" s="21">
        <f t="shared" si="0"/>
        <v>12.49</v>
      </c>
    </row>
    <row r="65" spans="1:8" ht="25.5" outlineLevel="1" x14ac:dyDescent="0.2">
      <c r="A65" s="18"/>
      <c r="B65" s="19" t="s">
        <v>201</v>
      </c>
      <c r="C65" s="19" t="s">
        <v>200</v>
      </c>
      <c r="D65" s="21">
        <v>0.01</v>
      </c>
      <c r="E65" s="21">
        <v>5.96</v>
      </c>
      <c r="F65" s="20"/>
      <c r="G65" s="20"/>
      <c r="H65" s="21">
        <f t="shared" si="0"/>
        <v>5.97</v>
      </c>
    </row>
    <row r="66" spans="1:8" x14ac:dyDescent="0.2">
      <c r="A66" s="18">
        <v>18</v>
      </c>
      <c r="B66" s="19" t="s">
        <v>57</v>
      </c>
      <c r="C66" s="19" t="s">
        <v>58</v>
      </c>
      <c r="D66" s="21">
        <f>SUM(D67:D70)</f>
        <v>328.3</v>
      </c>
      <c r="E66" s="21">
        <f t="shared" ref="E66:F66" si="6">SUM(E67:E70)</f>
        <v>11.17</v>
      </c>
      <c r="F66" s="21">
        <f t="shared" si="6"/>
        <v>19.38</v>
      </c>
      <c r="G66" s="20"/>
      <c r="H66" s="21">
        <f t="shared" si="0"/>
        <v>358.85</v>
      </c>
    </row>
    <row r="67" spans="1:8" outlineLevel="1" x14ac:dyDescent="0.2">
      <c r="A67" s="18"/>
      <c r="B67" s="19" t="s">
        <v>202</v>
      </c>
      <c r="C67" s="19" t="s">
        <v>186</v>
      </c>
      <c r="D67" s="21">
        <v>119.2</v>
      </c>
      <c r="E67" s="20"/>
      <c r="F67" s="20"/>
      <c r="G67" s="20"/>
      <c r="H67" s="21">
        <f t="shared" si="0"/>
        <v>119.2</v>
      </c>
    </row>
    <row r="68" spans="1:8" outlineLevel="1" x14ac:dyDescent="0.2">
      <c r="A68" s="18"/>
      <c r="B68" s="19" t="s">
        <v>203</v>
      </c>
      <c r="C68" s="19" t="s">
        <v>188</v>
      </c>
      <c r="D68" s="21">
        <v>209.09</v>
      </c>
      <c r="E68" s="20"/>
      <c r="F68" s="20"/>
      <c r="G68" s="20"/>
      <c r="H68" s="21">
        <f t="shared" si="0"/>
        <v>209.09</v>
      </c>
    </row>
    <row r="69" spans="1:8" ht="25.5" outlineLevel="1" x14ac:dyDescent="0.2">
      <c r="A69" s="18"/>
      <c r="B69" s="19" t="s">
        <v>204</v>
      </c>
      <c r="C69" s="19" t="s">
        <v>205</v>
      </c>
      <c r="D69" s="20"/>
      <c r="E69" s="21">
        <v>1.44</v>
      </c>
      <c r="F69" s="21">
        <v>19.38</v>
      </c>
      <c r="G69" s="20"/>
      <c r="H69" s="21">
        <f t="shared" si="0"/>
        <v>20.82</v>
      </c>
    </row>
    <row r="70" spans="1:8" ht="25.5" outlineLevel="1" x14ac:dyDescent="0.2">
      <c r="A70" s="18"/>
      <c r="B70" s="19" t="s">
        <v>206</v>
      </c>
      <c r="C70" s="19" t="s">
        <v>205</v>
      </c>
      <c r="D70" s="21">
        <v>0.01</v>
      </c>
      <c r="E70" s="21">
        <v>9.73</v>
      </c>
      <c r="F70" s="20"/>
      <c r="G70" s="20"/>
      <c r="H70" s="21">
        <f t="shared" si="0"/>
        <v>9.74</v>
      </c>
    </row>
    <row r="71" spans="1:8" ht="27.95" customHeight="1" x14ac:dyDescent="0.2">
      <c r="A71" s="26"/>
      <c r="B71" s="259" t="s">
        <v>59</v>
      </c>
      <c r="C71" s="260"/>
      <c r="D71" s="21">
        <f>D51+D56+D61+D66</f>
        <v>898.15</v>
      </c>
      <c r="E71" s="21">
        <f t="shared" ref="E71:F71" si="7">E51+E56+E61+E66</f>
        <v>29.46</v>
      </c>
      <c r="F71" s="21">
        <f t="shared" si="7"/>
        <v>50.39</v>
      </c>
      <c r="G71" s="20"/>
      <c r="H71" s="21">
        <f t="shared" si="0"/>
        <v>978</v>
      </c>
    </row>
    <row r="72" spans="1:8" x14ac:dyDescent="0.2">
      <c r="A72" s="257" t="s">
        <v>60</v>
      </c>
      <c r="B72" s="258"/>
      <c r="C72" s="258"/>
      <c r="D72" s="258"/>
      <c r="E72" s="258"/>
      <c r="F72" s="258"/>
      <c r="G72" s="258"/>
      <c r="H72" s="258"/>
    </row>
    <row r="73" spans="1:8" x14ac:dyDescent="0.2">
      <c r="A73" s="18">
        <v>19</v>
      </c>
      <c r="B73" s="19" t="s">
        <v>61</v>
      </c>
      <c r="C73" s="19" t="s">
        <v>62</v>
      </c>
      <c r="D73" s="21">
        <v>0.88</v>
      </c>
      <c r="E73" s="21">
        <v>47.86</v>
      </c>
      <c r="F73" s="21">
        <v>4.9000000000000004</v>
      </c>
      <c r="G73" s="20"/>
      <c r="H73" s="21">
        <f t="shared" si="0"/>
        <v>53.64</v>
      </c>
    </row>
    <row r="74" spans="1:8" ht="25.5" x14ac:dyDescent="0.2">
      <c r="A74" s="18">
        <v>20</v>
      </c>
      <c r="B74" s="19" t="s">
        <v>63</v>
      </c>
      <c r="C74" s="19" t="s">
        <v>64</v>
      </c>
      <c r="D74" s="21">
        <v>1.81</v>
      </c>
      <c r="E74" s="21">
        <v>16.14</v>
      </c>
      <c r="F74" s="20"/>
      <c r="G74" s="20"/>
      <c r="H74" s="21">
        <f t="shared" si="0"/>
        <v>17.95</v>
      </c>
    </row>
    <row r="75" spans="1:8" ht="25.5" x14ac:dyDescent="0.2">
      <c r="A75" s="18">
        <v>21</v>
      </c>
      <c r="B75" s="19" t="s">
        <v>65</v>
      </c>
      <c r="C75" s="19" t="s">
        <v>66</v>
      </c>
      <c r="D75" s="21">
        <v>3.51</v>
      </c>
      <c r="E75" s="21">
        <v>3.24</v>
      </c>
      <c r="F75" s="20"/>
      <c r="G75" s="20"/>
      <c r="H75" s="21">
        <f t="shared" si="0"/>
        <v>6.75</v>
      </c>
    </row>
    <row r="76" spans="1:8" x14ac:dyDescent="0.2">
      <c r="A76" s="18">
        <v>22</v>
      </c>
      <c r="B76" s="19" t="s">
        <v>67</v>
      </c>
      <c r="C76" s="19" t="s">
        <v>68</v>
      </c>
      <c r="D76" s="21">
        <v>27.32</v>
      </c>
      <c r="E76" s="21">
        <v>9.17</v>
      </c>
      <c r="F76" s="21">
        <v>293.81</v>
      </c>
      <c r="G76" s="20"/>
      <c r="H76" s="21">
        <f t="shared" si="0"/>
        <v>330.3</v>
      </c>
    </row>
    <row r="77" spans="1:8" ht="27.95" customHeight="1" x14ac:dyDescent="0.2">
      <c r="A77" s="26"/>
      <c r="B77" s="259" t="s">
        <v>69</v>
      </c>
      <c r="C77" s="260"/>
      <c r="D77" s="21">
        <f>SUM(D73:D76)</f>
        <v>33.520000000000003</v>
      </c>
      <c r="E77" s="21">
        <f t="shared" ref="E77:F77" si="8">SUM(E73:E76)</f>
        <v>76.41</v>
      </c>
      <c r="F77" s="21">
        <f t="shared" si="8"/>
        <v>298.70999999999998</v>
      </c>
      <c r="G77" s="20"/>
      <c r="H77" s="21">
        <f t="shared" si="0"/>
        <v>408.64</v>
      </c>
    </row>
    <row r="78" spans="1:8" x14ac:dyDescent="0.2">
      <c r="A78" s="257" t="s">
        <v>70</v>
      </c>
      <c r="B78" s="258"/>
      <c r="C78" s="258"/>
      <c r="D78" s="258"/>
      <c r="E78" s="258"/>
      <c r="F78" s="258"/>
      <c r="G78" s="258"/>
      <c r="H78" s="258"/>
    </row>
    <row r="79" spans="1:8" x14ac:dyDescent="0.2">
      <c r="A79" s="18">
        <v>23</v>
      </c>
      <c r="B79" s="19" t="s">
        <v>71</v>
      </c>
      <c r="C79" s="19" t="s">
        <v>72</v>
      </c>
      <c r="D79" s="21">
        <v>147.33000000000001</v>
      </c>
      <c r="E79" s="21">
        <v>769.91</v>
      </c>
      <c r="F79" s="21">
        <v>94.76</v>
      </c>
      <c r="G79" s="20"/>
      <c r="H79" s="21">
        <f t="shared" si="0"/>
        <v>1012</v>
      </c>
    </row>
    <row r="80" spans="1:8" ht="27.95" customHeight="1" x14ac:dyDescent="0.2">
      <c r="A80" s="26"/>
      <c r="B80" s="259" t="s">
        <v>73</v>
      </c>
      <c r="C80" s="260"/>
      <c r="D80" s="21">
        <f>SUM(D79)</f>
        <v>147.33000000000001</v>
      </c>
      <c r="E80" s="21">
        <f t="shared" ref="E80:F80" si="9">SUM(E79)</f>
        <v>769.91</v>
      </c>
      <c r="F80" s="21">
        <f t="shared" si="9"/>
        <v>94.76</v>
      </c>
      <c r="G80" s="20"/>
      <c r="H80" s="21">
        <f t="shared" si="0"/>
        <v>1012</v>
      </c>
    </row>
    <row r="81" spans="1:8" x14ac:dyDescent="0.2">
      <c r="A81" s="257" t="s">
        <v>74</v>
      </c>
      <c r="B81" s="258"/>
      <c r="C81" s="258"/>
      <c r="D81" s="258"/>
      <c r="E81" s="258"/>
      <c r="F81" s="258"/>
      <c r="G81" s="258"/>
      <c r="H81" s="258"/>
    </row>
    <row r="82" spans="1:8" x14ac:dyDescent="0.2">
      <c r="A82" s="18">
        <v>24</v>
      </c>
      <c r="B82" s="19" t="s">
        <v>75</v>
      </c>
      <c r="C82" s="19" t="s">
        <v>76</v>
      </c>
      <c r="D82" s="21">
        <f>SUM(D83:D85)</f>
        <v>366.95</v>
      </c>
      <c r="E82" s="21">
        <f t="shared" ref="E82:F82" si="10">SUM(E83:E85)</f>
        <v>371.42</v>
      </c>
      <c r="F82" s="21">
        <f t="shared" si="10"/>
        <v>26.59</v>
      </c>
      <c r="G82" s="20"/>
      <c r="H82" s="21">
        <f t="shared" si="0"/>
        <v>764.96</v>
      </c>
    </row>
    <row r="83" spans="1:8" outlineLevel="1" x14ac:dyDescent="0.2">
      <c r="A83" s="18"/>
      <c r="B83" s="19" t="s">
        <v>207</v>
      </c>
      <c r="C83" s="19" t="s">
        <v>76</v>
      </c>
      <c r="D83" s="21">
        <v>170.51</v>
      </c>
      <c r="E83" s="21">
        <v>371.42</v>
      </c>
      <c r="F83" s="21">
        <v>26.59</v>
      </c>
      <c r="G83" s="20"/>
      <c r="H83" s="21">
        <f t="shared" si="0"/>
        <v>568.52</v>
      </c>
    </row>
    <row r="84" spans="1:8" outlineLevel="1" x14ac:dyDescent="0.2">
      <c r="A84" s="18"/>
      <c r="B84" s="19" t="s">
        <v>208</v>
      </c>
      <c r="C84" s="19" t="s">
        <v>209</v>
      </c>
      <c r="D84" s="21">
        <v>176.74</v>
      </c>
      <c r="E84" s="20"/>
      <c r="F84" s="20"/>
      <c r="G84" s="20"/>
      <c r="H84" s="21">
        <f t="shared" si="0"/>
        <v>176.74</v>
      </c>
    </row>
    <row r="85" spans="1:8" outlineLevel="1" x14ac:dyDescent="0.2">
      <c r="A85" s="18"/>
      <c r="B85" s="19" t="s">
        <v>210</v>
      </c>
      <c r="C85" s="19" t="s">
        <v>211</v>
      </c>
      <c r="D85" s="38">
        <v>19.7</v>
      </c>
      <c r="E85" s="20"/>
      <c r="F85" s="20"/>
      <c r="G85" s="20"/>
      <c r="H85" s="21">
        <f t="shared" si="0"/>
        <v>19.7</v>
      </c>
    </row>
    <row r="86" spans="1:8" x14ac:dyDescent="0.2">
      <c r="A86" s="18">
        <v>25</v>
      </c>
      <c r="B86" s="19" t="s">
        <v>77</v>
      </c>
      <c r="C86" s="19" t="s">
        <v>78</v>
      </c>
      <c r="D86" s="21">
        <v>712.29</v>
      </c>
      <c r="E86" s="21">
        <v>1.39</v>
      </c>
      <c r="F86" s="20"/>
      <c r="G86" s="20"/>
      <c r="H86" s="21">
        <f t="shared" si="0"/>
        <v>713.68</v>
      </c>
    </row>
    <row r="87" spans="1:8" x14ac:dyDescent="0.2">
      <c r="A87" s="18">
        <v>26</v>
      </c>
      <c r="B87" s="19" t="s">
        <v>79</v>
      </c>
      <c r="C87" s="19" t="s">
        <v>80</v>
      </c>
      <c r="D87" s="21">
        <v>1066.3</v>
      </c>
      <c r="E87" s="20"/>
      <c r="F87" s="20"/>
      <c r="G87" s="20"/>
      <c r="H87" s="21">
        <f t="shared" si="0"/>
        <v>1066.3</v>
      </c>
    </row>
    <row r="88" spans="1:8" x14ac:dyDescent="0.2">
      <c r="A88" s="18">
        <v>27</v>
      </c>
      <c r="B88" s="19" t="s">
        <v>81</v>
      </c>
      <c r="C88" s="19" t="s">
        <v>82</v>
      </c>
      <c r="D88" s="21">
        <v>645.41</v>
      </c>
      <c r="E88" s="20"/>
      <c r="F88" s="20"/>
      <c r="G88" s="20"/>
      <c r="H88" s="21">
        <f t="shared" si="0"/>
        <v>645.41</v>
      </c>
    </row>
    <row r="89" spans="1:8" x14ac:dyDescent="0.2">
      <c r="A89" s="18">
        <v>28</v>
      </c>
      <c r="B89" s="19" t="s">
        <v>83</v>
      </c>
      <c r="C89" s="19" t="s">
        <v>84</v>
      </c>
      <c r="D89" s="21">
        <v>14.62</v>
      </c>
      <c r="E89" s="21">
        <v>22.65</v>
      </c>
      <c r="F89" s="20"/>
      <c r="G89" s="20"/>
      <c r="H89" s="21">
        <f t="shared" si="0"/>
        <v>37.270000000000003</v>
      </c>
    </row>
    <row r="90" spans="1:8" x14ac:dyDescent="0.2">
      <c r="A90" s="18">
        <v>29</v>
      </c>
      <c r="B90" s="19" t="s">
        <v>85</v>
      </c>
      <c r="C90" s="19" t="s">
        <v>86</v>
      </c>
      <c r="D90" s="21">
        <v>8.6999999999999993</v>
      </c>
      <c r="E90" s="21">
        <v>12.69</v>
      </c>
      <c r="F90" s="20"/>
      <c r="G90" s="20"/>
      <c r="H90" s="21">
        <f t="shared" si="0"/>
        <v>21.39</v>
      </c>
    </row>
    <row r="91" spans="1:8" ht="27.95" customHeight="1" x14ac:dyDescent="0.2">
      <c r="A91" s="26"/>
      <c r="B91" s="259" t="s">
        <v>87</v>
      </c>
      <c r="C91" s="260"/>
      <c r="D91" s="21">
        <f>SUM(D83:D90)</f>
        <v>2814.27</v>
      </c>
      <c r="E91" s="21">
        <f t="shared" ref="E91:F91" si="11">SUM(E83:E90)</f>
        <v>408.15</v>
      </c>
      <c r="F91" s="21">
        <f t="shared" si="11"/>
        <v>26.59</v>
      </c>
      <c r="G91" s="20"/>
      <c r="H91" s="21">
        <f t="shared" si="0"/>
        <v>3249.01</v>
      </c>
    </row>
    <row r="92" spans="1:8" x14ac:dyDescent="0.2">
      <c r="A92" s="26"/>
      <c r="B92" s="259" t="s">
        <v>88</v>
      </c>
      <c r="C92" s="260"/>
      <c r="D92" s="21">
        <f>D36+D49+D71+D77+D80+D91</f>
        <v>8881.81</v>
      </c>
      <c r="E92" s="21">
        <f t="shared" ref="E92:G92" si="12">E36+E49+E71+E77+E80+E91</f>
        <v>1298.8800000000001</v>
      </c>
      <c r="F92" s="21">
        <f t="shared" si="12"/>
        <v>585.96</v>
      </c>
      <c r="G92" s="21">
        <f t="shared" si="12"/>
        <v>295.73</v>
      </c>
      <c r="H92" s="21">
        <f t="shared" si="0"/>
        <v>11062.38</v>
      </c>
    </row>
    <row r="93" spans="1:8" x14ac:dyDescent="0.2">
      <c r="A93" s="257" t="s">
        <v>89</v>
      </c>
      <c r="B93" s="258"/>
      <c r="C93" s="258"/>
      <c r="D93" s="258"/>
      <c r="E93" s="258"/>
      <c r="F93" s="258"/>
      <c r="G93" s="258"/>
      <c r="H93" s="258"/>
    </row>
    <row r="94" spans="1:8" ht="38.25" x14ac:dyDescent="0.2">
      <c r="A94" s="18">
        <v>30</v>
      </c>
      <c r="B94" s="19" t="s">
        <v>90</v>
      </c>
      <c r="C94" s="19" t="s">
        <v>91</v>
      </c>
      <c r="D94" s="38">
        <f>D92*2.3%</f>
        <v>204.28</v>
      </c>
      <c r="E94" s="38">
        <f>E92*2.3%</f>
        <v>29.87</v>
      </c>
      <c r="F94" s="20"/>
      <c r="G94" s="20"/>
      <c r="H94" s="38">
        <f t="shared" si="0"/>
        <v>234.15</v>
      </c>
    </row>
    <row r="95" spans="1:8" x14ac:dyDescent="0.2">
      <c r="A95" s="22">
        <v>31</v>
      </c>
      <c r="B95" s="23"/>
      <c r="C95" s="24" t="s">
        <v>92</v>
      </c>
      <c r="D95" s="39">
        <f>D94*15%</f>
        <v>30.64</v>
      </c>
      <c r="E95" s="39">
        <f>E94*15%</f>
        <v>4.4800000000000004</v>
      </c>
      <c r="F95" s="20"/>
      <c r="G95" s="20"/>
      <c r="H95" s="25">
        <f t="shared" ref="H95:H147" si="13">SUM(D95:G95)</f>
        <v>35.119999999999997</v>
      </c>
    </row>
    <row r="96" spans="1:8" x14ac:dyDescent="0.2">
      <c r="A96" s="26"/>
      <c r="B96" s="259" t="s">
        <v>93</v>
      </c>
      <c r="C96" s="260"/>
      <c r="D96" s="38">
        <f>SUM(D94)</f>
        <v>204.28</v>
      </c>
      <c r="E96" s="38">
        <f>SUM(E94)</f>
        <v>29.87</v>
      </c>
      <c r="F96" s="20"/>
      <c r="G96" s="20"/>
      <c r="H96" s="21">
        <f t="shared" si="13"/>
        <v>234.15</v>
      </c>
    </row>
    <row r="97" spans="1:9" x14ac:dyDescent="0.2">
      <c r="A97" s="26"/>
      <c r="B97" s="259" t="s">
        <v>94</v>
      </c>
      <c r="C97" s="260"/>
      <c r="D97" s="38">
        <f>D92+D96</f>
        <v>9086.09</v>
      </c>
      <c r="E97" s="38">
        <f t="shared" ref="E97:G97" si="14">E92+E96</f>
        <v>1328.75</v>
      </c>
      <c r="F97" s="38">
        <f t="shared" si="14"/>
        <v>585.96</v>
      </c>
      <c r="G97" s="38">
        <f t="shared" si="14"/>
        <v>295.73</v>
      </c>
      <c r="H97" s="21">
        <f t="shared" si="13"/>
        <v>11296.53</v>
      </c>
    </row>
    <row r="98" spans="1:9" x14ac:dyDescent="0.2">
      <c r="A98" s="257" t="s">
        <v>95</v>
      </c>
      <c r="B98" s="258"/>
      <c r="C98" s="258"/>
      <c r="D98" s="258"/>
      <c r="E98" s="258"/>
      <c r="F98" s="258"/>
      <c r="G98" s="258"/>
      <c r="H98" s="258"/>
    </row>
    <row r="99" spans="1:9" ht="63.75" x14ac:dyDescent="0.2">
      <c r="A99" s="18">
        <v>32</v>
      </c>
      <c r="B99" s="19" t="s">
        <v>96</v>
      </c>
      <c r="C99" s="19" t="s">
        <v>97</v>
      </c>
      <c r="D99" s="38">
        <f>D97*0.55%</f>
        <v>49.97</v>
      </c>
      <c r="E99" s="38">
        <f>E97*0.55%</f>
        <v>7.31</v>
      </c>
      <c r="F99" s="20"/>
      <c r="G99" s="20"/>
      <c r="H99" s="21">
        <f t="shared" si="13"/>
        <v>57.28</v>
      </c>
    </row>
    <row r="100" spans="1:9" x14ac:dyDescent="0.2">
      <c r="A100" s="18">
        <v>33</v>
      </c>
      <c r="B100" s="19" t="s">
        <v>98</v>
      </c>
      <c r="C100" s="19" t="s">
        <v>99</v>
      </c>
      <c r="D100" s="20"/>
      <c r="E100" s="20"/>
      <c r="F100" s="20"/>
      <c r="G100" s="21">
        <f>SUM(G101:G102)</f>
        <v>8.92</v>
      </c>
      <c r="H100" s="21">
        <f t="shared" si="13"/>
        <v>8.92</v>
      </c>
    </row>
    <row r="101" spans="1:9" ht="38.25" outlineLevel="1" x14ac:dyDescent="0.2">
      <c r="A101" s="18"/>
      <c r="B101" s="19" t="s">
        <v>212</v>
      </c>
      <c r="C101" s="19" t="s">
        <v>213</v>
      </c>
      <c r="D101" s="20"/>
      <c r="E101" s="20"/>
      <c r="F101" s="20"/>
      <c r="G101" s="21">
        <v>5.55</v>
      </c>
      <c r="H101" s="21">
        <f t="shared" si="13"/>
        <v>5.55</v>
      </c>
    </row>
    <row r="102" spans="1:9" outlineLevel="1" x14ac:dyDescent="0.2">
      <c r="A102" s="18"/>
      <c r="B102" s="19" t="s">
        <v>214</v>
      </c>
      <c r="C102" s="19" t="s">
        <v>215</v>
      </c>
      <c r="D102" s="38"/>
      <c r="E102" s="20"/>
      <c r="F102" s="20"/>
      <c r="G102" s="21">
        <v>3.37</v>
      </c>
      <c r="H102" s="21">
        <f t="shared" si="13"/>
        <v>3.37</v>
      </c>
    </row>
    <row r="103" spans="1:9" ht="25.5" x14ac:dyDescent="0.2">
      <c r="A103" s="18">
        <v>34</v>
      </c>
      <c r="B103" s="19" t="s">
        <v>100</v>
      </c>
      <c r="C103" s="19" t="s">
        <v>101</v>
      </c>
      <c r="D103" s="20"/>
      <c r="E103" s="20"/>
      <c r="F103" s="20"/>
      <c r="G103" s="21">
        <v>355.9</v>
      </c>
      <c r="H103" s="21">
        <f t="shared" si="13"/>
        <v>355.9</v>
      </c>
    </row>
    <row r="104" spans="1:9" x14ac:dyDescent="0.2">
      <c r="A104" s="18">
        <v>35</v>
      </c>
      <c r="B104" s="19" t="s">
        <v>102</v>
      </c>
      <c r="C104" s="19" t="s">
        <v>103</v>
      </c>
      <c r="D104" s="20"/>
      <c r="E104" s="20"/>
      <c r="F104" s="20"/>
      <c r="G104" s="21">
        <v>24.92</v>
      </c>
      <c r="H104" s="21">
        <f t="shared" si="13"/>
        <v>24.92</v>
      </c>
    </row>
    <row r="105" spans="1:9" ht="25.5" x14ac:dyDescent="0.2">
      <c r="A105" s="18">
        <v>36</v>
      </c>
      <c r="B105" s="19" t="s">
        <v>104</v>
      </c>
      <c r="C105" s="19" t="s">
        <v>105</v>
      </c>
      <c r="D105" s="20"/>
      <c r="E105" s="20"/>
      <c r="F105" s="20"/>
      <c r="G105" s="21">
        <v>24.84</v>
      </c>
      <c r="H105" s="21">
        <f t="shared" si="13"/>
        <v>24.84</v>
      </c>
    </row>
    <row r="106" spans="1:9" ht="38.25" x14ac:dyDescent="0.2">
      <c r="A106" s="18">
        <v>37</v>
      </c>
      <c r="B106" s="19" t="s">
        <v>106</v>
      </c>
      <c r="C106" s="19" t="s">
        <v>107</v>
      </c>
      <c r="D106" s="20"/>
      <c r="E106" s="20"/>
      <c r="F106" s="20"/>
      <c r="G106" s="20"/>
      <c r="H106" s="21">
        <f t="shared" si="13"/>
        <v>0</v>
      </c>
    </row>
    <row r="107" spans="1:9" ht="25.5" x14ac:dyDescent="0.2">
      <c r="A107" s="18">
        <v>38</v>
      </c>
      <c r="B107" s="19" t="s">
        <v>108</v>
      </c>
      <c r="C107" s="19" t="s">
        <v>109</v>
      </c>
      <c r="D107" s="20"/>
      <c r="E107" s="20"/>
      <c r="F107" s="20"/>
      <c r="G107" s="21">
        <v>0.28000000000000003</v>
      </c>
      <c r="H107" s="21">
        <f t="shared" si="13"/>
        <v>0.28000000000000003</v>
      </c>
    </row>
    <row r="108" spans="1:9" x14ac:dyDescent="0.2">
      <c r="A108" s="26"/>
      <c r="B108" s="259" t="s">
        <v>110</v>
      </c>
      <c r="C108" s="260"/>
      <c r="D108" s="38">
        <f>D99+D100+D103+D104+D105+D106+D107</f>
        <v>49.97</v>
      </c>
      <c r="E108" s="38">
        <f t="shared" ref="E108:G108" si="15">E99+E100+E103+E104+E105+E106+E107</f>
        <v>7.31</v>
      </c>
      <c r="F108" s="38"/>
      <c r="G108" s="38">
        <f t="shared" si="15"/>
        <v>414.86</v>
      </c>
      <c r="H108" s="21">
        <f t="shared" si="13"/>
        <v>472.14</v>
      </c>
    </row>
    <row r="109" spans="1:9" x14ac:dyDescent="0.2">
      <c r="A109" s="26"/>
      <c r="B109" s="259" t="s">
        <v>111</v>
      </c>
      <c r="C109" s="260"/>
      <c r="D109" s="38">
        <f>D97+D108</f>
        <v>9136.06</v>
      </c>
      <c r="E109" s="38">
        <f t="shared" ref="E109:G109" si="16">E97+E108</f>
        <v>1336.06</v>
      </c>
      <c r="F109" s="38">
        <f t="shared" si="16"/>
        <v>585.96</v>
      </c>
      <c r="G109" s="38">
        <f t="shared" si="16"/>
        <v>710.59</v>
      </c>
      <c r="H109" s="21">
        <f t="shared" si="13"/>
        <v>11768.67</v>
      </c>
      <c r="I109" s="111"/>
    </row>
    <row r="110" spans="1:9" x14ac:dyDescent="0.2">
      <c r="A110" s="257" t="s">
        <v>112</v>
      </c>
      <c r="B110" s="258"/>
      <c r="C110" s="258"/>
      <c r="D110" s="258"/>
      <c r="E110" s="258"/>
      <c r="F110" s="258"/>
      <c r="G110" s="258"/>
      <c r="H110" s="258"/>
    </row>
    <row r="111" spans="1:9" ht="51" hidden="1" x14ac:dyDescent="0.2">
      <c r="A111" s="18">
        <v>39</v>
      </c>
      <c r="B111" s="19" t="s">
        <v>113</v>
      </c>
      <c r="C111" s="19" t="s">
        <v>114</v>
      </c>
      <c r="D111" s="20"/>
      <c r="E111" s="20"/>
      <c r="F111" s="20"/>
      <c r="G111" s="38">
        <f>(H109+H119)*2.14%*0</f>
        <v>0</v>
      </c>
      <c r="H111" s="21">
        <f t="shared" si="13"/>
        <v>0</v>
      </c>
    </row>
    <row r="112" spans="1:9" ht="27.95" customHeight="1" x14ac:dyDescent="0.2">
      <c r="A112" s="26"/>
      <c r="B112" s="259" t="s">
        <v>115</v>
      </c>
      <c r="C112" s="260"/>
      <c r="D112" s="20"/>
      <c r="E112" s="20"/>
      <c r="F112" s="20"/>
      <c r="G112" s="38">
        <f>G111</f>
        <v>0</v>
      </c>
      <c r="H112" s="21">
        <f t="shared" si="13"/>
        <v>0</v>
      </c>
    </row>
    <row r="113" spans="1:8" x14ac:dyDescent="0.2">
      <c r="A113" s="257" t="s">
        <v>116</v>
      </c>
      <c r="B113" s="258"/>
      <c r="C113" s="258"/>
      <c r="D113" s="258"/>
      <c r="E113" s="258"/>
      <c r="F113" s="258"/>
      <c r="G113" s="258"/>
      <c r="H113" s="258"/>
    </row>
    <row r="114" spans="1:8" ht="63.75" hidden="1" x14ac:dyDescent="0.2">
      <c r="A114" s="18">
        <v>40</v>
      </c>
      <c r="B114" s="19" t="s">
        <v>117</v>
      </c>
      <c r="C114" s="19" t="s">
        <v>118</v>
      </c>
      <c r="D114" s="20"/>
      <c r="E114" s="20"/>
      <c r="F114" s="20"/>
      <c r="G114" s="21">
        <f>2718.08*0</f>
        <v>0</v>
      </c>
      <c r="H114" s="21">
        <f t="shared" si="13"/>
        <v>0</v>
      </c>
    </row>
    <row r="115" spans="1:8" ht="63.75" hidden="1" x14ac:dyDescent="0.2">
      <c r="A115" s="18">
        <v>41</v>
      </c>
      <c r="B115" s="19" t="s">
        <v>119</v>
      </c>
      <c r="C115" s="19" t="s">
        <v>120</v>
      </c>
      <c r="D115" s="20"/>
      <c r="E115" s="20"/>
      <c r="F115" s="20"/>
      <c r="G115" s="21">
        <f>2272.67*0</f>
        <v>0</v>
      </c>
      <c r="H115" s="21">
        <f t="shared" si="13"/>
        <v>0</v>
      </c>
    </row>
    <row r="116" spans="1:8" ht="63.75" hidden="1" x14ac:dyDescent="0.2">
      <c r="A116" s="40">
        <v>42</v>
      </c>
      <c r="B116" s="41" t="s">
        <v>121</v>
      </c>
      <c r="C116" s="41" t="s">
        <v>122</v>
      </c>
      <c r="D116" s="42"/>
      <c r="E116" s="42"/>
      <c r="F116" s="42"/>
      <c r="G116" s="43">
        <f>2161.41*0</f>
        <v>0</v>
      </c>
      <c r="H116" s="43">
        <f t="shared" si="13"/>
        <v>0</v>
      </c>
    </row>
    <row r="117" spans="1:8" ht="38.25" hidden="1" x14ac:dyDescent="0.2">
      <c r="A117" s="18">
        <v>43</v>
      </c>
      <c r="B117" s="19" t="s">
        <v>123</v>
      </c>
      <c r="C117" s="19" t="s">
        <v>124</v>
      </c>
      <c r="D117" s="20"/>
      <c r="E117" s="20"/>
      <c r="F117" s="20"/>
      <c r="G117" s="21">
        <f>434.49*0</f>
        <v>0</v>
      </c>
      <c r="H117" s="21">
        <f t="shared" si="13"/>
        <v>0</v>
      </c>
    </row>
    <row r="118" spans="1:8" ht="51" hidden="1" x14ac:dyDescent="0.2">
      <c r="A118" s="40">
        <v>44</v>
      </c>
      <c r="B118" s="41" t="s">
        <v>125</v>
      </c>
      <c r="C118" s="41" t="s">
        <v>126</v>
      </c>
      <c r="D118" s="42"/>
      <c r="E118" s="42"/>
      <c r="F118" s="42"/>
      <c r="G118" s="43">
        <f>25.45*0</f>
        <v>0</v>
      </c>
      <c r="H118" s="43">
        <f t="shared" si="13"/>
        <v>0</v>
      </c>
    </row>
    <row r="119" spans="1:8" ht="27.95" customHeight="1" x14ac:dyDescent="0.2">
      <c r="A119" s="26"/>
      <c r="B119" s="259" t="s">
        <v>127</v>
      </c>
      <c r="C119" s="260"/>
      <c r="D119" s="20"/>
      <c r="E119" s="20"/>
      <c r="F119" s="20"/>
      <c r="G119" s="21">
        <f>SUM(G114:G118)</f>
        <v>0</v>
      </c>
      <c r="H119" s="21">
        <f t="shared" si="13"/>
        <v>0</v>
      </c>
    </row>
    <row r="120" spans="1:8" x14ac:dyDescent="0.2">
      <c r="A120" s="26"/>
      <c r="B120" s="259" t="s">
        <v>128</v>
      </c>
      <c r="C120" s="260"/>
      <c r="D120" s="38">
        <f>D109+D112+D119</f>
        <v>9136.06</v>
      </c>
      <c r="E120" s="38">
        <f t="shared" ref="E120:G120" si="17">E109+E112+E119</f>
        <v>1336.06</v>
      </c>
      <c r="F120" s="38">
        <f t="shared" si="17"/>
        <v>585.96</v>
      </c>
      <c r="G120" s="38">
        <f t="shared" si="17"/>
        <v>710.59</v>
      </c>
      <c r="H120" s="21">
        <f t="shared" si="13"/>
        <v>11768.67</v>
      </c>
    </row>
    <row r="121" spans="1:8" x14ac:dyDescent="0.2">
      <c r="A121" s="257" t="s">
        <v>129</v>
      </c>
      <c r="B121" s="258"/>
      <c r="C121" s="258"/>
      <c r="D121" s="258"/>
      <c r="E121" s="258"/>
      <c r="F121" s="258"/>
      <c r="G121" s="258"/>
      <c r="H121" s="258"/>
    </row>
    <row r="122" spans="1:8" ht="25.5" x14ac:dyDescent="0.2">
      <c r="A122" s="18">
        <v>45</v>
      </c>
      <c r="B122" s="19" t="s">
        <v>130</v>
      </c>
      <c r="C122" s="19" t="s">
        <v>131</v>
      </c>
      <c r="D122" s="38">
        <f>D120*2%</f>
        <v>182.72</v>
      </c>
      <c r="E122" s="38">
        <f t="shared" ref="E122:G122" si="18">E120*2%</f>
        <v>26.72</v>
      </c>
      <c r="F122" s="38">
        <f t="shared" si="18"/>
        <v>11.72</v>
      </c>
      <c r="G122" s="38">
        <f t="shared" si="18"/>
        <v>14.21</v>
      </c>
      <c r="H122" s="21">
        <f t="shared" si="13"/>
        <v>235.37</v>
      </c>
    </row>
    <row r="123" spans="1:8" x14ac:dyDescent="0.2">
      <c r="A123" s="26"/>
      <c r="B123" s="259" t="s">
        <v>132</v>
      </c>
      <c r="C123" s="260"/>
      <c r="D123" s="38">
        <f>D122</f>
        <v>182.72</v>
      </c>
      <c r="E123" s="38">
        <f t="shared" ref="E123:G123" si="19">E122</f>
        <v>26.72</v>
      </c>
      <c r="F123" s="38">
        <f t="shared" si="19"/>
        <v>11.72</v>
      </c>
      <c r="G123" s="38">
        <f t="shared" si="19"/>
        <v>14.21</v>
      </c>
      <c r="H123" s="21">
        <f t="shared" si="13"/>
        <v>235.37</v>
      </c>
    </row>
    <row r="124" spans="1:8" x14ac:dyDescent="0.2">
      <c r="A124" s="26"/>
      <c r="B124" s="259" t="s">
        <v>133</v>
      </c>
      <c r="C124" s="260"/>
      <c r="D124" s="38">
        <f>D120+D123</f>
        <v>9318.7800000000007</v>
      </c>
      <c r="E124" s="38">
        <f t="shared" ref="E124:G124" si="20">E120+E123</f>
        <v>1362.78</v>
      </c>
      <c r="F124" s="38">
        <f t="shared" si="20"/>
        <v>597.67999999999995</v>
      </c>
      <c r="G124" s="38">
        <f t="shared" si="20"/>
        <v>724.8</v>
      </c>
      <c r="H124" s="21">
        <f t="shared" si="13"/>
        <v>12004.04</v>
      </c>
    </row>
    <row r="125" spans="1:8" x14ac:dyDescent="0.2">
      <c r="A125" s="257" t="s">
        <v>134</v>
      </c>
      <c r="B125" s="258"/>
      <c r="C125" s="258"/>
      <c r="D125" s="258"/>
      <c r="E125" s="258"/>
      <c r="F125" s="258"/>
      <c r="G125" s="258"/>
      <c r="H125" s="258"/>
    </row>
    <row r="126" spans="1:8" x14ac:dyDescent="0.2">
      <c r="A126" s="26"/>
      <c r="B126" s="259" t="s">
        <v>135</v>
      </c>
      <c r="C126" s="260"/>
      <c r="D126" s="38">
        <f>D124</f>
        <v>9318.7800000000007</v>
      </c>
      <c r="E126" s="38">
        <f t="shared" ref="E126:G126" si="21">E124</f>
        <v>1362.78</v>
      </c>
      <c r="F126" s="38">
        <f t="shared" si="21"/>
        <v>597.67999999999995</v>
      </c>
      <c r="G126" s="38">
        <f t="shared" si="21"/>
        <v>724.8</v>
      </c>
      <c r="H126" s="21">
        <f t="shared" si="13"/>
        <v>12004.04</v>
      </c>
    </row>
    <row r="127" spans="1:8" x14ac:dyDescent="0.2">
      <c r="A127" s="257" t="s">
        <v>136</v>
      </c>
      <c r="B127" s="258"/>
      <c r="C127" s="258"/>
      <c r="D127" s="258"/>
      <c r="E127" s="258"/>
      <c r="F127" s="258"/>
      <c r="G127" s="258"/>
      <c r="H127" s="258"/>
    </row>
    <row r="128" spans="1:8" x14ac:dyDescent="0.2">
      <c r="A128" s="22">
        <v>46</v>
      </c>
      <c r="B128" s="23"/>
      <c r="C128" s="24" t="s">
        <v>137</v>
      </c>
      <c r="D128" s="39">
        <f>D35+D95</f>
        <v>30.64</v>
      </c>
      <c r="E128" s="39">
        <f>E35+E95</f>
        <v>4.4800000000000004</v>
      </c>
      <c r="F128" s="20"/>
      <c r="G128" s="20"/>
      <c r="H128" s="25">
        <f t="shared" si="13"/>
        <v>35.119999999999997</v>
      </c>
    </row>
    <row r="129" spans="1:8" x14ac:dyDescent="0.2">
      <c r="A129" s="18">
        <v>47</v>
      </c>
      <c r="B129" s="23"/>
      <c r="C129" s="19" t="s">
        <v>138</v>
      </c>
      <c r="D129" s="20"/>
      <c r="E129" s="20"/>
      <c r="F129" s="20"/>
      <c r="G129" s="20"/>
      <c r="H129" s="20"/>
    </row>
    <row r="130" spans="1:8" ht="51" x14ac:dyDescent="0.2">
      <c r="A130" s="18">
        <v>48</v>
      </c>
      <c r="B130" s="19" t="s">
        <v>139</v>
      </c>
      <c r="C130" s="19" t="s">
        <v>140</v>
      </c>
      <c r="D130" s="38">
        <f>D126*7/1.02</f>
        <v>63952.41</v>
      </c>
      <c r="E130" s="38">
        <f>E126*7/1.02</f>
        <v>9352.41</v>
      </c>
      <c r="F130" s="20"/>
      <c r="G130" s="20"/>
      <c r="H130" s="21">
        <f t="shared" si="13"/>
        <v>73304.820000000007</v>
      </c>
    </row>
    <row r="131" spans="1:8" ht="51" x14ac:dyDescent="0.2">
      <c r="A131" s="18">
        <v>49</v>
      </c>
      <c r="B131" s="19" t="s">
        <v>141</v>
      </c>
      <c r="C131" s="19" t="s">
        <v>142</v>
      </c>
      <c r="D131" s="20"/>
      <c r="E131" s="20"/>
      <c r="F131" s="38">
        <f>F126*3.98/1.02</f>
        <v>2332.12</v>
      </c>
      <c r="G131" s="20"/>
      <c r="H131" s="21">
        <f t="shared" si="13"/>
        <v>2332.12</v>
      </c>
    </row>
    <row r="132" spans="1:8" ht="51" x14ac:dyDescent="0.2">
      <c r="A132" s="18">
        <v>50</v>
      </c>
      <c r="B132" s="19" t="s">
        <v>139</v>
      </c>
      <c r="C132" s="19" t="s">
        <v>143</v>
      </c>
      <c r="D132" s="20"/>
      <c r="E132" s="20"/>
      <c r="F132" s="20"/>
      <c r="G132" s="38">
        <f>G100*15.15*1.02/1.02</f>
        <v>135.13999999999999</v>
      </c>
      <c r="H132" s="21">
        <f t="shared" si="13"/>
        <v>135.13999999999999</v>
      </c>
    </row>
    <row r="133" spans="1:8" ht="51" x14ac:dyDescent="0.2">
      <c r="A133" s="18">
        <v>51</v>
      </c>
      <c r="B133" s="19" t="s">
        <v>144</v>
      </c>
      <c r="C133" s="19" t="s">
        <v>145</v>
      </c>
      <c r="D133" s="20"/>
      <c r="E133" s="20"/>
      <c r="F133" s="20"/>
      <c r="G133" s="38">
        <f>(G34+G103+G104+G105+G106+G107)*10.51*1.02/1.02</f>
        <v>4293.8599999999997</v>
      </c>
      <c r="H133" s="21">
        <f t="shared" si="13"/>
        <v>4293.8599999999997</v>
      </c>
    </row>
    <row r="134" spans="1:8" ht="51" hidden="1" x14ac:dyDescent="0.2">
      <c r="A134" s="18">
        <v>52</v>
      </c>
      <c r="B134" s="19" t="s">
        <v>146</v>
      </c>
      <c r="C134" s="19" t="s">
        <v>147</v>
      </c>
      <c r="D134" s="20"/>
      <c r="E134" s="20"/>
      <c r="F134" s="20"/>
      <c r="G134" s="38">
        <f>G114*4.23*1.266*1.02</f>
        <v>0</v>
      </c>
      <c r="H134" s="21">
        <f t="shared" si="13"/>
        <v>0</v>
      </c>
    </row>
    <row r="135" spans="1:8" ht="51" hidden="1" x14ac:dyDescent="0.2">
      <c r="A135" s="18">
        <v>53</v>
      </c>
      <c r="B135" s="19" t="s">
        <v>146</v>
      </c>
      <c r="C135" s="19" t="s">
        <v>148</v>
      </c>
      <c r="D135" s="20"/>
      <c r="E135" s="20"/>
      <c r="F135" s="20"/>
      <c r="G135" s="38">
        <f>G115*4.15*1.19*1.02</f>
        <v>0</v>
      </c>
      <c r="H135" s="21">
        <f t="shared" si="13"/>
        <v>0</v>
      </c>
    </row>
    <row r="136" spans="1:8" ht="51" hidden="1" x14ac:dyDescent="0.2">
      <c r="A136" s="18">
        <v>54</v>
      </c>
      <c r="B136" s="19" t="s">
        <v>146</v>
      </c>
      <c r="C136" s="19" t="s">
        <v>149</v>
      </c>
      <c r="D136" s="20"/>
      <c r="E136" s="20"/>
      <c r="F136" s="20"/>
      <c r="G136" s="38">
        <f>G116*4.15*1.19*1.02/1.02</f>
        <v>0</v>
      </c>
      <c r="H136" s="21">
        <f t="shared" si="13"/>
        <v>0</v>
      </c>
    </row>
    <row r="137" spans="1:8" ht="51" hidden="1" x14ac:dyDescent="0.2">
      <c r="A137" s="18">
        <v>55</v>
      </c>
      <c r="B137" s="19" t="s">
        <v>146</v>
      </c>
      <c r="C137" s="19" t="s">
        <v>150</v>
      </c>
      <c r="D137" s="20"/>
      <c r="E137" s="20"/>
      <c r="F137" s="20"/>
      <c r="G137" s="38">
        <f>G118*10.51*1.02/1.02</f>
        <v>0</v>
      </c>
      <c r="H137" s="21">
        <f t="shared" si="13"/>
        <v>0</v>
      </c>
    </row>
    <row r="138" spans="1:8" ht="38.25" hidden="1" x14ac:dyDescent="0.2">
      <c r="A138" s="18">
        <v>56</v>
      </c>
      <c r="B138" s="19" t="s">
        <v>123</v>
      </c>
      <c r="C138" s="19" t="s">
        <v>151</v>
      </c>
      <c r="D138" s="20"/>
      <c r="E138" s="20"/>
      <c r="F138" s="20"/>
      <c r="G138" s="38">
        <f>G117*5.29*1.02</f>
        <v>0</v>
      </c>
      <c r="H138" s="21">
        <f t="shared" si="13"/>
        <v>0</v>
      </c>
    </row>
    <row r="139" spans="1:8" ht="25.5" x14ac:dyDescent="0.2">
      <c r="A139" s="18">
        <v>57</v>
      </c>
      <c r="B139" s="19" t="s">
        <v>152</v>
      </c>
      <c r="C139" s="19" t="s">
        <v>153</v>
      </c>
      <c r="D139" s="20"/>
      <c r="E139" s="20"/>
      <c r="F139" s="20"/>
      <c r="G139" s="38">
        <f>G30*4.23*1.266*1.02/1.02</f>
        <v>1569.71</v>
      </c>
      <c r="H139" s="38">
        <f t="shared" si="13"/>
        <v>1569.71</v>
      </c>
    </row>
    <row r="140" spans="1:8" ht="51" hidden="1" x14ac:dyDescent="0.2">
      <c r="A140" s="18">
        <v>58</v>
      </c>
      <c r="B140" s="19" t="s">
        <v>154</v>
      </c>
      <c r="C140" s="19" t="s">
        <v>114</v>
      </c>
      <c r="D140" s="20"/>
      <c r="E140" s="20"/>
      <c r="F140" s="20"/>
      <c r="G140" s="38">
        <f>G111*10.51*1.02</f>
        <v>0</v>
      </c>
      <c r="H140" s="38">
        <f t="shared" si="13"/>
        <v>0</v>
      </c>
    </row>
    <row r="141" spans="1:8" ht="25.5" x14ac:dyDescent="0.2">
      <c r="A141" s="18"/>
      <c r="B141" s="19"/>
      <c r="C141" s="19" t="s">
        <v>216</v>
      </c>
      <c r="D141" s="44">
        <f>SUM(D130:D139)*2%</f>
        <v>1279.05</v>
      </c>
      <c r="E141" s="44">
        <f t="shared" ref="E141:G141" si="22">SUM(E130:E139)*2%</f>
        <v>187.05</v>
      </c>
      <c r="F141" s="44">
        <f>SUM(F130:F139)*2%+0.01</f>
        <v>46.65</v>
      </c>
      <c r="G141" s="44">
        <f t="shared" si="22"/>
        <v>119.97</v>
      </c>
      <c r="H141" s="38">
        <f t="shared" si="13"/>
        <v>1632.72</v>
      </c>
    </row>
    <row r="142" spans="1:8" x14ac:dyDescent="0.2">
      <c r="A142" s="18">
        <v>59</v>
      </c>
      <c r="B142" s="45"/>
      <c r="C142" s="46" t="s">
        <v>155</v>
      </c>
      <c r="D142" s="47">
        <f>SUM(D130:D141)</f>
        <v>65231.46</v>
      </c>
      <c r="E142" s="47">
        <f>SUM(E130:E141)</f>
        <v>9539.4599999999991</v>
      </c>
      <c r="F142" s="47">
        <f>SUM(F130:F141)</f>
        <v>2378.77</v>
      </c>
      <c r="G142" s="47">
        <f>SUM(G130:G141)</f>
        <v>6118.68</v>
      </c>
      <c r="H142" s="48">
        <f t="shared" si="13"/>
        <v>83268.37</v>
      </c>
    </row>
    <row r="143" spans="1:8" x14ac:dyDescent="0.2">
      <c r="A143" s="18"/>
      <c r="B143" s="23"/>
      <c r="C143" s="19" t="s">
        <v>217</v>
      </c>
      <c r="D143" s="38">
        <f>-D95*7</f>
        <v>-214.48</v>
      </c>
      <c r="E143" s="38">
        <f>-E95*7</f>
        <v>-31.36</v>
      </c>
      <c r="F143" s="38"/>
      <c r="G143" s="38"/>
      <c r="H143" s="21">
        <f t="shared" si="13"/>
        <v>-245.84</v>
      </c>
    </row>
    <row r="144" spans="1:8" ht="25.5" x14ac:dyDescent="0.2">
      <c r="A144" s="18"/>
      <c r="B144" s="23"/>
      <c r="C144" s="46" t="s">
        <v>218</v>
      </c>
      <c r="D144" s="47">
        <f>D142+D143</f>
        <v>65016.98</v>
      </c>
      <c r="E144" s="47">
        <f t="shared" ref="E144:G144" si="23">E142+E143</f>
        <v>9508.1</v>
      </c>
      <c r="F144" s="47">
        <f t="shared" si="23"/>
        <v>2378.77</v>
      </c>
      <c r="G144" s="47">
        <f t="shared" si="23"/>
        <v>6118.68</v>
      </c>
      <c r="H144" s="48">
        <f t="shared" si="13"/>
        <v>83022.53</v>
      </c>
    </row>
    <row r="145" spans="1:8" ht="38.25" x14ac:dyDescent="0.2">
      <c r="A145" s="18">
        <v>60</v>
      </c>
      <c r="B145" s="19" t="s">
        <v>156</v>
      </c>
      <c r="C145" s="19" t="s">
        <v>157</v>
      </c>
      <c r="D145" s="38">
        <f>D144*20%</f>
        <v>13003.4</v>
      </c>
      <c r="E145" s="38">
        <f t="shared" ref="E145:G145" si="24">E144*20%</f>
        <v>1901.62</v>
      </c>
      <c r="F145" s="38">
        <f t="shared" si="24"/>
        <v>475.75</v>
      </c>
      <c r="G145" s="38">
        <f t="shared" si="24"/>
        <v>1223.74</v>
      </c>
      <c r="H145" s="21">
        <f t="shared" si="13"/>
        <v>16604.509999999998</v>
      </c>
    </row>
    <row r="146" spans="1:8" ht="25.5" x14ac:dyDescent="0.2">
      <c r="A146" s="18">
        <v>61</v>
      </c>
      <c r="B146" s="45"/>
      <c r="C146" s="46" t="s">
        <v>158</v>
      </c>
      <c r="D146" s="47">
        <f>D144+D145</f>
        <v>78020.38</v>
      </c>
      <c r="E146" s="47">
        <f t="shared" ref="E146:G146" si="25">E144+E145</f>
        <v>11409.72</v>
      </c>
      <c r="F146" s="47">
        <f t="shared" si="25"/>
        <v>2854.52</v>
      </c>
      <c r="G146" s="47">
        <f t="shared" si="25"/>
        <v>7342.42</v>
      </c>
      <c r="H146" s="48">
        <f t="shared" si="13"/>
        <v>99627.04</v>
      </c>
    </row>
    <row r="147" spans="1:8" x14ac:dyDescent="0.2">
      <c r="A147" s="18">
        <v>62</v>
      </c>
      <c r="B147" s="45"/>
      <c r="C147" s="46" t="s">
        <v>219</v>
      </c>
      <c r="D147" s="47">
        <f>D142/1.02*0.02*1.2</f>
        <v>1534.86</v>
      </c>
      <c r="E147" s="47">
        <f>E142/1.02*0.02*1.2</f>
        <v>224.46</v>
      </c>
      <c r="F147" s="49"/>
      <c r="G147" s="49"/>
      <c r="H147" s="48">
        <f t="shared" si="13"/>
        <v>1759.32</v>
      </c>
    </row>
    <row r="149" spans="1:8" ht="38.450000000000003" customHeight="1" x14ac:dyDescent="0.2"/>
    <row r="150" spans="1:8" ht="38.450000000000003" customHeight="1" x14ac:dyDescent="0.2"/>
    <row r="151" spans="1:8" ht="38.450000000000003" customHeight="1" x14ac:dyDescent="0.2"/>
    <row r="152" spans="1:8" ht="38.450000000000003" customHeight="1" x14ac:dyDescent="0.2"/>
    <row r="153" spans="1:8" x14ac:dyDescent="0.2">
      <c r="C153" s="27" t="s">
        <v>169</v>
      </c>
    </row>
    <row r="154" spans="1:8" ht="13.9" customHeight="1" x14ac:dyDescent="0.2">
      <c r="A154" s="252" t="s">
        <v>170</v>
      </c>
      <c r="B154" s="256"/>
      <c r="C154" s="256"/>
      <c r="D154" s="256"/>
      <c r="E154" s="256"/>
      <c r="F154" s="256"/>
      <c r="G154" s="256"/>
      <c r="H154" s="256"/>
    </row>
    <row r="155" spans="1:8" ht="10.9" customHeight="1" x14ac:dyDescent="0.2">
      <c r="A155" s="35"/>
      <c r="B155" s="36"/>
      <c r="C155" s="28" t="s">
        <v>171</v>
      </c>
      <c r="D155" s="36"/>
      <c r="E155" s="36"/>
      <c r="F155" s="36"/>
      <c r="G155" s="36"/>
      <c r="H155" s="36"/>
    </row>
    <row r="156" spans="1:8" x14ac:dyDescent="0.2">
      <c r="A156" s="254" t="s">
        <v>160</v>
      </c>
      <c r="B156" s="253"/>
      <c r="C156" s="253"/>
      <c r="D156" s="253"/>
      <c r="E156" s="253"/>
      <c r="F156" s="253"/>
      <c r="G156" s="253"/>
      <c r="H156" s="253"/>
    </row>
    <row r="158" spans="1:8" x14ac:dyDescent="0.2">
      <c r="A158" s="252" t="s">
        <v>161</v>
      </c>
      <c r="B158" s="253"/>
      <c r="C158" s="253"/>
      <c r="D158" s="253"/>
      <c r="E158" s="253"/>
      <c r="F158" s="253"/>
      <c r="G158" s="253"/>
      <c r="H158" s="253"/>
    </row>
    <row r="159" spans="1:8" x14ac:dyDescent="0.2">
      <c r="A159" s="254" t="s">
        <v>160</v>
      </c>
      <c r="B159" s="253"/>
      <c r="C159" s="253"/>
      <c r="D159" s="253"/>
      <c r="E159" s="253"/>
      <c r="F159" s="253"/>
      <c r="G159" s="253"/>
      <c r="H159" s="253"/>
    </row>
    <row r="161" spans="1:8" x14ac:dyDescent="0.2">
      <c r="A161" s="252" t="s">
        <v>162</v>
      </c>
      <c r="B161" s="253"/>
      <c r="C161" s="253"/>
      <c r="D161" s="253"/>
      <c r="E161" s="253"/>
      <c r="F161" s="253"/>
      <c r="G161" s="253"/>
      <c r="H161" s="253"/>
    </row>
    <row r="162" spans="1:8" x14ac:dyDescent="0.2">
      <c r="A162" s="254" t="s">
        <v>160</v>
      </c>
      <c r="B162" s="253"/>
      <c r="C162" s="253"/>
      <c r="D162" s="253"/>
      <c r="E162" s="253"/>
      <c r="F162" s="253"/>
      <c r="G162" s="253"/>
      <c r="H162" s="253"/>
    </row>
    <row r="164" spans="1:8" x14ac:dyDescent="0.2">
      <c r="A164" s="252" t="s">
        <v>163</v>
      </c>
      <c r="B164" s="253"/>
      <c r="C164" s="253"/>
      <c r="D164" s="253"/>
      <c r="E164" s="253"/>
      <c r="F164" s="253"/>
      <c r="G164" s="253"/>
      <c r="H164" s="253"/>
    </row>
    <row r="165" spans="1:8" x14ac:dyDescent="0.2">
      <c r="A165" s="254" t="s">
        <v>160</v>
      </c>
      <c r="B165" s="253"/>
      <c r="C165" s="253"/>
      <c r="D165" s="253"/>
      <c r="E165" s="253"/>
      <c r="F165" s="253"/>
      <c r="G165" s="253"/>
      <c r="H165" s="253"/>
    </row>
    <row r="170" spans="1:8" ht="38.25" x14ac:dyDescent="0.2">
      <c r="C170" s="23" t="s">
        <v>172</v>
      </c>
      <c r="D170" s="37" t="s">
        <v>175</v>
      </c>
      <c r="E170" s="29" t="s">
        <v>176</v>
      </c>
    </row>
    <row r="171" spans="1:8" x14ac:dyDescent="0.2">
      <c r="C171" s="23" t="s">
        <v>173</v>
      </c>
      <c r="D171" s="30">
        <f>D146+E146</f>
        <v>89430.1</v>
      </c>
      <c r="E171" s="30">
        <f>D171*1.0038*1.0074*1.004*1.0028*1.0035*1.003</f>
        <v>91642.98</v>
      </c>
    </row>
    <row r="172" spans="1:8" x14ac:dyDescent="0.2">
      <c r="C172" s="23" t="s">
        <v>174</v>
      </c>
      <c r="D172" s="30">
        <f>F146</f>
        <v>2854.52</v>
      </c>
      <c r="E172" s="30">
        <f>D172*1.0038*1.0074*1.004*1.0028*1.0035*1.003</f>
        <v>2925.15</v>
      </c>
    </row>
    <row r="173" spans="1:8" ht="25.5" x14ac:dyDescent="0.2">
      <c r="C173" s="19" t="s">
        <v>177</v>
      </c>
      <c r="D173" s="31">
        <f>(H132+H133+H137+H138+H139)*1.2</f>
        <v>7198.45</v>
      </c>
      <c r="E173" s="30">
        <f>D173*1.0038*1.0074*1.004*1.0028*1.0035*1.003</f>
        <v>7376.57</v>
      </c>
    </row>
    <row r="174" spans="1:8" x14ac:dyDescent="0.2">
      <c r="C174" s="32" t="s">
        <v>178</v>
      </c>
      <c r="D174" s="33">
        <f>SUM(D171:D173)</f>
        <v>99483.07</v>
      </c>
      <c r="E174" s="34">
        <f>D174*1.0038*1.0074*1.004*1.0028*1.0035*1.003</f>
        <v>101944.7</v>
      </c>
    </row>
  </sheetData>
  <mergeCells count="48">
    <mergeCell ref="B71:C71"/>
    <mergeCell ref="A24:A27"/>
    <mergeCell ref="B24:B27"/>
    <mergeCell ref="C24:C27"/>
    <mergeCell ref="D24:G24"/>
    <mergeCell ref="A29:H29"/>
    <mergeCell ref="B36:C36"/>
    <mergeCell ref="A37:H37"/>
    <mergeCell ref="B49:C49"/>
    <mergeCell ref="A50:H50"/>
    <mergeCell ref="H24:H27"/>
    <mergeCell ref="D25:D27"/>
    <mergeCell ref="E25:E27"/>
    <mergeCell ref="F25:F27"/>
    <mergeCell ref="G25:G27"/>
    <mergeCell ref="B108:C108"/>
    <mergeCell ref="A72:H72"/>
    <mergeCell ref="B77:C77"/>
    <mergeCell ref="A78:H78"/>
    <mergeCell ref="B80:C80"/>
    <mergeCell ref="A81:H81"/>
    <mergeCell ref="B91:C91"/>
    <mergeCell ref="B92:C92"/>
    <mergeCell ref="A93:H93"/>
    <mergeCell ref="B96:C96"/>
    <mergeCell ref="B97:C97"/>
    <mergeCell ref="A98:H98"/>
    <mergeCell ref="A110:H110"/>
    <mergeCell ref="B112:C112"/>
    <mergeCell ref="A113:H113"/>
    <mergeCell ref="B119:C119"/>
    <mergeCell ref="B120:C120"/>
    <mergeCell ref="A164:H164"/>
    <mergeCell ref="A165:H165"/>
    <mergeCell ref="A18:H18"/>
    <mergeCell ref="A154:H154"/>
    <mergeCell ref="A156:H156"/>
    <mergeCell ref="A158:H158"/>
    <mergeCell ref="A159:H159"/>
    <mergeCell ref="A161:H161"/>
    <mergeCell ref="A162:H162"/>
    <mergeCell ref="A121:H121"/>
    <mergeCell ref="B123:C123"/>
    <mergeCell ref="B124:C124"/>
    <mergeCell ref="A125:H125"/>
    <mergeCell ref="B126:C126"/>
    <mergeCell ref="A127:H127"/>
    <mergeCell ref="B109:C109"/>
  </mergeCells>
  <conditionalFormatting sqref="D150:H151">
    <cfRule type="containsText" dxfId="4" priority="1" operator="containsText" text="ложь">
      <formula>NOT(ISERROR(SEARCH("ложь",D150)))</formula>
    </cfRule>
    <cfRule type="containsText" dxfId="3" priority="3" operator="containsText" text="ложь">
      <formula>NOT(ISERROR(SEARCH("ложь",D150)))</formula>
    </cfRule>
  </conditionalFormatting>
  <conditionalFormatting sqref="J30:J148">
    <cfRule type="containsText" dxfId="2" priority="2" operator="containsText" text="ложь">
      <formula>NOT(ISERROR(SEARCH("ложь",J30)))</formula>
    </cfRule>
  </conditionalFormatting>
  <printOptions horizontalCentered="1"/>
  <pageMargins left="0.39370078740157483" right="0.39370078740157483" top="1.1811023622047245" bottom="0.39370078740157483" header="0.31496062992125984" footer="0.31496062992125984"/>
  <pageSetup paperSize="9" scale="90" firstPageNumber="6" fitToHeight="10000" orientation="landscape" useFirstPageNumber="1" r:id="rId1"/>
  <headerFooter alignWithMargins="0">
    <oddHeader>&amp;LГранд-СМЕТА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71"/>
  <sheetViews>
    <sheetView showGridLines="0" topLeftCell="A8" zoomScaleNormal="100" zoomScaleSheetLayoutView="122" workbookViewId="0">
      <selection activeCell="I136" sqref="I136"/>
    </sheetView>
  </sheetViews>
  <sheetFormatPr defaultColWidth="9.140625" defaultRowHeight="12.75" outlineLevelRow="1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8.140625" style="8" customWidth="1"/>
    <col min="6" max="6" width="15.140625" style="8" customWidth="1"/>
    <col min="7" max="7" width="20.28515625" style="8" customWidth="1"/>
    <col min="8" max="8" width="13.85546875" style="8" customWidth="1"/>
    <col min="9" max="9" width="14.85546875" style="5" customWidth="1"/>
    <col min="10" max="10" width="17.7109375" style="5" customWidth="1"/>
    <col min="11" max="12" width="12.7109375" style="5" bestFit="1" customWidth="1"/>
    <col min="13" max="16384" width="9.140625" style="5"/>
  </cols>
  <sheetData>
    <row r="1" spans="2:9" x14ac:dyDescent="0.2">
      <c r="D1" s="3"/>
      <c r="E1" s="3"/>
      <c r="F1" s="3"/>
      <c r="G1" s="3"/>
      <c r="H1" s="4" t="s">
        <v>5</v>
      </c>
      <c r="I1" s="5" t="s">
        <v>5</v>
      </c>
    </row>
    <row r="2" spans="2:9" x14ac:dyDescent="0.2">
      <c r="B2" s="2" t="s">
        <v>7</v>
      </c>
      <c r="C2" s="14" t="s">
        <v>13</v>
      </c>
      <c r="D2" s="6"/>
      <c r="E2" s="6"/>
      <c r="F2" s="6"/>
      <c r="G2" s="6"/>
      <c r="H2" s="3"/>
    </row>
    <row r="3" spans="2:9" x14ac:dyDescent="0.2">
      <c r="D3" s="7" t="s">
        <v>8</v>
      </c>
      <c r="F3" s="3"/>
      <c r="G3" s="3"/>
      <c r="H3" s="3"/>
    </row>
    <row r="4" spans="2:9" x14ac:dyDescent="0.2">
      <c r="B4" s="2" t="s">
        <v>164</v>
      </c>
      <c r="C4" s="15"/>
      <c r="D4" s="3"/>
      <c r="E4" s="7"/>
      <c r="F4" s="3"/>
      <c r="G4" s="3"/>
      <c r="H4" s="3"/>
    </row>
    <row r="5" spans="2:9" x14ac:dyDescent="0.2">
      <c r="D5" s="3"/>
      <c r="E5" s="7"/>
      <c r="F5" s="3"/>
      <c r="G5" s="3"/>
      <c r="H5" s="3"/>
    </row>
    <row r="6" spans="2:9" x14ac:dyDescent="0.2">
      <c r="B6" s="2" t="s">
        <v>14</v>
      </c>
      <c r="D6" s="3"/>
      <c r="E6" s="7"/>
      <c r="F6" s="3"/>
      <c r="G6" s="3"/>
      <c r="H6" s="3"/>
    </row>
    <row r="7" spans="2:9" x14ac:dyDescent="0.2">
      <c r="B7" s="2" t="s">
        <v>168</v>
      </c>
      <c r="D7" s="3"/>
      <c r="E7" s="3"/>
      <c r="F7" s="3"/>
      <c r="G7" s="3"/>
      <c r="H7" s="3"/>
    </row>
    <row r="8" spans="2:9" x14ac:dyDescent="0.2">
      <c r="D8" s="3"/>
      <c r="E8" s="3"/>
      <c r="F8" s="3"/>
      <c r="G8" s="3"/>
      <c r="H8" s="3"/>
    </row>
    <row r="9" spans="2:9" x14ac:dyDescent="0.2">
      <c r="B9" s="2" t="s">
        <v>167</v>
      </c>
      <c r="D9" s="3"/>
      <c r="E9" s="3"/>
      <c r="F9" s="3"/>
      <c r="G9" s="3"/>
      <c r="H9" s="3"/>
    </row>
    <row r="10" spans="2:9" x14ac:dyDescent="0.2">
      <c r="B10" s="2" t="s">
        <v>166</v>
      </c>
      <c r="D10" s="3"/>
      <c r="E10" s="3"/>
      <c r="F10" s="3"/>
      <c r="G10" s="3"/>
      <c r="H10" s="3"/>
    </row>
    <row r="11" spans="2:9" x14ac:dyDescent="0.2">
      <c r="C11" s="14"/>
      <c r="D11" s="6"/>
      <c r="E11" s="9"/>
      <c r="F11" s="6"/>
      <c r="G11" s="6"/>
      <c r="H11" s="3"/>
    </row>
    <row r="12" spans="2:9" x14ac:dyDescent="0.2">
      <c r="D12" s="7" t="s">
        <v>9</v>
      </c>
      <c r="F12" s="3"/>
      <c r="G12" s="3"/>
      <c r="H12" s="3"/>
    </row>
    <row r="13" spans="2:9" x14ac:dyDescent="0.2">
      <c r="D13" s="3"/>
      <c r="E13" s="7"/>
      <c r="F13" s="3"/>
      <c r="G13" s="3"/>
      <c r="H13" s="3"/>
    </row>
    <row r="14" spans="2:9" x14ac:dyDescent="0.2">
      <c r="B14" s="2" t="s">
        <v>165</v>
      </c>
      <c r="H14" s="3"/>
    </row>
    <row r="15" spans="2:9" x14ac:dyDescent="0.2">
      <c r="G15" s="3"/>
      <c r="H15" s="3"/>
    </row>
    <row r="16" spans="2:9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x14ac:dyDescent="0.2">
      <c r="C18" s="14"/>
      <c r="D18" s="12" t="s">
        <v>15</v>
      </c>
      <c r="E18" s="9"/>
      <c r="F18" s="6"/>
      <c r="G18" s="6"/>
      <c r="H18" s="3"/>
    </row>
    <row r="19" spans="1:8" x14ac:dyDescent="0.2">
      <c r="D19" s="13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16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261" t="s">
        <v>1</v>
      </c>
      <c r="B24" s="262" t="s">
        <v>10</v>
      </c>
      <c r="C24" s="262" t="s">
        <v>11</v>
      </c>
      <c r="D24" s="263" t="s">
        <v>17</v>
      </c>
      <c r="E24" s="263"/>
      <c r="F24" s="263"/>
      <c r="G24" s="263"/>
      <c r="H24" s="261" t="s">
        <v>18</v>
      </c>
    </row>
    <row r="25" spans="1:8" x14ac:dyDescent="0.2">
      <c r="A25" s="261"/>
      <c r="B25" s="262"/>
      <c r="C25" s="262"/>
      <c r="D25" s="261" t="s">
        <v>12</v>
      </c>
      <c r="E25" s="261" t="s">
        <v>2</v>
      </c>
      <c r="F25" s="261" t="s">
        <v>3</v>
      </c>
      <c r="G25" s="261" t="s">
        <v>4</v>
      </c>
      <c r="H25" s="261"/>
    </row>
    <row r="26" spans="1:8" x14ac:dyDescent="0.2">
      <c r="A26" s="261"/>
      <c r="B26" s="262"/>
      <c r="C26" s="262"/>
      <c r="D26" s="261"/>
      <c r="E26" s="261"/>
      <c r="F26" s="261"/>
      <c r="G26" s="261"/>
      <c r="H26" s="261"/>
    </row>
    <row r="27" spans="1:8" x14ac:dyDescent="0.2">
      <c r="A27" s="261"/>
      <c r="B27" s="262"/>
      <c r="C27" s="262"/>
      <c r="D27" s="261"/>
      <c r="E27" s="261"/>
      <c r="F27" s="261"/>
      <c r="G27" s="261"/>
      <c r="H27" s="261"/>
    </row>
    <row r="28" spans="1:8" x14ac:dyDescent="0.2">
      <c r="A28" s="16">
        <v>1</v>
      </c>
      <c r="B28" s="17">
        <v>2</v>
      </c>
      <c r="C28" s="17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</row>
    <row r="29" spans="1:8" x14ac:dyDescent="0.2">
      <c r="A29" s="257" t="s">
        <v>19</v>
      </c>
      <c r="B29" s="258"/>
      <c r="C29" s="258"/>
      <c r="D29" s="258"/>
      <c r="E29" s="258"/>
      <c r="F29" s="258"/>
      <c r="G29" s="258"/>
      <c r="H29" s="258"/>
    </row>
    <row r="30" spans="1:8" ht="25.5" x14ac:dyDescent="0.2">
      <c r="A30" s="18">
        <v>1</v>
      </c>
      <c r="B30" s="19" t="s">
        <v>20</v>
      </c>
      <c r="C30" s="19" t="s">
        <v>21</v>
      </c>
      <c r="D30" s="20"/>
      <c r="E30" s="20"/>
      <c r="F30" s="20"/>
      <c r="G30" s="21">
        <v>293.12</v>
      </c>
      <c r="H30" s="21">
        <f>SUM(D30:G30)</f>
        <v>293.12</v>
      </c>
    </row>
    <row r="31" spans="1:8" ht="25.5" x14ac:dyDescent="0.2">
      <c r="A31" s="18">
        <v>2</v>
      </c>
      <c r="B31" s="19" t="s">
        <v>22</v>
      </c>
      <c r="C31" s="19" t="s">
        <v>23</v>
      </c>
      <c r="D31" s="21">
        <v>7.54</v>
      </c>
      <c r="E31" s="20"/>
      <c r="F31" s="20"/>
      <c r="G31" s="20"/>
      <c r="H31" s="21">
        <f t="shared" ref="H31:H95" si="0">SUM(D31:G31)</f>
        <v>7.54</v>
      </c>
    </row>
    <row r="32" spans="1:8" x14ac:dyDescent="0.2">
      <c r="A32" s="18">
        <v>3</v>
      </c>
      <c r="B32" s="19" t="s">
        <v>24</v>
      </c>
      <c r="C32" s="19" t="s">
        <v>25</v>
      </c>
      <c r="D32" s="21">
        <v>181.39</v>
      </c>
      <c r="E32" s="21">
        <v>0.67</v>
      </c>
      <c r="F32" s="20"/>
      <c r="G32" s="20"/>
      <c r="H32" s="21">
        <f t="shared" si="0"/>
        <v>182.06</v>
      </c>
    </row>
    <row r="33" spans="1:8" x14ac:dyDescent="0.2">
      <c r="A33" s="18">
        <v>4</v>
      </c>
      <c r="B33" s="19" t="s">
        <v>26</v>
      </c>
      <c r="C33" s="19" t="s">
        <v>27</v>
      </c>
      <c r="D33" s="21">
        <v>36.31</v>
      </c>
      <c r="E33" s="20"/>
      <c r="F33" s="20"/>
      <c r="G33" s="20"/>
      <c r="H33" s="21">
        <f t="shared" si="0"/>
        <v>36.31</v>
      </c>
    </row>
    <row r="34" spans="1:8" ht="38.25" x14ac:dyDescent="0.2">
      <c r="A34" s="18">
        <v>5</v>
      </c>
      <c r="B34" s="19" t="s">
        <v>28</v>
      </c>
      <c r="C34" s="19" t="s">
        <v>29</v>
      </c>
      <c r="D34" s="20"/>
      <c r="E34" s="20"/>
      <c r="F34" s="20"/>
      <c r="G34" s="21">
        <v>2.61</v>
      </c>
      <c r="H34" s="21">
        <f t="shared" si="0"/>
        <v>2.61</v>
      </c>
    </row>
    <row r="35" spans="1:8" x14ac:dyDescent="0.2">
      <c r="A35" s="22">
        <v>6</v>
      </c>
      <c r="B35" s="23"/>
      <c r="C35" s="24" t="s">
        <v>30</v>
      </c>
      <c r="D35" s="25">
        <v>155.32</v>
      </c>
      <c r="E35" s="20"/>
      <c r="F35" s="20"/>
      <c r="G35" s="20"/>
      <c r="H35" s="25">
        <f t="shared" si="0"/>
        <v>155.32</v>
      </c>
    </row>
    <row r="36" spans="1:8" ht="27.95" customHeight="1" x14ac:dyDescent="0.2">
      <c r="A36" s="26"/>
      <c r="B36" s="259" t="s">
        <v>31</v>
      </c>
      <c r="C36" s="260"/>
      <c r="D36" s="21">
        <f>SUM(D30:D34)</f>
        <v>225.24</v>
      </c>
      <c r="E36" s="21">
        <f t="shared" ref="E36:G36" si="1">SUM(E30:E34)</f>
        <v>0.67</v>
      </c>
      <c r="F36" s="21"/>
      <c r="G36" s="21">
        <f t="shared" si="1"/>
        <v>295.73</v>
      </c>
      <c r="H36" s="21">
        <f t="shared" si="0"/>
        <v>521.64</v>
      </c>
    </row>
    <row r="37" spans="1:8" x14ac:dyDescent="0.2">
      <c r="A37" s="257" t="s">
        <v>32</v>
      </c>
      <c r="B37" s="258"/>
      <c r="C37" s="258"/>
      <c r="D37" s="258"/>
      <c r="E37" s="258"/>
      <c r="F37" s="258"/>
      <c r="G37" s="258"/>
      <c r="H37" s="258"/>
    </row>
    <row r="38" spans="1:8" x14ac:dyDescent="0.2">
      <c r="A38" s="18">
        <v>7</v>
      </c>
      <c r="B38" s="19" t="s">
        <v>33</v>
      </c>
      <c r="C38" s="19" t="s">
        <v>34</v>
      </c>
      <c r="D38" s="21">
        <f>SUM(D39:D41)</f>
        <v>2673.19</v>
      </c>
      <c r="E38" s="20"/>
      <c r="F38" s="20"/>
      <c r="G38" s="20"/>
      <c r="H38" s="21">
        <f t="shared" si="0"/>
        <v>2673.19</v>
      </c>
    </row>
    <row r="39" spans="1:8" hidden="1" outlineLevel="1" x14ac:dyDescent="0.2">
      <c r="A39" s="18"/>
      <c r="B39" s="19" t="s">
        <v>179</v>
      </c>
      <c r="C39" s="19" t="s">
        <v>180</v>
      </c>
      <c r="D39" s="21">
        <v>642.19000000000005</v>
      </c>
      <c r="E39" s="20"/>
      <c r="F39" s="20"/>
      <c r="G39" s="20"/>
      <c r="H39" s="21">
        <f t="shared" si="0"/>
        <v>642.19000000000005</v>
      </c>
    </row>
    <row r="40" spans="1:8" hidden="1" outlineLevel="1" x14ac:dyDescent="0.2">
      <c r="A40" s="18"/>
      <c r="B40" s="19" t="s">
        <v>181</v>
      </c>
      <c r="C40" s="19" t="s">
        <v>182</v>
      </c>
      <c r="D40" s="21">
        <v>2000.91</v>
      </c>
      <c r="E40" s="20"/>
      <c r="F40" s="20"/>
      <c r="G40" s="20"/>
      <c r="H40" s="21">
        <f t="shared" si="0"/>
        <v>2000.91</v>
      </c>
    </row>
    <row r="41" spans="1:8" hidden="1" outlineLevel="1" x14ac:dyDescent="0.2">
      <c r="A41" s="18"/>
      <c r="B41" s="19" t="s">
        <v>183</v>
      </c>
      <c r="C41" s="19" t="s">
        <v>184</v>
      </c>
      <c r="D41" s="21">
        <v>30.09</v>
      </c>
      <c r="E41" s="20"/>
      <c r="F41" s="20"/>
      <c r="G41" s="20"/>
      <c r="H41" s="21">
        <f t="shared" si="0"/>
        <v>30.09</v>
      </c>
    </row>
    <row r="42" spans="1:8" collapsed="1" x14ac:dyDescent="0.2">
      <c r="A42" s="18">
        <v>8</v>
      </c>
      <c r="B42" s="19" t="s">
        <v>35</v>
      </c>
      <c r="C42" s="19" t="s">
        <v>36</v>
      </c>
      <c r="D42" s="21">
        <v>608.32000000000005</v>
      </c>
      <c r="E42" s="20"/>
      <c r="F42" s="20"/>
      <c r="G42" s="20"/>
      <c r="H42" s="21">
        <f t="shared" si="0"/>
        <v>608.32000000000005</v>
      </c>
    </row>
    <row r="43" spans="1:8" x14ac:dyDescent="0.2">
      <c r="A43" s="18">
        <v>9</v>
      </c>
      <c r="B43" s="19" t="s">
        <v>37</v>
      </c>
      <c r="C43" s="19" t="s">
        <v>38</v>
      </c>
      <c r="D43" s="21">
        <v>602.25</v>
      </c>
      <c r="E43" s="20"/>
      <c r="F43" s="20"/>
      <c r="G43" s="20"/>
      <c r="H43" s="21">
        <f t="shared" si="0"/>
        <v>602.25</v>
      </c>
    </row>
    <row r="44" spans="1:8" x14ac:dyDescent="0.2">
      <c r="A44" s="18">
        <v>10</v>
      </c>
      <c r="B44" s="19" t="s">
        <v>39</v>
      </c>
      <c r="C44" s="19" t="s">
        <v>40</v>
      </c>
      <c r="D44" s="21">
        <v>145.32</v>
      </c>
      <c r="E44" s="21">
        <v>1.99</v>
      </c>
      <c r="F44" s="20"/>
      <c r="G44" s="20"/>
      <c r="H44" s="21">
        <f t="shared" si="0"/>
        <v>147.31</v>
      </c>
    </row>
    <row r="45" spans="1:8" x14ac:dyDescent="0.2">
      <c r="A45" s="18">
        <v>11</v>
      </c>
      <c r="B45" s="19" t="s">
        <v>41</v>
      </c>
      <c r="C45" s="19" t="s">
        <v>42</v>
      </c>
      <c r="D45" s="21">
        <v>44.78</v>
      </c>
      <c r="E45" s="20"/>
      <c r="F45" s="20"/>
      <c r="G45" s="20"/>
      <c r="H45" s="21">
        <f t="shared" si="0"/>
        <v>44.78</v>
      </c>
    </row>
    <row r="46" spans="1:8" x14ac:dyDescent="0.2">
      <c r="A46" s="18">
        <v>12</v>
      </c>
      <c r="B46" s="19" t="s">
        <v>43</v>
      </c>
      <c r="C46" s="19" t="s">
        <v>44</v>
      </c>
      <c r="D46" s="21">
        <v>222.67</v>
      </c>
      <c r="E46" s="20"/>
      <c r="F46" s="20"/>
      <c r="G46" s="20"/>
      <c r="H46" s="21">
        <f t="shared" si="0"/>
        <v>222.67</v>
      </c>
    </row>
    <row r="47" spans="1:8" x14ac:dyDescent="0.2">
      <c r="A47" s="18">
        <v>13</v>
      </c>
      <c r="B47" s="19" t="s">
        <v>45</v>
      </c>
      <c r="C47" s="19" t="s">
        <v>46</v>
      </c>
      <c r="D47" s="21">
        <v>259.5</v>
      </c>
      <c r="E47" s="21">
        <v>12.29</v>
      </c>
      <c r="F47" s="21">
        <v>115.51</v>
      </c>
      <c r="G47" s="20"/>
      <c r="H47" s="21">
        <f t="shared" si="0"/>
        <v>387.3</v>
      </c>
    </row>
    <row r="48" spans="1:8" x14ac:dyDescent="0.2">
      <c r="A48" s="18">
        <v>14</v>
      </c>
      <c r="B48" s="19" t="s">
        <v>47</v>
      </c>
      <c r="C48" s="19" t="s">
        <v>48</v>
      </c>
      <c r="D48" s="21">
        <v>207.27</v>
      </c>
      <c r="E48" s="20"/>
      <c r="F48" s="20"/>
      <c r="G48" s="20"/>
      <c r="H48" s="21">
        <f t="shared" si="0"/>
        <v>207.27</v>
      </c>
    </row>
    <row r="49" spans="1:8" ht="27.95" customHeight="1" x14ac:dyDescent="0.2">
      <c r="A49" s="26"/>
      <c r="B49" s="259" t="s">
        <v>49</v>
      </c>
      <c r="C49" s="260"/>
      <c r="D49" s="21">
        <f>SUM(D39:D48)</f>
        <v>4763.3</v>
      </c>
      <c r="E49" s="21">
        <f t="shared" ref="E49:F49" si="2">SUM(E39:E48)</f>
        <v>14.28</v>
      </c>
      <c r="F49" s="21">
        <f t="shared" si="2"/>
        <v>115.51</v>
      </c>
      <c r="G49" s="20"/>
      <c r="H49" s="21">
        <f t="shared" si="0"/>
        <v>4893.09</v>
      </c>
    </row>
    <row r="50" spans="1:8" x14ac:dyDescent="0.2">
      <c r="A50" s="257" t="s">
        <v>50</v>
      </c>
      <c r="B50" s="258"/>
      <c r="C50" s="258"/>
      <c r="D50" s="258"/>
      <c r="E50" s="258"/>
      <c r="F50" s="258"/>
      <c r="G50" s="258"/>
      <c r="H50" s="258"/>
    </row>
    <row r="51" spans="1:8" x14ac:dyDescent="0.2">
      <c r="A51" s="18">
        <v>15</v>
      </c>
      <c r="B51" s="19" t="s">
        <v>51</v>
      </c>
      <c r="C51" s="19" t="s">
        <v>52</v>
      </c>
      <c r="D51" s="21">
        <f>SUM(D52:D55)</f>
        <v>208.85</v>
      </c>
      <c r="E51" s="21">
        <f t="shared" ref="E51:F51" si="3">SUM(E52:E55)</f>
        <v>6.82</v>
      </c>
      <c r="F51" s="21">
        <f t="shared" si="3"/>
        <v>11.63</v>
      </c>
      <c r="G51" s="20"/>
      <c r="H51" s="21">
        <f t="shared" si="0"/>
        <v>227.3</v>
      </c>
    </row>
    <row r="52" spans="1:8" hidden="1" outlineLevel="1" x14ac:dyDescent="0.2">
      <c r="A52" s="18"/>
      <c r="B52" s="19" t="s">
        <v>185</v>
      </c>
      <c r="C52" s="19" t="s">
        <v>186</v>
      </c>
      <c r="D52" s="21">
        <v>73.58</v>
      </c>
      <c r="E52" s="20"/>
      <c r="F52" s="20"/>
      <c r="G52" s="20"/>
      <c r="H52" s="21">
        <f t="shared" si="0"/>
        <v>73.58</v>
      </c>
    </row>
    <row r="53" spans="1:8" hidden="1" outlineLevel="1" x14ac:dyDescent="0.2">
      <c r="A53" s="18"/>
      <c r="B53" s="19" t="s">
        <v>187</v>
      </c>
      <c r="C53" s="19" t="s">
        <v>188</v>
      </c>
      <c r="D53" s="21">
        <v>135.26</v>
      </c>
      <c r="E53" s="20"/>
      <c r="F53" s="20"/>
      <c r="G53" s="20"/>
      <c r="H53" s="21">
        <f t="shared" si="0"/>
        <v>135.26</v>
      </c>
    </row>
    <row r="54" spans="1:8" ht="25.5" hidden="1" outlineLevel="1" x14ac:dyDescent="0.2">
      <c r="A54" s="18"/>
      <c r="B54" s="19" t="s">
        <v>189</v>
      </c>
      <c r="C54" s="19" t="s">
        <v>190</v>
      </c>
      <c r="D54" s="20"/>
      <c r="E54" s="21">
        <v>0.86</v>
      </c>
      <c r="F54" s="21">
        <v>11.63</v>
      </c>
      <c r="G54" s="20"/>
      <c r="H54" s="21">
        <f t="shared" si="0"/>
        <v>12.49</v>
      </c>
    </row>
    <row r="55" spans="1:8" ht="25.5" hidden="1" outlineLevel="1" x14ac:dyDescent="0.2">
      <c r="A55" s="18"/>
      <c r="B55" s="19" t="s">
        <v>191</v>
      </c>
      <c r="C55" s="19" t="s">
        <v>190</v>
      </c>
      <c r="D55" s="21">
        <v>0.01</v>
      </c>
      <c r="E55" s="21">
        <v>5.96</v>
      </c>
      <c r="F55" s="20"/>
      <c r="G55" s="20"/>
      <c r="H55" s="21">
        <f t="shared" si="0"/>
        <v>5.97</v>
      </c>
    </row>
    <row r="56" spans="1:8" collapsed="1" x14ac:dyDescent="0.2">
      <c r="A56" s="18">
        <v>16</v>
      </c>
      <c r="B56" s="19" t="s">
        <v>53</v>
      </c>
      <c r="C56" s="19" t="s">
        <v>54</v>
      </c>
      <c r="D56" s="21">
        <f>SUM(D57:D60)</f>
        <v>158.62</v>
      </c>
      <c r="E56" s="21">
        <f t="shared" ref="E56:F56" si="4">SUM(E57:E60)</f>
        <v>4.6500000000000004</v>
      </c>
      <c r="F56" s="21">
        <f t="shared" si="4"/>
        <v>7.75</v>
      </c>
      <c r="G56" s="20"/>
      <c r="H56" s="21">
        <f t="shared" si="0"/>
        <v>171.02</v>
      </c>
    </row>
    <row r="57" spans="1:8" hidden="1" outlineLevel="1" x14ac:dyDescent="0.2">
      <c r="A57" s="18"/>
      <c r="B57" s="19" t="s">
        <v>192</v>
      </c>
      <c r="C57" s="19" t="s">
        <v>186</v>
      </c>
      <c r="D57" s="21">
        <v>53.98</v>
      </c>
      <c r="E57" s="20"/>
      <c r="F57" s="20"/>
      <c r="G57" s="20"/>
      <c r="H57" s="21">
        <f t="shared" si="0"/>
        <v>53.98</v>
      </c>
    </row>
    <row r="58" spans="1:8" hidden="1" outlineLevel="1" x14ac:dyDescent="0.2">
      <c r="A58" s="18"/>
      <c r="B58" s="19" t="s">
        <v>193</v>
      </c>
      <c r="C58" s="19" t="s">
        <v>188</v>
      </c>
      <c r="D58" s="21">
        <v>104.64</v>
      </c>
      <c r="E58" s="20"/>
      <c r="F58" s="20"/>
      <c r="G58" s="20"/>
      <c r="H58" s="21">
        <f t="shared" si="0"/>
        <v>104.64</v>
      </c>
    </row>
    <row r="59" spans="1:8" ht="25.5" hidden="1" outlineLevel="1" x14ac:dyDescent="0.2">
      <c r="A59" s="18"/>
      <c r="B59" s="19" t="s">
        <v>194</v>
      </c>
      <c r="C59" s="19" t="s">
        <v>195</v>
      </c>
      <c r="D59" s="20"/>
      <c r="E59" s="21">
        <v>0.56999999999999995</v>
      </c>
      <c r="F59" s="21">
        <v>7.75</v>
      </c>
      <c r="G59" s="20"/>
      <c r="H59" s="21">
        <f t="shared" si="0"/>
        <v>8.32</v>
      </c>
    </row>
    <row r="60" spans="1:8" ht="25.5" hidden="1" outlineLevel="1" x14ac:dyDescent="0.2">
      <c r="A60" s="18"/>
      <c r="B60" s="19" t="s">
        <v>196</v>
      </c>
      <c r="C60" s="19" t="s">
        <v>195</v>
      </c>
      <c r="D60" s="20"/>
      <c r="E60" s="21">
        <v>4.08</v>
      </c>
      <c r="F60" s="20"/>
      <c r="G60" s="20"/>
      <c r="H60" s="21">
        <f t="shared" si="0"/>
        <v>4.08</v>
      </c>
    </row>
    <row r="61" spans="1:8" collapsed="1" x14ac:dyDescent="0.2">
      <c r="A61" s="18">
        <v>17</v>
      </c>
      <c r="B61" s="19" t="s">
        <v>55</v>
      </c>
      <c r="C61" s="19" t="s">
        <v>56</v>
      </c>
      <c r="D61" s="21">
        <f>SUM(D62:D65)</f>
        <v>202.38</v>
      </c>
      <c r="E61" s="21">
        <f t="shared" ref="E61:F61" si="5">SUM(E62:E65)</f>
        <v>6.82</v>
      </c>
      <c r="F61" s="21">
        <f t="shared" si="5"/>
        <v>11.63</v>
      </c>
      <c r="G61" s="20"/>
      <c r="H61" s="21">
        <f t="shared" si="0"/>
        <v>220.83</v>
      </c>
    </row>
    <row r="62" spans="1:8" hidden="1" outlineLevel="1" x14ac:dyDescent="0.2">
      <c r="A62" s="18"/>
      <c r="B62" s="19" t="s">
        <v>197</v>
      </c>
      <c r="C62" s="19" t="s">
        <v>186</v>
      </c>
      <c r="D62" s="21">
        <v>66.31</v>
      </c>
      <c r="E62" s="20"/>
      <c r="F62" s="20"/>
      <c r="G62" s="20"/>
      <c r="H62" s="21">
        <f t="shared" si="0"/>
        <v>66.31</v>
      </c>
    </row>
    <row r="63" spans="1:8" hidden="1" outlineLevel="1" x14ac:dyDescent="0.2">
      <c r="A63" s="18"/>
      <c r="B63" s="19" t="s">
        <v>198</v>
      </c>
      <c r="C63" s="19" t="s">
        <v>188</v>
      </c>
      <c r="D63" s="21">
        <v>136.06</v>
      </c>
      <c r="E63" s="20"/>
      <c r="F63" s="20"/>
      <c r="G63" s="20"/>
      <c r="H63" s="21">
        <f t="shared" si="0"/>
        <v>136.06</v>
      </c>
    </row>
    <row r="64" spans="1:8" ht="25.5" hidden="1" outlineLevel="1" x14ac:dyDescent="0.2">
      <c r="A64" s="18"/>
      <c r="B64" s="19" t="s">
        <v>199</v>
      </c>
      <c r="C64" s="19" t="s">
        <v>200</v>
      </c>
      <c r="D64" s="20"/>
      <c r="E64" s="21">
        <v>0.86</v>
      </c>
      <c r="F64" s="21">
        <v>11.63</v>
      </c>
      <c r="G64" s="20"/>
      <c r="H64" s="21">
        <f t="shared" si="0"/>
        <v>12.49</v>
      </c>
    </row>
    <row r="65" spans="1:8" ht="25.5" hidden="1" outlineLevel="1" x14ac:dyDescent="0.2">
      <c r="A65" s="18"/>
      <c r="B65" s="19" t="s">
        <v>201</v>
      </c>
      <c r="C65" s="19" t="s">
        <v>200</v>
      </c>
      <c r="D65" s="21">
        <v>0.01</v>
      </c>
      <c r="E65" s="21">
        <v>5.96</v>
      </c>
      <c r="F65" s="20"/>
      <c r="G65" s="20"/>
      <c r="H65" s="21">
        <f t="shared" si="0"/>
        <v>5.97</v>
      </c>
    </row>
    <row r="66" spans="1:8" collapsed="1" x14ac:dyDescent="0.2">
      <c r="A66" s="18">
        <v>18</v>
      </c>
      <c r="B66" s="19" t="s">
        <v>57</v>
      </c>
      <c r="C66" s="19" t="s">
        <v>58</v>
      </c>
      <c r="D66" s="21">
        <f>SUM(D67:D70)</f>
        <v>328.3</v>
      </c>
      <c r="E66" s="21">
        <f t="shared" ref="E66:F66" si="6">SUM(E67:E70)</f>
        <v>11.17</v>
      </c>
      <c r="F66" s="21">
        <f t="shared" si="6"/>
        <v>19.38</v>
      </c>
      <c r="G66" s="20"/>
      <c r="H66" s="21">
        <f t="shared" si="0"/>
        <v>358.85</v>
      </c>
    </row>
    <row r="67" spans="1:8" hidden="1" outlineLevel="1" x14ac:dyDescent="0.2">
      <c r="A67" s="18"/>
      <c r="B67" s="19" t="s">
        <v>202</v>
      </c>
      <c r="C67" s="19" t="s">
        <v>186</v>
      </c>
      <c r="D67" s="21">
        <v>119.2</v>
      </c>
      <c r="E67" s="20"/>
      <c r="F67" s="20"/>
      <c r="G67" s="20"/>
      <c r="H67" s="21">
        <f t="shared" si="0"/>
        <v>119.2</v>
      </c>
    </row>
    <row r="68" spans="1:8" hidden="1" outlineLevel="1" x14ac:dyDescent="0.2">
      <c r="A68" s="18"/>
      <c r="B68" s="19" t="s">
        <v>203</v>
      </c>
      <c r="C68" s="19" t="s">
        <v>188</v>
      </c>
      <c r="D68" s="21">
        <v>209.09</v>
      </c>
      <c r="E68" s="20"/>
      <c r="F68" s="20"/>
      <c r="G68" s="20"/>
      <c r="H68" s="21">
        <f t="shared" si="0"/>
        <v>209.09</v>
      </c>
    </row>
    <row r="69" spans="1:8" ht="25.5" hidden="1" outlineLevel="1" x14ac:dyDescent="0.2">
      <c r="A69" s="18"/>
      <c r="B69" s="19" t="s">
        <v>204</v>
      </c>
      <c r="C69" s="19" t="s">
        <v>205</v>
      </c>
      <c r="D69" s="20"/>
      <c r="E69" s="21">
        <v>1.44</v>
      </c>
      <c r="F69" s="21">
        <v>19.38</v>
      </c>
      <c r="G69" s="20"/>
      <c r="H69" s="21">
        <f t="shared" si="0"/>
        <v>20.82</v>
      </c>
    </row>
    <row r="70" spans="1:8" ht="25.5" hidden="1" outlineLevel="1" x14ac:dyDescent="0.2">
      <c r="A70" s="18"/>
      <c r="B70" s="19" t="s">
        <v>206</v>
      </c>
      <c r="C70" s="19" t="s">
        <v>205</v>
      </c>
      <c r="D70" s="21">
        <v>0.01</v>
      </c>
      <c r="E70" s="21">
        <v>9.73</v>
      </c>
      <c r="F70" s="20"/>
      <c r="G70" s="20"/>
      <c r="H70" s="21">
        <f t="shared" si="0"/>
        <v>9.74</v>
      </c>
    </row>
    <row r="71" spans="1:8" ht="27.95" customHeight="1" collapsed="1" x14ac:dyDescent="0.2">
      <c r="A71" s="26"/>
      <c r="B71" s="259" t="s">
        <v>59</v>
      </c>
      <c r="C71" s="260"/>
      <c r="D71" s="21">
        <f>D51+D56+D61+D66</f>
        <v>898.15</v>
      </c>
      <c r="E71" s="21">
        <f t="shared" ref="E71:F71" si="7">E51+E56+E61+E66</f>
        <v>29.46</v>
      </c>
      <c r="F71" s="21">
        <f t="shared" si="7"/>
        <v>50.39</v>
      </c>
      <c r="G71" s="20"/>
      <c r="H71" s="21">
        <f t="shared" si="0"/>
        <v>978</v>
      </c>
    </row>
    <row r="72" spans="1:8" x14ac:dyDescent="0.2">
      <c r="A72" s="257" t="s">
        <v>60</v>
      </c>
      <c r="B72" s="258"/>
      <c r="C72" s="258"/>
      <c r="D72" s="258"/>
      <c r="E72" s="258"/>
      <c r="F72" s="258"/>
      <c r="G72" s="258"/>
      <c r="H72" s="258"/>
    </row>
    <row r="73" spans="1:8" x14ac:dyDescent="0.2">
      <c r="A73" s="18">
        <v>19</v>
      </c>
      <c r="B73" s="19" t="s">
        <v>61</v>
      </c>
      <c r="C73" s="19" t="s">
        <v>62</v>
      </c>
      <c r="D73" s="21">
        <v>0.88</v>
      </c>
      <c r="E73" s="21">
        <v>47.86</v>
      </c>
      <c r="F73" s="21">
        <v>4.9000000000000004</v>
      </c>
      <c r="G73" s="20"/>
      <c r="H73" s="21">
        <f t="shared" si="0"/>
        <v>53.64</v>
      </c>
    </row>
    <row r="74" spans="1:8" ht="25.5" x14ac:dyDescent="0.2">
      <c r="A74" s="18">
        <v>20</v>
      </c>
      <c r="B74" s="19" t="s">
        <v>63</v>
      </c>
      <c r="C74" s="19" t="s">
        <v>64</v>
      </c>
      <c r="D74" s="21">
        <v>1.81</v>
      </c>
      <c r="E74" s="21">
        <v>16.14</v>
      </c>
      <c r="F74" s="20"/>
      <c r="G74" s="20"/>
      <c r="H74" s="21">
        <f t="shared" si="0"/>
        <v>17.95</v>
      </c>
    </row>
    <row r="75" spans="1:8" ht="25.5" x14ac:dyDescent="0.2">
      <c r="A75" s="18">
        <v>21</v>
      </c>
      <c r="B75" s="19" t="s">
        <v>65</v>
      </c>
      <c r="C75" s="19" t="s">
        <v>66</v>
      </c>
      <c r="D75" s="21">
        <v>3.51</v>
      </c>
      <c r="E75" s="21">
        <v>3.24</v>
      </c>
      <c r="F75" s="20"/>
      <c r="G75" s="20"/>
      <c r="H75" s="21">
        <f t="shared" si="0"/>
        <v>6.75</v>
      </c>
    </row>
    <row r="76" spans="1:8" x14ac:dyDescent="0.2">
      <c r="A76" s="18">
        <v>22</v>
      </c>
      <c r="B76" s="19" t="s">
        <v>67</v>
      </c>
      <c r="C76" s="19" t="s">
        <v>68</v>
      </c>
      <c r="D76" s="21">
        <v>27.32</v>
      </c>
      <c r="E76" s="21">
        <v>9.17</v>
      </c>
      <c r="F76" s="21">
        <v>293.81</v>
      </c>
      <c r="G76" s="20"/>
      <c r="H76" s="21">
        <f t="shared" si="0"/>
        <v>330.3</v>
      </c>
    </row>
    <row r="77" spans="1:8" ht="27.95" customHeight="1" x14ac:dyDescent="0.2">
      <c r="A77" s="26"/>
      <c r="B77" s="259" t="s">
        <v>69</v>
      </c>
      <c r="C77" s="260"/>
      <c r="D77" s="21">
        <f>SUM(D73:D76)</f>
        <v>33.520000000000003</v>
      </c>
      <c r="E77" s="21">
        <f t="shared" ref="E77:F77" si="8">SUM(E73:E76)</f>
        <v>76.41</v>
      </c>
      <c r="F77" s="21">
        <f t="shared" si="8"/>
        <v>298.70999999999998</v>
      </c>
      <c r="G77" s="20"/>
      <c r="H77" s="21">
        <f t="shared" si="0"/>
        <v>408.64</v>
      </c>
    </row>
    <row r="78" spans="1:8" x14ac:dyDescent="0.2">
      <c r="A78" s="257" t="s">
        <v>70</v>
      </c>
      <c r="B78" s="258"/>
      <c r="C78" s="258"/>
      <c r="D78" s="258"/>
      <c r="E78" s="258"/>
      <c r="F78" s="258"/>
      <c r="G78" s="258"/>
      <c r="H78" s="258"/>
    </row>
    <row r="79" spans="1:8" x14ac:dyDescent="0.2">
      <c r="A79" s="18">
        <v>23</v>
      </c>
      <c r="B79" s="19" t="s">
        <v>71</v>
      </c>
      <c r="C79" s="19" t="s">
        <v>72</v>
      </c>
      <c r="D79" s="21">
        <v>147.33000000000001</v>
      </c>
      <c r="E79" s="21">
        <v>769.91</v>
      </c>
      <c r="F79" s="21">
        <v>94.76</v>
      </c>
      <c r="G79" s="20"/>
      <c r="H79" s="21">
        <f t="shared" si="0"/>
        <v>1012</v>
      </c>
    </row>
    <row r="80" spans="1:8" ht="27.95" customHeight="1" x14ac:dyDescent="0.2">
      <c r="A80" s="26"/>
      <c r="B80" s="259" t="s">
        <v>73</v>
      </c>
      <c r="C80" s="260"/>
      <c r="D80" s="21">
        <f>SUM(D79)</f>
        <v>147.33000000000001</v>
      </c>
      <c r="E80" s="21">
        <f t="shared" ref="E80:F80" si="9">SUM(E79)</f>
        <v>769.91</v>
      </c>
      <c r="F80" s="21">
        <f t="shared" si="9"/>
        <v>94.76</v>
      </c>
      <c r="G80" s="20"/>
      <c r="H80" s="21">
        <f t="shared" si="0"/>
        <v>1012</v>
      </c>
    </row>
    <row r="81" spans="1:8" x14ac:dyDescent="0.2">
      <c r="A81" s="257" t="s">
        <v>74</v>
      </c>
      <c r="B81" s="258"/>
      <c r="C81" s="258"/>
      <c r="D81" s="258"/>
      <c r="E81" s="258"/>
      <c r="F81" s="258"/>
      <c r="G81" s="258"/>
      <c r="H81" s="258"/>
    </row>
    <row r="82" spans="1:8" x14ac:dyDescent="0.2">
      <c r="A82" s="18">
        <v>24</v>
      </c>
      <c r="B82" s="19" t="s">
        <v>75</v>
      </c>
      <c r="C82" s="19" t="s">
        <v>76</v>
      </c>
      <c r="D82" s="21">
        <f>SUM(D83:D85)</f>
        <v>366.95</v>
      </c>
      <c r="E82" s="21">
        <f t="shared" ref="E82:F82" si="10">SUM(E83:E85)</f>
        <v>371.42</v>
      </c>
      <c r="F82" s="21">
        <f t="shared" si="10"/>
        <v>26.59</v>
      </c>
      <c r="G82" s="20"/>
      <c r="H82" s="21">
        <f t="shared" si="0"/>
        <v>764.96</v>
      </c>
    </row>
    <row r="83" spans="1:8" hidden="1" outlineLevel="1" x14ac:dyDescent="0.2">
      <c r="A83" s="18"/>
      <c r="B83" s="19" t="s">
        <v>207</v>
      </c>
      <c r="C83" s="19" t="s">
        <v>76</v>
      </c>
      <c r="D83" s="21">
        <v>170.51</v>
      </c>
      <c r="E83" s="21">
        <v>371.42</v>
      </c>
      <c r="F83" s="21">
        <v>26.59</v>
      </c>
      <c r="G83" s="20"/>
      <c r="H83" s="21">
        <f t="shared" si="0"/>
        <v>568.52</v>
      </c>
    </row>
    <row r="84" spans="1:8" hidden="1" outlineLevel="1" x14ac:dyDescent="0.2">
      <c r="A84" s="18"/>
      <c r="B84" s="19" t="s">
        <v>208</v>
      </c>
      <c r="C84" s="19" t="s">
        <v>209</v>
      </c>
      <c r="D84" s="21">
        <v>176.74</v>
      </c>
      <c r="E84" s="20"/>
      <c r="F84" s="20"/>
      <c r="G84" s="20"/>
      <c r="H84" s="21">
        <f t="shared" si="0"/>
        <v>176.74</v>
      </c>
    </row>
    <row r="85" spans="1:8" hidden="1" outlineLevel="1" x14ac:dyDescent="0.2">
      <c r="A85" s="18"/>
      <c r="B85" s="19" t="s">
        <v>210</v>
      </c>
      <c r="C85" s="19" t="s">
        <v>211</v>
      </c>
      <c r="D85" s="38">
        <v>19.7</v>
      </c>
      <c r="E85" s="20"/>
      <c r="F85" s="20"/>
      <c r="G85" s="20"/>
      <c r="H85" s="21">
        <f t="shared" si="0"/>
        <v>19.7</v>
      </c>
    </row>
    <row r="86" spans="1:8" collapsed="1" x14ac:dyDescent="0.2">
      <c r="A86" s="18">
        <v>25</v>
      </c>
      <c r="B86" s="19" t="s">
        <v>77</v>
      </c>
      <c r="C86" s="19" t="s">
        <v>78</v>
      </c>
      <c r="D86" s="21">
        <v>712.29</v>
      </c>
      <c r="E86" s="21">
        <v>1.39</v>
      </c>
      <c r="F86" s="20"/>
      <c r="G86" s="20"/>
      <c r="H86" s="21">
        <f t="shared" si="0"/>
        <v>713.68</v>
      </c>
    </row>
    <row r="87" spans="1:8" x14ac:dyDescent="0.2">
      <c r="A87" s="18">
        <v>26</v>
      </c>
      <c r="B87" s="19" t="s">
        <v>79</v>
      </c>
      <c r="C87" s="19" t="s">
        <v>80</v>
      </c>
      <c r="D87" s="21">
        <v>1066.3</v>
      </c>
      <c r="E87" s="20"/>
      <c r="F87" s="20"/>
      <c r="G87" s="20"/>
      <c r="H87" s="21">
        <f t="shared" si="0"/>
        <v>1066.3</v>
      </c>
    </row>
    <row r="88" spans="1:8" x14ac:dyDescent="0.2">
      <c r="A88" s="18">
        <v>27</v>
      </c>
      <c r="B88" s="19" t="s">
        <v>81</v>
      </c>
      <c r="C88" s="19" t="s">
        <v>82</v>
      </c>
      <c r="D88" s="21">
        <v>645.41</v>
      </c>
      <c r="E88" s="20"/>
      <c r="F88" s="20"/>
      <c r="G88" s="20"/>
      <c r="H88" s="21">
        <f t="shared" si="0"/>
        <v>645.41</v>
      </c>
    </row>
    <row r="89" spans="1:8" x14ac:dyDescent="0.2">
      <c r="A89" s="18">
        <v>28</v>
      </c>
      <c r="B89" s="19" t="s">
        <v>83</v>
      </c>
      <c r="C89" s="19" t="s">
        <v>84</v>
      </c>
      <c r="D89" s="21">
        <v>14.62</v>
      </c>
      <c r="E89" s="21">
        <v>22.65</v>
      </c>
      <c r="F89" s="20"/>
      <c r="G89" s="20"/>
      <c r="H89" s="21">
        <f t="shared" si="0"/>
        <v>37.270000000000003</v>
      </c>
    </row>
    <row r="90" spans="1:8" x14ac:dyDescent="0.2">
      <c r="A90" s="18">
        <v>29</v>
      </c>
      <c r="B90" s="19" t="s">
        <v>85</v>
      </c>
      <c r="C90" s="19" t="s">
        <v>86</v>
      </c>
      <c r="D90" s="21">
        <v>8.6999999999999993</v>
      </c>
      <c r="E90" s="21">
        <v>12.69</v>
      </c>
      <c r="F90" s="20"/>
      <c r="G90" s="20"/>
      <c r="H90" s="21">
        <f t="shared" si="0"/>
        <v>21.39</v>
      </c>
    </row>
    <row r="91" spans="1:8" ht="27.95" customHeight="1" x14ac:dyDescent="0.2">
      <c r="A91" s="26"/>
      <c r="B91" s="259" t="s">
        <v>87</v>
      </c>
      <c r="C91" s="260"/>
      <c r="D91" s="21">
        <f>SUM(D83:D90)</f>
        <v>2814.27</v>
      </c>
      <c r="E91" s="21">
        <f t="shared" ref="E91:F91" si="11">SUM(E83:E90)</f>
        <v>408.15</v>
      </c>
      <c r="F91" s="21">
        <f t="shared" si="11"/>
        <v>26.59</v>
      </c>
      <c r="G91" s="20"/>
      <c r="H91" s="21">
        <f t="shared" si="0"/>
        <v>3249.01</v>
      </c>
    </row>
    <row r="92" spans="1:8" x14ac:dyDescent="0.2">
      <c r="A92" s="26"/>
      <c r="B92" s="259" t="s">
        <v>88</v>
      </c>
      <c r="C92" s="260"/>
      <c r="D92" s="21">
        <f>D36+D49+D71+D77+D80+D91</f>
        <v>8881.81</v>
      </c>
      <c r="E92" s="21">
        <f t="shared" ref="E92:G92" si="12">E36+E49+E71+E77+E80+E91</f>
        <v>1298.8800000000001</v>
      </c>
      <c r="F92" s="21">
        <f t="shared" si="12"/>
        <v>585.96</v>
      </c>
      <c r="G92" s="21">
        <f t="shared" si="12"/>
        <v>295.73</v>
      </c>
      <c r="H92" s="21">
        <f t="shared" si="0"/>
        <v>11062.38</v>
      </c>
    </row>
    <row r="93" spans="1:8" x14ac:dyDescent="0.2">
      <c r="A93" s="257" t="s">
        <v>89</v>
      </c>
      <c r="B93" s="258"/>
      <c r="C93" s="258"/>
      <c r="D93" s="258"/>
      <c r="E93" s="258"/>
      <c r="F93" s="258"/>
      <c r="G93" s="258"/>
      <c r="H93" s="258"/>
    </row>
    <row r="94" spans="1:8" ht="38.25" x14ac:dyDescent="0.2">
      <c r="A94" s="18">
        <v>30</v>
      </c>
      <c r="B94" s="19" t="s">
        <v>90</v>
      </c>
      <c r="C94" s="19" t="s">
        <v>91</v>
      </c>
      <c r="D94" s="38">
        <f>D92*2.3%</f>
        <v>204.28</v>
      </c>
      <c r="E94" s="38">
        <f>E92*2.3%</f>
        <v>29.87</v>
      </c>
      <c r="F94" s="20"/>
      <c r="G94" s="20"/>
      <c r="H94" s="38">
        <f t="shared" si="0"/>
        <v>234.15</v>
      </c>
    </row>
    <row r="95" spans="1:8" x14ac:dyDescent="0.2">
      <c r="A95" s="22">
        <v>31</v>
      </c>
      <c r="B95" s="23"/>
      <c r="C95" s="24" t="s">
        <v>92</v>
      </c>
      <c r="D95" s="39">
        <f>D94*15%</f>
        <v>30.64</v>
      </c>
      <c r="E95" s="39">
        <f>E94*15%</f>
        <v>4.4800000000000004</v>
      </c>
      <c r="F95" s="20"/>
      <c r="G95" s="20"/>
      <c r="H95" s="25">
        <f t="shared" si="0"/>
        <v>35.119999999999997</v>
      </c>
    </row>
    <row r="96" spans="1:8" x14ac:dyDescent="0.2">
      <c r="A96" s="26"/>
      <c r="B96" s="259" t="s">
        <v>93</v>
      </c>
      <c r="C96" s="260"/>
      <c r="D96" s="38">
        <f>SUM(D94)</f>
        <v>204.28</v>
      </c>
      <c r="E96" s="38">
        <f>SUM(E94)</f>
        <v>29.87</v>
      </c>
      <c r="F96" s="20"/>
      <c r="G96" s="20"/>
      <c r="H96" s="21">
        <f t="shared" ref="H96:H144" si="13">SUM(D96:G96)</f>
        <v>234.15</v>
      </c>
    </row>
    <row r="97" spans="1:8" x14ac:dyDescent="0.2">
      <c r="A97" s="26"/>
      <c r="B97" s="259" t="s">
        <v>94</v>
      </c>
      <c r="C97" s="260"/>
      <c r="D97" s="38">
        <f>D92+D96</f>
        <v>9086.09</v>
      </c>
      <c r="E97" s="38">
        <f t="shared" ref="E97:G97" si="14">E92+E96</f>
        <v>1328.75</v>
      </c>
      <c r="F97" s="38">
        <f t="shared" si="14"/>
        <v>585.96</v>
      </c>
      <c r="G97" s="38">
        <f t="shared" si="14"/>
        <v>295.73</v>
      </c>
      <c r="H97" s="21">
        <f t="shared" si="13"/>
        <v>11296.53</v>
      </c>
    </row>
    <row r="98" spans="1:8" x14ac:dyDescent="0.2">
      <c r="A98" s="257" t="s">
        <v>95</v>
      </c>
      <c r="B98" s="258"/>
      <c r="C98" s="258"/>
      <c r="D98" s="258"/>
      <c r="E98" s="258"/>
      <c r="F98" s="258"/>
      <c r="G98" s="258"/>
      <c r="H98" s="258"/>
    </row>
    <row r="99" spans="1:8" ht="63.75" x14ac:dyDescent="0.2">
      <c r="A99" s="18">
        <v>32</v>
      </c>
      <c r="B99" s="19" t="s">
        <v>96</v>
      </c>
      <c r="C99" s="19" t="s">
        <v>97</v>
      </c>
      <c r="D99" s="38">
        <f>D97*0.55%</f>
        <v>49.97</v>
      </c>
      <c r="E99" s="38">
        <f>E97*0.55%</f>
        <v>7.31</v>
      </c>
      <c r="F99" s="20"/>
      <c r="G99" s="20"/>
      <c r="H99" s="21">
        <f t="shared" si="13"/>
        <v>57.28</v>
      </c>
    </row>
    <row r="100" spans="1:8" x14ac:dyDescent="0.2">
      <c r="A100" s="18">
        <v>33</v>
      </c>
      <c r="B100" s="19" t="s">
        <v>98</v>
      </c>
      <c r="C100" s="19" t="s">
        <v>99</v>
      </c>
      <c r="D100" s="20"/>
      <c r="E100" s="20"/>
      <c r="F100" s="20"/>
      <c r="G100" s="21">
        <f>SUM(G101:G102)</f>
        <v>8.92</v>
      </c>
      <c r="H100" s="21">
        <f t="shared" si="13"/>
        <v>8.92</v>
      </c>
    </row>
    <row r="101" spans="1:8" ht="38.25" hidden="1" outlineLevel="1" x14ac:dyDescent="0.2">
      <c r="A101" s="18"/>
      <c r="B101" s="19" t="s">
        <v>212</v>
      </c>
      <c r="C101" s="19" t="s">
        <v>213</v>
      </c>
      <c r="D101" s="20"/>
      <c r="E101" s="20"/>
      <c r="F101" s="20"/>
      <c r="G101" s="21">
        <v>5.55</v>
      </c>
      <c r="H101" s="21">
        <f t="shared" si="13"/>
        <v>5.55</v>
      </c>
    </row>
    <row r="102" spans="1:8" hidden="1" outlineLevel="1" x14ac:dyDescent="0.2">
      <c r="A102" s="18"/>
      <c r="B102" s="19" t="s">
        <v>214</v>
      </c>
      <c r="C102" s="19" t="s">
        <v>215</v>
      </c>
      <c r="D102" s="38"/>
      <c r="E102" s="20"/>
      <c r="F102" s="20"/>
      <c r="G102" s="21">
        <v>3.37</v>
      </c>
      <c r="H102" s="21">
        <f t="shared" si="13"/>
        <v>3.37</v>
      </c>
    </row>
    <row r="103" spans="1:8" ht="25.5" collapsed="1" x14ac:dyDescent="0.2">
      <c r="A103" s="18">
        <v>34</v>
      </c>
      <c r="B103" s="19" t="s">
        <v>100</v>
      </c>
      <c r="C103" s="19" t="s">
        <v>101</v>
      </c>
      <c r="D103" s="20"/>
      <c r="E103" s="20"/>
      <c r="F103" s="20"/>
      <c r="G103" s="21">
        <v>355.9</v>
      </c>
      <c r="H103" s="21">
        <f t="shared" si="13"/>
        <v>355.9</v>
      </c>
    </row>
    <row r="104" spans="1:8" x14ac:dyDescent="0.2">
      <c r="A104" s="18">
        <v>35</v>
      </c>
      <c r="B104" s="19" t="s">
        <v>102</v>
      </c>
      <c r="C104" s="19" t="s">
        <v>103</v>
      </c>
      <c r="D104" s="20"/>
      <c r="E104" s="20"/>
      <c r="F104" s="20"/>
      <c r="G104" s="21">
        <v>24.92</v>
      </c>
      <c r="H104" s="21">
        <f t="shared" si="13"/>
        <v>24.92</v>
      </c>
    </row>
    <row r="105" spans="1:8" ht="25.5" x14ac:dyDescent="0.2">
      <c r="A105" s="18">
        <v>36</v>
      </c>
      <c r="B105" s="19" t="s">
        <v>104</v>
      </c>
      <c r="C105" s="19" t="s">
        <v>105</v>
      </c>
      <c r="D105" s="20"/>
      <c r="E105" s="20"/>
      <c r="F105" s="20"/>
      <c r="G105" s="21">
        <v>24.84</v>
      </c>
      <c r="H105" s="21">
        <f t="shared" si="13"/>
        <v>24.84</v>
      </c>
    </row>
    <row r="106" spans="1:8" ht="38.25" x14ac:dyDescent="0.2">
      <c r="A106" s="18">
        <v>37</v>
      </c>
      <c r="B106" s="19" t="s">
        <v>106</v>
      </c>
      <c r="C106" s="19" t="s">
        <v>107</v>
      </c>
      <c r="D106" s="20"/>
      <c r="E106" s="20"/>
      <c r="F106" s="20"/>
      <c r="G106" s="20"/>
      <c r="H106" s="21">
        <f t="shared" si="13"/>
        <v>0</v>
      </c>
    </row>
    <row r="107" spans="1:8" ht="25.5" x14ac:dyDescent="0.2">
      <c r="A107" s="18">
        <v>38</v>
      </c>
      <c r="B107" s="19" t="s">
        <v>108</v>
      </c>
      <c r="C107" s="19" t="s">
        <v>109</v>
      </c>
      <c r="D107" s="20"/>
      <c r="E107" s="20"/>
      <c r="F107" s="20"/>
      <c r="G107" s="21">
        <v>0.28000000000000003</v>
      </c>
      <c r="H107" s="21">
        <f t="shared" si="13"/>
        <v>0.28000000000000003</v>
      </c>
    </row>
    <row r="108" spans="1:8" x14ac:dyDescent="0.2">
      <c r="A108" s="26"/>
      <c r="B108" s="259" t="s">
        <v>110</v>
      </c>
      <c r="C108" s="260"/>
      <c r="D108" s="38">
        <f>D99+D100+D103+D104+D105+D106+D107</f>
        <v>49.97</v>
      </c>
      <c r="E108" s="38">
        <f t="shared" ref="E108:G108" si="15">E99+E100+E103+E104+E105+E106+E107</f>
        <v>7.31</v>
      </c>
      <c r="F108" s="38"/>
      <c r="G108" s="38">
        <f t="shared" si="15"/>
        <v>414.86</v>
      </c>
      <c r="H108" s="21">
        <f t="shared" si="13"/>
        <v>472.14</v>
      </c>
    </row>
    <row r="109" spans="1:8" x14ac:dyDescent="0.2">
      <c r="A109" s="26"/>
      <c r="B109" s="259" t="s">
        <v>111</v>
      </c>
      <c r="C109" s="260"/>
      <c r="D109" s="38">
        <f>D97+D108</f>
        <v>9136.06</v>
      </c>
      <c r="E109" s="38">
        <f t="shared" ref="E109:G109" si="16">E97+E108</f>
        <v>1336.06</v>
      </c>
      <c r="F109" s="38">
        <f t="shared" si="16"/>
        <v>585.96</v>
      </c>
      <c r="G109" s="38">
        <f t="shared" si="16"/>
        <v>710.59</v>
      </c>
      <c r="H109" s="21">
        <f t="shared" si="13"/>
        <v>11768.67</v>
      </c>
    </row>
    <row r="110" spans="1:8" x14ac:dyDescent="0.2">
      <c r="A110" s="257" t="s">
        <v>112</v>
      </c>
      <c r="B110" s="258"/>
      <c r="C110" s="258"/>
      <c r="D110" s="258"/>
      <c r="E110" s="258"/>
      <c r="F110" s="258"/>
      <c r="G110" s="258"/>
      <c r="H110" s="258"/>
    </row>
    <row r="111" spans="1:8" ht="51" x14ac:dyDescent="0.2">
      <c r="A111" s="18">
        <v>39</v>
      </c>
      <c r="B111" s="19" t="s">
        <v>113</v>
      </c>
      <c r="C111" s="19" t="s">
        <v>114</v>
      </c>
      <c r="D111" s="20"/>
      <c r="E111" s="20"/>
      <c r="F111" s="20"/>
      <c r="G111" s="38">
        <f>(H109+H119)*2.14%</f>
        <v>414.75</v>
      </c>
      <c r="H111" s="21">
        <f t="shared" si="13"/>
        <v>414.75</v>
      </c>
    </row>
    <row r="112" spans="1:8" ht="27.95" customHeight="1" x14ac:dyDescent="0.2">
      <c r="A112" s="26"/>
      <c r="B112" s="259" t="s">
        <v>115</v>
      </c>
      <c r="C112" s="260"/>
      <c r="D112" s="20"/>
      <c r="E112" s="20"/>
      <c r="F112" s="20"/>
      <c r="G112" s="38">
        <f>G111</f>
        <v>414.75</v>
      </c>
      <c r="H112" s="21">
        <f t="shared" si="13"/>
        <v>414.75</v>
      </c>
    </row>
    <row r="113" spans="1:8" x14ac:dyDescent="0.2">
      <c r="A113" s="257" t="s">
        <v>116</v>
      </c>
      <c r="B113" s="258"/>
      <c r="C113" s="258"/>
      <c r="D113" s="258"/>
      <c r="E113" s="258"/>
      <c r="F113" s="258"/>
      <c r="G113" s="258"/>
      <c r="H113" s="258"/>
    </row>
    <row r="114" spans="1:8" ht="63.75" x14ac:dyDescent="0.2">
      <c r="A114" s="18">
        <v>40</v>
      </c>
      <c r="B114" s="19" t="s">
        <v>117</v>
      </c>
      <c r="C114" s="19" t="s">
        <v>118</v>
      </c>
      <c r="D114" s="20"/>
      <c r="E114" s="20"/>
      <c r="F114" s="20"/>
      <c r="G114" s="21">
        <v>2718.08</v>
      </c>
      <c r="H114" s="21">
        <f t="shared" si="13"/>
        <v>2718.08</v>
      </c>
    </row>
    <row r="115" spans="1:8" ht="63.75" x14ac:dyDescent="0.2">
      <c r="A115" s="18">
        <v>41</v>
      </c>
      <c r="B115" s="19" t="s">
        <v>119</v>
      </c>
      <c r="C115" s="19" t="s">
        <v>120</v>
      </c>
      <c r="D115" s="20"/>
      <c r="E115" s="20"/>
      <c r="F115" s="20"/>
      <c r="G115" s="21">
        <v>2272.67</v>
      </c>
      <c r="H115" s="21">
        <f t="shared" si="13"/>
        <v>2272.67</v>
      </c>
    </row>
    <row r="116" spans="1:8" ht="63.75" x14ac:dyDescent="0.2">
      <c r="A116" s="18">
        <v>42</v>
      </c>
      <c r="B116" s="19" t="s">
        <v>121</v>
      </c>
      <c r="C116" s="19" t="s">
        <v>122</v>
      </c>
      <c r="D116" s="20"/>
      <c r="E116" s="20"/>
      <c r="F116" s="20"/>
      <c r="G116" s="21">
        <v>2161.41</v>
      </c>
      <c r="H116" s="21">
        <f t="shared" si="13"/>
        <v>2161.41</v>
      </c>
    </row>
    <row r="117" spans="1:8" ht="38.25" x14ac:dyDescent="0.2">
      <c r="A117" s="18">
        <v>43</v>
      </c>
      <c r="B117" s="19" t="s">
        <v>123</v>
      </c>
      <c r="C117" s="19" t="s">
        <v>124</v>
      </c>
      <c r="D117" s="20"/>
      <c r="E117" s="20"/>
      <c r="F117" s="20"/>
      <c r="G117" s="21">
        <v>434.49</v>
      </c>
      <c r="H117" s="21">
        <f t="shared" si="13"/>
        <v>434.49</v>
      </c>
    </row>
    <row r="118" spans="1:8" ht="51" x14ac:dyDescent="0.2">
      <c r="A118" s="18">
        <v>44</v>
      </c>
      <c r="B118" s="19" t="s">
        <v>125</v>
      </c>
      <c r="C118" s="19" t="s">
        <v>126</v>
      </c>
      <c r="D118" s="20"/>
      <c r="E118" s="20"/>
      <c r="F118" s="20"/>
      <c r="G118" s="21">
        <v>25.45</v>
      </c>
      <c r="H118" s="21">
        <f t="shared" si="13"/>
        <v>25.45</v>
      </c>
    </row>
    <row r="119" spans="1:8" ht="27.95" customHeight="1" x14ac:dyDescent="0.2">
      <c r="A119" s="26"/>
      <c r="B119" s="259" t="s">
        <v>127</v>
      </c>
      <c r="C119" s="260"/>
      <c r="D119" s="20"/>
      <c r="E119" s="20"/>
      <c r="F119" s="20"/>
      <c r="G119" s="21">
        <f>SUM(G114:G118)</f>
        <v>7612.1</v>
      </c>
      <c r="H119" s="21">
        <f t="shared" si="13"/>
        <v>7612.1</v>
      </c>
    </row>
    <row r="120" spans="1:8" x14ac:dyDescent="0.2">
      <c r="A120" s="26"/>
      <c r="B120" s="259" t="s">
        <v>128</v>
      </c>
      <c r="C120" s="260"/>
      <c r="D120" s="38">
        <f>D109+D112+D119</f>
        <v>9136.06</v>
      </c>
      <c r="E120" s="38">
        <f t="shared" ref="E120:G120" si="17">E109+E112+E119</f>
        <v>1336.06</v>
      </c>
      <c r="F120" s="38">
        <f t="shared" si="17"/>
        <v>585.96</v>
      </c>
      <c r="G120" s="38">
        <f t="shared" si="17"/>
        <v>8737.44</v>
      </c>
      <c r="H120" s="21">
        <f t="shared" si="13"/>
        <v>19795.52</v>
      </c>
    </row>
    <row r="121" spans="1:8" x14ac:dyDescent="0.2">
      <c r="A121" s="257" t="s">
        <v>129</v>
      </c>
      <c r="B121" s="258"/>
      <c r="C121" s="258"/>
      <c r="D121" s="258"/>
      <c r="E121" s="258"/>
      <c r="F121" s="258"/>
      <c r="G121" s="258"/>
      <c r="H121" s="258"/>
    </row>
    <row r="122" spans="1:8" ht="25.5" x14ac:dyDescent="0.2">
      <c r="A122" s="18">
        <v>45</v>
      </c>
      <c r="B122" s="19" t="s">
        <v>130</v>
      </c>
      <c r="C122" s="19" t="s">
        <v>131</v>
      </c>
      <c r="D122" s="38">
        <f>D120*2%</f>
        <v>182.72</v>
      </c>
      <c r="E122" s="38">
        <f t="shared" ref="E122:G122" si="18">E120*2%</f>
        <v>26.72</v>
      </c>
      <c r="F122" s="38">
        <f t="shared" si="18"/>
        <v>11.72</v>
      </c>
      <c r="G122" s="38">
        <f t="shared" si="18"/>
        <v>174.75</v>
      </c>
      <c r="H122" s="21">
        <f t="shared" si="13"/>
        <v>395.91</v>
      </c>
    </row>
    <row r="123" spans="1:8" x14ac:dyDescent="0.2">
      <c r="A123" s="26"/>
      <c r="B123" s="259" t="s">
        <v>132</v>
      </c>
      <c r="C123" s="260"/>
      <c r="D123" s="38">
        <f>D122</f>
        <v>182.72</v>
      </c>
      <c r="E123" s="38">
        <f t="shared" ref="E123:G123" si="19">E122</f>
        <v>26.72</v>
      </c>
      <c r="F123" s="38">
        <f t="shared" si="19"/>
        <v>11.72</v>
      </c>
      <c r="G123" s="38">
        <f t="shared" si="19"/>
        <v>174.75</v>
      </c>
      <c r="H123" s="21">
        <f t="shared" si="13"/>
        <v>395.91</v>
      </c>
    </row>
    <row r="124" spans="1:8" x14ac:dyDescent="0.2">
      <c r="A124" s="26"/>
      <c r="B124" s="259" t="s">
        <v>133</v>
      </c>
      <c r="C124" s="260"/>
      <c r="D124" s="38">
        <f>D120+D123</f>
        <v>9318.7800000000007</v>
      </c>
      <c r="E124" s="38">
        <f t="shared" ref="E124:G124" si="20">E120+E123</f>
        <v>1362.78</v>
      </c>
      <c r="F124" s="38">
        <f t="shared" si="20"/>
        <v>597.67999999999995</v>
      </c>
      <c r="G124" s="38">
        <f t="shared" si="20"/>
        <v>8912.19</v>
      </c>
      <c r="H124" s="21">
        <f t="shared" si="13"/>
        <v>20191.43</v>
      </c>
    </row>
    <row r="125" spans="1:8" x14ac:dyDescent="0.2">
      <c r="A125" s="257" t="s">
        <v>134</v>
      </c>
      <c r="B125" s="258"/>
      <c r="C125" s="258"/>
      <c r="D125" s="258"/>
      <c r="E125" s="258"/>
      <c r="F125" s="258"/>
      <c r="G125" s="258"/>
      <c r="H125" s="258"/>
    </row>
    <row r="126" spans="1:8" x14ac:dyDescent="0.2">
      <c r="A126" s="26"/>
      <c r="B126" s="259" t="s">
        <v>135</v>
      </c>
      <c r="C126" s="260"/>
      <c r="D126" s="38">
        <f>D124</f>
        <v>9318.7800000000007</v>
      </c>
      <c r="E126" s="38">
        <f t="shared" ref="E126:G126" si="21">E124</f>
        <v>1362.78</v>
      </c>
      <c r="F126" s="38">
        <f t="shared" si="21"/>
        <v>597.67999999999995</v>
      </c>
      <c r="G126" s="38">
        <f t="shared" si="21"/>
        <v>8912.19</v>
      </c>
      <c r="H126" s="21">
        <f t="shared" si="13"/>
        <v>20191.43</v>
      </c>
    </row>
    <row r="127" spans="1:8" x14ac:dyDescent="0.2">
      <c r="A127" s="257" t="s">
        <v>136</v>
      </c>
      <c r="B127" s="258"/>
      <c r="C127" s="258"/>
      <c r="D127" s="258"/>
      <c r="E127" s="258"/>
      <c r="F127" s="258"/>
      <c r="G127" s="258"/>
      <c r="H127" s="258"/>
    </row>
    <row r="128" spans="1:8" x14ac:dyDescent="0.2">
      <c r="A128" s="22">
        <v>46</v>
      </c>
      <c r="B128" s="23"/>
      <c r="C128" s="24" t="s">
        <v>137</v>
      </c>
      <c r="D128" s="39">
        <f>D35+D95</f>
        <v>185.96</v>
      </c>
      <c r="E128" s="39">
        <f>E35+E95</f>
        <v>4.4800000000000004</v>
      </c>
      <c r="F128" s="20"/>
      <c r="G128" s="20"/>
      <c r="H128" s="25">
        <f t="shared" si="13"/>
        <v>190.44</v>
      </c>
    </row>
    <row r="129" spans="1:8" x14ac:dyDescent="0.2">
      <c r="A129" s="18">
        <v>47</v>
      </c>
      <c r="B129" s="23"/>
      <c r="C129" s="19" t="s">
        <v>138</v>
      </c>
      <c r="D129" s="20"/>
      <c r="E129" s="20"/>
      <c r="F129" s="20"/>
      <c r="G129" s="20"/>
      <c r="H129" s="20"/>
    </row>
    <row r="130" spans="1:8" ht="51" x14ac:dyDescent="0.2">
      <c r="A130" s="18">
        <v>48</v>
      </c>
      <c r="B130" s="19" t="s">
        <v>139</v>
      </c>
      <c r="C130" s="19" t="s">
        <v>140</v>
      </c>
      <c r="D130" s="21">
        <f>D126*7</f>
        <v>65231.46</v>
      </c>
      <c r="E130" s="21">
        <f>E126*7</f>
        <v>9539.4599999999991</v>
      </c>
      <c r="F130" s="20"/>
      <c r="G130" s="20"/>
      <c r="H130" s="21">
        <f t="shared" si="13"/>
        <v>74770.92</v>
      </c>
    </row>
    <row r="131" spans="1:8" ht="51" x14ac:dyDescent="0.2">
      <c r="A131" s="18">
        <v>49</v>
      </c>
      <c r="B131" s="19" t="s">
        <v>141</v>
      </c>
      <c r="C131" s="19" t="s">
        <v>142</v>
      </c>
      <c r="D131" s="20"/>
      <c r="E131" s="20"/>
      <c r="F131" s="38">
        <f>F126*3.98</f>
        <v>2378.77</v>
      </c>
      <c r="G131" s="20"/>
      <c r="H131" s="21">
        <f t="shared" si="13"/>
        <v>2378.77</v>
      </c>
    </row>
    <row r="132" spans="1:8" ht="51" x14ac:dyDescent="0.2">
      <c r="A132" s="18">
        <v>50</v>
      </c>
      <c r="B132" s="19" t="s">
        <v>139</v>
      </c>
      <c r="C132" s="19" t="s">
        <v>143</v>
      </c>
      <c r="D132" s="20"/>
      <c r="E132" s="20"/>
      <c r="F132" s="20"/>
      <c r="G132" s="38">
        <f>G100*15.15*1.02</f>
        <v>137.84</v>
      </c>
      <c r="H132" s="21">
        <f t="shared" si="13"/>
        <v>137.84</v>
      </c>
    </row>
    <row r="133" spans="1:8" ht="51" x14ac:dyDescent="0.2">
      <c r="A133" s="18">
        <v>51</v>
      </c>
      <c r="B133" s="19" t="s">
        <v>144</v>
      </c>
      <c r="C133" s="19" t="s">
        <v>145</v>
      </c>
      <c r="D133" s="20"/>
      <c r="E133" s="20"/>
      <c r="F133" s="20"/>
      <c r="G133" s="38">
        <f>(G34+G103+G104+G105+G106+G107)*10.51*1.02</f>
        <v>4379.74</v>
      </c>
      <c r="H133" s="21">
        <f t="shared" si="13"/>
        <v>4379.74</v>
      </c>
    </row>
    <row r="134" spans="1:8" ht="51" x14ac:dyDescent="0.2">
      <c r="A134" s="18">
        <v>52</v>
      </c>
      <c r="B134" s="19" t="s">
        <v>146</v>
      </c>
      <c r="C134" s="19" t="s">
        <v>147</v>
      </c>
      <c r="D134" s="20"/>
      <c r="E134" s="20"/>
      <c r="F134" s="20"/>
      <c r="G134" s="38">
        <f>G114*4.23*1.266*1.02</f>
        <v>14846.92</v>
      </c>
      <c r="H134" s="21">
        <f t="shared" si="13"/>
        <v>14846.92</v>
      </c>
    </row>
    <row r="135" spans="1:8" ht="51" x14ac:dyDescent="0.2">
      <c r="A135" s="18">
        <v>53</v>
      </c>
      <c r="B135" s="19" t="s">
        <v>146</v>
      </c>
      <c r="C135" s="19" t="s">
        <v>148</v>
      </c>
      <c r="D135" s="20"/>
      <c r="E135" s="20"/>
      <c r="F135" s="20"/>
      <c r="G135" s="38">
        <f>G115*4.15*1.19*1.02</f>
        <v>11448.05</v>
      </c>
      <c r="H135" s="21">
        <f t="shared" si="13"/>
        <v>11448.05</v>
      </c>
    </row>
    <row r="136" spans="1:8" ht="51" x14ac:dyDescent="0.2">
      <c r="A136" s="18">
        <v>54</v>
      </c>
      <c r="B136" s="19" t="s">
        <v>146</v>
      </c>
      <c r="C136" s="19" t="s">
        <v>149</v>
      </c>
      <c r="D136" s="20"/>
      <c r="E136" s="20"/>
      <c r="F136" s="20"/>
      <c r="G136" s="38">
        <f>G116*4.15*1.19*1.02</f>
        <v>10887.61</v>
      </c>
      <c r="H136" s="21">
        <f t="shared" si="13"/>
        <v>10887.61</v>
      </c>
    </row>
    <row r="137" spans="1:8" ht="51" x14ac:dyDescent="0.2">
      <c r="A137" s="18">
        <v>55</v>
      </c>
      <c r="B137" s="19" t="s">
        <v>146</v>
      </c>
      <c r="C137" s="19" t="s">
        <v>150</v>
      </c>
      <c r="D137" s="20"/>
      <c r="E137" s="20"/>
      <c r="F137" s="20"/>
      <c r="G137" s="38">
        <f>G118*10.51*1.02</f>
        <v>272.83</v>
      </c>
      <c r="H137" s="21">
        <f t="shared" si="13"/>
        <v>272.83</v>
      </c>
    </row>
    <row r="138" spans="1:8" ht="38.25" x14ac:dyDescent="0.2">
      <c r="A138" s="18">
        <v>56</v>
      </c>
      <c r="B138" s="19" t="s">
        <v>123</v>
      </c>
      <c r="C138" s="19" t="s">
        <v>151</v>
      </c>
      <c r="D138" s="20"/>
      <c r="E138" s="20"/>
      <c r="F138" s="20"/>
      <c r="G138" s="38">
        <f>G117*5.29*1.02</f>
        <v>2344.42</v>
      </c>
      <c r="H138" s="21">
        <f t="shared" si="13"/>
        <v>2344.42</v>
      </c>
    </row>
    <row r="139" spans="1:8" ht="25.5" x14ac:dyDescent="0.2">
      <c r="A139" s="18">
        <v>57</v>
      </c>
      <c r="B139" s="19" t="s">
        <v>152</v>
      </c>
      <c r="C139" s="19" t="s">
        <v>153</v>
      </c>
      <c r="D139" s="20"/>
      <c r="E139" s="20"/>
      <c r="F139" s="20"/>
      <c r="G139" s="38">
        <f>G30*4.23*1.266*1.02</f>
        <v>1601.1</v>
      </c>
      <c r="H139" s="38">
        <f t="shared" si="13"/>
        <v>1601.1</v>
      </c>
    </row>
    <row r="140" spans="1:8" ht="51" x14ac:dyDescent="0.2">
      <c r="A140" s="18">
        <v>58</v>
      </c>
      <c r="B140" s="19" t="s">
        <v>154</v>
      </c>
      <c r="C140" s="19" t="s">
        <v>114</v>
      </c>
      <c r="D140" s="20"/>
      <c r="E140" s="20"/>
      <c r="F140" s="20"/>
      <c r="G140" s="38">
        <f>G111*10.51*1.02</f>
        <v>4446.2</v>
      </c>
      <c r="H140" s="38">
        <f t="shared" si="13"/>
        <v>4446.2</v>
      </c>
    </row>
    <row r="141" spans="1:8" x14ac:dyDescent="0.2">
      <c r="A141" s="18">
        <v>59</v>
      </c>
      <c r="B141" s="23"/>
      <c r="C141" s="19" t="s">
        <v>155</v>
      </c>
      <c r="D141" s="21">
        <f>SUM(D130:D140)</f>
        <v>65231.46</v>
      </c>
      <c r="E141" s="21">
        <f t="shared" ref="E141:G141" si="22">SUM(E130:E140)</f>
        <v>9539.4599999999991</v>
      </c>
      <c r="F141" s="21">
        <f t="shared" si="22"/>
        <v>2378.77</v>
      </c>
      <c r="G141" s="21">
        <f t="shared" si="22"/>
        <v>50364.71</v>
      </c>
      <c r="H141" s="21">
        <f t="shared" si="13"/>
        <v>127514.4</v>
      </c>
    </row>
    <row r="142" spans="1:8" ht="38.25" x14ac:dyDescent="0.2">
      <c r="A142" s="18">
        <v>60</v>
      </c>
      <c r="B142" s="19" t="s">
        <v>156</v>
      </c>
      <c r="C142" s="19" t="s">
        <v>157</v>
      </c>
      <c r="D142" s="38">
        <f>D141*20%</f>
        <v>13046.29</v>
      </c>
      <c r="E142" s="38">
        <f t="shared" ref="E142:G142" si="23">E141*20%</f>
        <v>1907.89</v>
      </c>
      <c r="F142" s="38">
        <f t="shared" si="23"/>
        <v>475.75</v>
      </c>
      <c r="G142" s="38">
        <f t="shared" si="23"/>
        <v>10072.94</v>
      </c>
      <c r="H142" s="21">
        <f t="shared" si="13"/>
        <v>25502.87</v>
      </c>
    </row>
    <row r="143" spans="1:8" x14ac:dyDescent="0.2">
      <c r="A143" s="18">
        <v>61</v>
      </c>
      <c r="B143" s="23"/>
      <c r="C143" s="19" t="s">
        <v>158</v>
      </c>
      <c r="D143" s="38">
        <f>D141+D142</f>
        <v>78277.75</v>
      </c>
      <c r="E143" s="38">
        <f t="shared" ref="E143:G143" si="24">E141+E142</f>
        <v>11447.35</v>
      </c>
      <c r="F143" s="38">
        <f t="shared" si="24"/>
        <v>2854.52</v>
      </c>
      <c r="G143" s="38">
        <f t="shared" si="24"/>
        <v>60437.65</v>
      </c>
      <c r="H143" s="21">
        <f t="shared" si="13"/>
        <v>153017.26999999999</v>
      </c>
    </row>
    <row r="144" spans="1:8" x14ac:dyDescent="0.2">
      <c r="A144" s="18">
        <v>62</v>
      </c>
      <c r="B144" s="23"/>
      <c r="C144" s="19" t="s">
        <v>159</v>
      </c>
      <c r="D144" s="38">
        <f>D128*7*1.2+0.02</f>
        <v>1562.08</v>
      </c>
      <c r="E144" s="38">
        <f>E128*7*1.2+0.01</f>
        <v>37.64</v>
      </c>
      <c r="F144" s="20"/>
      <c r="G144" s="20"/>
      <c r="H144" s="21">
        <f t="shared" si="13"/>
        <v>1599.72</v>
      </c>
    </row>
    <row r="146" spans="1:8" ht="38.450000000000003" customHeight="1" x14ac:dyDescent="0.2"/>
    <row r="147" spans="1:8" ht="38.450000000000003" customHeight="1" x14ac:dyDescent="0.2"/>
    <row r="148" spans="1:8" ht="38.450000000000003" customHeight="1" x14ac:dyDescent="0.2"/>
    <row r="149" spans="1:8" ht="38.450000000000003" customHeight="1" x14ac:dyDescent="0.2"/>
    <row r="150" spans="1:8" x14ac:dyDescent="0.2">
      <c r="C150" s="27" t="s">
        <v>169</v>
      </c>
    </row>
    <row r="151" spans="1:8" ht="13.9" customHeight="1" x14ac:dyDescent="0.2">
      <c r="A151" s="252" t="s">
        <v>170</v>
      </c>
      <c r="B151" s="256"/>
      <c r="C151" s="256"/>
      <c r="D151" s="256"/>
      <c r="E151" s="256"/>
      <c r="F151" s="256"/>
      <c r="G151" s="256"/>
      <c r="H151" s="256"/>
    </row>
    <row r="152" spans="1:8" ht="10.9" customHeight="1" x14ac:dyDescent="0.2">
      <c r="A152" s="35"/>
      <c r="B152" s="36"/>
      <c r="C152" s="28" t="s">
        <v>171</v>
      </c>
      <c r="D152" s="36"/>
      <c r="E152" s="36"/>
      <c r="F152" s="36"/>
      <c r="G152" s="36"/>
      <c r="H152" s="36"/>
    </row>
    <row r="153" spans="1:8" x14ac:dyDescent="0.2">
      <c r="A153" s="254" t="s">
        <v>160</v>
      </c>
      <c r="B153" s="253"/>
      <c r="C153" s="253"/>
      <c r="D153" s="253"/>
      <c r="E153" s="253"/>
      <c r="F153" s="253"/>
      <c r="G153" s="253"/>
      <c r="H153" s="253"/>
    </row>
    <row r="155" spans="1:8" x14ac:dyDescent="0.2">
      <c r="A155" s="252" t="s">
        <v>161</v>
      </c>
      <c r="B155" s="253"/>
      <c r="C155" s="253"/>
      <c r="D155" s="253"/>
      <c r="E155" s="253"/>
      <c r="F155" s="253"/>
      <c r="G155" s="253"/>
      <c r="H155" s="253"/>
    </row>
    <row r="156" spans="1:8" x14ac:dyDescent="0.2">
      <c r="A156" s="254" t="s">
        <v>160</v>
      </c>
      <c r="B156" s="253"/>
      <c r="C156" s="253"/>
      <c r="D156" s="253"/>
      <c r="E156" s="253"/>
      <c r="F156" s="253"/>
      <c r="G156" s="253"/>
      <c r="H156" s="253"/>
    </row>
    <row r="158" spans="1:8" x14ac:dyDescent="0.2">
      <c r="A158" s="252" t="s">
        <v>162</v>
      </c>
      <c r="B158" s="253"/>
      <c r="C158" s="253"/>
      <c r="D158" s="253"/>
      <c r="E158" s="253"/>
      <c r="F158" s="253"/>
      <c r="G158" s="253"/>
      <c r="H158" s="253"/>
    </row>
    <row r="159" spans="1:8" x14ac:dyDescent="0.2">
      <c r="A159" s="254" t="s">
        <v>160</v>
      </c>
      <c r="B159" s="253"/>
      <c r="C159" s="253"/>
      <c r="D159" s="253"/>
      <c r="E159" s="253"/>
      <c r="F159" s="253"/>
      <c r="G159" s="253"/>
      <c r="H159" s="253"/>
    </row>
    <row r="161" spans="1:8" x14ac:dyDescent="0.2">
      <c r="A161" s="252" t="s">
        <v>163</v>
      </c>
      <c r="B161" s="253"/>
      <c r="C161" s="253"/>
      <c r="D161" s="253"/>
      <c r="E161" s="253"/>
      <c r="F161" s="253"/>
      <c r="G161" s="253"/>
      <c r="H161" s="253"/>
    </row>
    <row r="162" spans="1:8" x14ac:dyDescent="0.2">
      <c r="A162" s="254" t="s">
        <v>160</v>
      </c>
      <c r="B162" s="253"/>
      <c r="C162" s="253"/>
      <c r="D162" s="253"/>
      <c r="E162" s="253"/>
      <c r="F162" s="253"/>
      <c r="G162" s="253"/>
      <c r="H162" s="253"/>
    </row>
    <row r="167" spans="1:8" ht="38.25" x14ac:dyDescent="0.2">
      <c r="C167" s="23" t="s">
        <v>172</v>
      </c>
      <c r="D167" s="37" t="s">
        <v>175</v>
      </c>
      <c r="E167" s="29" t="s">
        <v>176</v>
      </c>
    </row>
    <row r="168" spans="1:8" x14ac:dyDescent="0.2">
      <c r="C168" s="23" t="s">
        <v>173</v>
      </c>
      <c r="D168" s="30">
        <f>D143+E143</f>
        <v>89725.1</v>
      </c>
      <c r="E168" s="30">
        <f>D168*1.0038*1.0074*1.004*1.0028*1.0035*1.003</f>
        <v>91945.279999999999</v>
      </c>
    </row>
    <row r="169" spans="1:8" x14ac:dyDescent="0.2">
      <c r="C169" s="23" t="s">
        <v>174</v>
      </c>
      <c r="D169" s="30">
        <f>F143</f>
        <v>2854.52</v>
      </c>
      <c r="E169" s="30">
        <f>D169*1.0038*1.0074*1.004*1.0028*1.0035*1.003</f>
        <v>2925.15</v>
      </c>
    </row>
    <row r="170" spans="1:8" ht="25.5" x14ac:dyDescent="0.2">
      <c r="C170" s="19" t="s">
        <v>177</v>
      </c>
      <c r="D170" s="31">
        <f>(H132+H133+H137+H138+H139)*1.2</f>
        <v>10483.120000000001</v>
      </c>
      <c r="E170" s="30">
        <f>D170*1.0038*1.0074*1.004*1.0028*1.0035*1.003</f>
        <v>10742.52</v>
      </c>
    </row>
    <row r="171" spans="1:8" x14ac:dyDescent="0.2">
      <c r="C171" s="32" t="s">
        <v>178</v>
      </c>
      <c r="D171" s="33">
        <f>SUM(D168:D170)</f>
        <v>103062.74</v>
      </c>
      <c r="E171" s="34">
        <f>D171*1.0038*1.0074*1.004*1.0028*1.0035*1.003</f>
        <v>105612.95</v>
      </c>
    </row>
  </sheetData>
  <mergeCells count="47">
    <mergeCell ref="B71:C71"/>
    <mergeCell ref="A24:A27"/>
    <mergeCell ref="B24:B27"/>
    <mergeCell ref="C24:C27"/>
    <mergeCell ref="D24:G24"/>
    <mergeCell ref="A29:H29"/>
    <mergeCell ref="B36:C36"/>
    <mergeCell ref="A37:H37"/>
    <mergeCell ref="B49:C49"/>
    <mergeCell ref="A50:H50"/>
    <mergeCell ref="H24:H27"/>
    <mergeCell ref="D25:D27"/>
    <mergeCell ref="E25:E27"/>
    <mergeCell ref="F25:F27"/>
    <mergeCell ref="G25:G27"/>
    <mergeCell ref="B108:C108"/>
    <mergeCell ref="A72:H72"/>
    <mergeCell ref="B77:C77"/>
    <mergeCell ref="A78:H78"/>
    <mergeCell ref="B80:C80"/>
    <mergeCell ref="A81:H81"/>
    <mergeCell ref="B91:C91"/>
    <mergeCell ref="B92:C92"/>
    <mergeCell ref="A93:H93"/>
    <mergeCell ref="B96:C96"/>
    <mergeCell ref="B97:C97"/>
    <mergeCell ref="A98:H98"/>
    <mergeCell ref="A127:H127"/>
    <mergeCell ref="B109:C109"/>
    <mergeCell ref="A110:H110"/>
    <mergeCell ref="B112:C112"/>
    <mergeCell ref="A113:H113"/>
    <mergeCell ref="B119:C119"/>
    <mergeCell ref="B120:C120"/>
    <mergeCell ref="A121:H121"/>
    <mergeCell ref="B123:C123"/>
    <mergeCell ref="B124:C124"/>
    <mergeCell ref="A125:H125"/>
    <mergeCell ref="B126:C126"/>
    <mergeCell ref="A161:H161"/>
    <mergeCell ref="A162:H162"/>
    <mergeCell ref="A151:H151"/>
    <mergeCell ref="A153:H153"/>
    <mergeCell ref="A155:H155"/>
    <mergeCell ref="A156:H156"/>
    <mergeCell ref="A158:H158"/>
    <mergeCell ref="A159:H159"/>
  </mergeCells>
  <conditionalFormatting sqref="D147:H148">
    <cfRule type="containsText" dxfId="1" priority="2" operator="containsText" text="ложь">
      <formula>NOT(ISERROR(SEARCH("ложь",D147)))</formula>
    </cfRule>
  </conditionalFormatting>
  <conditionalFormatting sqref="J30:J145">
    <cfRule type="containsText" dxfId="0" priority="1" operator="containsText" text="ложь">
      <formula>NOT(ISERROR(SEARCH("ложь",J30)))</formula>
    </cfRule>
  </conditionalFormatting>
  <printOptions horizontalCentered="1"/>
  <pageMargins left="0.39370078740157483" right="0.39370078740157483" top="1.1811023622047245" bottom="0.39370078740157483" header="0.31496062992125984" footer="0.31496062992125984"/>
  <pageSetup paperSize="9" scale="90" firstPageNumber="6" fitToHeight="10000" orientation="landscape" useFirstPageNumber="1" r:id="rId1"/>
  <headerFooter alignWithMargins="0">
    <oddHeader>&amp;LГранд-СМЕТА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ГПР</vt:lpstr>
      <vt:lpstr>ПЗ</vt:lpstr>
      <vt:lpstr>НМЦ</vt:lpstr>
      <vt:lpstr>Протокол НМЦК</vt:lpstr>
      <vt:lpstr>Проект сметы контракта</vt:lpstr>
      <vt:lpstr>Ведомость работ</vt:lpstr>
      <vt:lpstr>Расчет НМЦК</vt:lpstr>
      <vt:lpstr>Затраты подрядчика по ССР</vt:lpstr>
      <vt:lpstr>ССР (по экспертизе)</vt:lpstr>
      <vt:lpstr>'Затраты подрядчика по ССР'!Заголовки_для_печати</vt:lpstr>
      <vt:lpstr>'ССР (по экспертизе)'!Заголовки_для_печати</vt:lpstr>
      <vt:lpstr>'Ведомость работ'!Область_печати</vt:lpstr>
      <vt:lpstr>ГПР!Область_печати</vt:lpstr>
      <vt:lpstr>'Затраты подрядчика по ССР'!Область_печати</vt:lpstr>
      <vt:lpstr>'Проект сметы контракта'!Область_печати</vt:lpstr>
      <vt:lpstr>'ССР (по экспертизе)'!Область_печати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2020-07-23T12:42:44Z</cp:lastPrinted>
  <dcterms:created xsi:type="dcterms:W3CDTF">2002-03-25T05:35:56Z</dcterms:created>
  <dcterms:modified xsi:type="dcterms:W3CDTF">2020-08-28T15:10:59Z</dcterms:modified>
</cp:coreProperties>
</file>